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ate1904="1"/>
  <mc:AlternateContent xmlns:mc="http://schemas.openxmlformats.org/markup-compatibility/2006">
    <mc:Choice Requires="x15">
      <x15ac:absPath xmlns:x15ac="http://schemas.microsoft.com/office/spreadsheetml/2010/11/ac" url="https://perssoninvest-my.sharepoint.com/personal/hans_bjuhr_bilbolaget_com/Documents/Documents/Hockey/"/>
    </mc:Choice>
  </mc:AlternateContent>
  <xr:revisionPtr revIDLastSave="2" documentId="8_{EC4B32BA-45B9-46B1-B4F3-E28B6490D8C1}" xr6:coauthVersionLast="47" xr6:coauthVersionMax="47" xr10:uidLastSave="{406A0BC4-B7EB-46AF-9195-D63FC074605A}"/>
  <bookViews>
    <workbookView xWindow="-108" yWindow="-108" windowWidth="23256" windowHeight="12456" tabRatio="886" xr2:uid="{00000000-000D-0000-FFFF-FFFF00000000}"/>
  </bookViews>
  <sheets>
    <sheet name="U18 Elit Region Norr" sheetId="76" r:id="rId1"/>
  </sheets>
  <definedNames>
    <definedName name="_xlnm.Print_Area" localSheetId="0">'U18 Elit Region Norr'!$A$1:$T$52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7" i="76" l="1"/>
  <c r="S37" i="76"/>
  <c r="S36" i="76"/>
  <c r="S35" i="76"/>
  <c r="S34" i="76"/>
  <c r="S33" i="76"/>
  <c r="S32" i="76"/>
  <c r="S28" i="76"/>
  <c r="S25" i="76"/>
  <c r="S24" i="76"/>
  <c r="S23" i="76"/>
  <c r="S20" i="76"/>
  <c r="S17" i="76"/>
  <c r="S16" i="76"/>
  <c r="S15" i="76"/>
  <c r="S14" i="76"/>
  <c r="S13" i="76"/>
  <c r="S12" i="76"/>
  <c r="S11" i="76"/>
  <c r="S10" i="76"/>
  <c r="S9" i="76"/>
  <c r="S8" i="76"/>
  <c r="S7" i="76"/>
  <c r="S5" i="76"/>
  <c r="Q3" i="76" l="1"/>
  <c r="R3" i="76"/>
  <c r="P3" i="76"/>
</calcChain>
</file>

<file path=xl/sharedStrings.xml><?xml version="1.0" encoding="utf-8"?>
<sst xmlns="http://schemas.openxmlformats.org/spreadsheetml/2006/main" count="205" uniqueCount="126">
  <si>
    <t>Antal</t>
  </si>
  <si>
    <t>Max</t>
  </si>
  <si>
    <t>Online</t>
  </si>
  <si>
    <t>Speaker &amp; Musik</t>
  </si>
  <si>
    <t>Båset</t>
  </si>
  <si>
    <t>Klocka</t>
  </si>
  <si>
    <t>Skellefteå AIK</t>
  </si>
  <si>
    <t>IF Björklöven</t>
  </si>
  <si>
    <t>Luleå HF</t>
  </si>
  <si>
    <t>Lördag</t>
  </si>
  <si>
    <t>MODO Hockey</t>
  </si>
  <si>
    <t>Borta</t>
  </si>
  <si>
    <t>Hemma</t>
  </si>
  <si>
    <t>Veckodag</t>
  </si>
  <si>
    <t>Tid</t>
  </si>
  <si>
    <t>Beräkning antal pass</t>
  </si>
  <si>
    <t>Medel</t>
  </si>
  <si>
    <t>Min</t>
  </si>
  <si>
    <t>Påbörjar sitt arbete senast ca 1,5-2 timmar innan matchstart.</t>
  </si>
  <si>
    <t>Bör vara på plats ca 1 timme före matchstart.</t>
  </si>
  <si>
    <t>40 minuter innan matchstart startas klockan för värmningen som är 20 min</t>
  </si>
  <si>
    <t>Båspersonal</t>
  </si>
  <si>
    <t xml:space="preserve">Båspersonalen ser även till att flytta målburarna i samband med spolning. </t>
  </si>
  <si>
    <t xml:space="preserve">Speaker </t>
  </si>
  <si>
    <t>(sköter även musik)</t>
  </si>
  <si>
    <t xml:space="preserve">Bör vara på plats ca 45 min innan matchstart. </t>
  </si>
  <si>
    <t>Zeb Forsfjäll</t>
  </si>
  <si>
    <t>Skottstatistik
Hemma + Borta</t>
  </si>
  <si>
    <t>Tekningsstatistik
Hemma + Borta</t>
  </si>
  <si>
    <t>Stats</t>
  </si>
  <si>
    <t>Cell för markering av namn</t>
  </si>
  <si>
    <r>
      <t xml:space="preserve">Sitter på </t>
    </r>
    <r>
      <rPr>
        <b/>
        <sz val="12"/>
        <color rgb="FFFF0000"/>
        <rFont val="Tahoma"/>
        <family val="2"/>
      </rPr>
      <t>läktaren</t>
    </r>
    <r>
      <rPr>
        <b/>
        <sz val="12"/>
        <rFont val="Tahoma"/>
        <family val="2"/>
      </rPr>
      <t xml:space="preserve"> ovan seket</t>
    </r>
  </si>
  <si>
    <t>Klockan</t>
  </si>
  <si>
    <t>Torsdag</t>
  </si>
  <si>
    <t>Sebastian Kjellén</t>
  </si>
  <si>
    <t>Musik spelas under värmningen, 40min innan matchstart</t>
  </si>
  <si>
    <t xml:space="preserve">Ni som får förhinder eller av annan orsak inte kan sitta de pass ni är tilldelade byter ni själva med någon annan. </t>
  </si>
  <si>
    <t>Kontaktlista finns under //Dokument på laget.se</t>
  </si>
  <si>
    <t>Wilmer Lindfors</t>
  </si>
  <si>
    <t>Melker Näslund</t>
  </si>
  <si>
    <t>Alfons Ekblad</t>
  </si>
  <si>
    <t>Anton Lundström</t>
  </si>
  <si>
    <t>Elis Hedlund</t>
  </si>
  <si>
    <t>Melker Lovenlund</t>
  </si>
  <si>
    <t xml:space="preserve">Oscar Voullet </t>
  </si>
  <si>
    <t>Fredag</t>
  </si>
  <si>
    <t>OVR Grupp</t>
  </si>
  <si>
    <t>Oscar Voullet</t>
  </si>
  <si>
    <t>Markus Granlund Hugosson</t>
  </si>
  <si>
    <t>Axel Sandin Pellikka</t>
  </si>
  <si>
    <t>William Larsson Nygren</t>
  </si>
  <si>
    <t>Rasmus Bergqvist</t>
  </si>
  <si>
    <t>Wilhelm Palmgren Viksten</t>
  </si>
  <si>
    <t>Kommer 1 timme innan matchstart</t>
  </si>
  <si>
    <t>Skottstatistik bokförs av en och samma person för båda lagen</t>
  </si>
  <si>
    <t>Tekningsstatistik bokförs av en och samma person för båda lagen</t>
  </si>
  <si>
    <t>Under matchen bokför ni även plus/minus statistik vid mål.</t>
  </si>
  <si>
    <t>Skottstatistik
Hemma + Borta2</t>
  </si>
  <si>
    <t>Tekningsstatistik
Hemma + Borta2</t>
  </si>
  <si>
    <t>Utvisningsbås
Hemma och +/- stats</t>
  </si>
  <si>
    <t>Utvisningsbås
Borta och +/- stats</t>
  </si>
  <si>
    <t xml:space="preserve">  SKOTT PÅ MÅL</t>
  </si>
  <si>
    <t xml:space="preserve">  Skotten registreras individuellt per spelare.</t>
  </si>
  <si>
    <t xml:space="preserve">  Skott som går i mål samt skott som hade gått i mål om inte målvakten stoppat pucken.</t>
  </si>
  <si>
    <t xml:space="preserve">  Vid styrning är det spelaren som var sist på pucken som får ett skott på mål i statistiken.</t>
  </si>
  <si>
    <t xml:space="preserve">  Stolp‐/ribbskott är inte skott på mål.</t>
  </si>
  <si>
    <t xml:space="preserve">  Om ett lag byter målvakt måste motståndarnas skott separeras på resp målvakt.</t>
  </si>
  <si>
    <t xml:space="preserve">  PLUS/MINUS</t>
  </si>
  <si>
    <t xml:space="preserve">  Ska läggas in i statistiksystemet direkt efter varje mål och sköts därför i båset. </t>
  </si>
  <si>
    <t xml:space="preserve">  Spelare på isen vid mål framåt och bakåt.</t>
  </si>
  <si>
    <t xml:space="preserve">  Även numerärt över‐/underläge bokförs.</t>
  </si>
  <si>
    <t xml:space="preserve">  TEKNINGAR</t>
  </si>
  <si>
    <t xml:space="preserve">  Tekningarna registreras individuellt per spelare.</t>
  </si>
  <si>
    <t xml:space="preserve">  En tekare vinner tekningen om hans lag får kontroll på pucken efter tekningen.</t>
  </si>
  <si>
    <t xml:space="preserve">  Vid varje tekning noteras vinst för en tekare och förlust för den andre.</t>
  </si>
  <si>
    <t xml:space="preserve">  Det finns inga oavgjorda tekningar.</t>
  </si>
  <si>
    <t>OVR</t>
  </si>
  <si>
    <t>På plats 15 min innan matchstart för att hämta formulär/skrivplatta som fås av OVR</t>
  </si>
  <si>
    <t>Skrivplatta med formulär fås av OVR</t>
  </si>
  <si>
    <t xml:space="preserve">Bemanning sekretariat </t>
  </si>
  <si>
    <t>Datum</t>
  </si>
  <si>
    <t>SAIK</t>
  </si>
  <si>
    <t>Emil Ekblad</t>
  </si>
  <si>
    <t>Magnus J</t>
  </si>
  <si>
    <t>Tomas Hedman</t>
  </si>
  <si>
    <t>Anna Hedman</t>
  </si>
  <si>
    <t>Johanna Ekblad</t>
  </si>
  <si>
    <t>Robert Dahlgren</t>
  </si>
  <si>
    <t>Anna Moren</t>
  </si>
  <si>
    <t>Åsa Isaksson</t>
  </si>
  <si>
    <t>Nina Dahlgren</t>
  </si>
  <si>
    <t>Söndag</t>
  </si>
  <si>
    <t>Timrå</t>
  </si>
  <si>
    <t>Amanda L</t>
  </si>
  <si>
    <t>Andreas Persson</t>
  </si>
  <si>
    <t>Nina Lindberg</t>
  </si>
  <si>
    <t>19.00</t>
  </si>
  <si>
    <t>12.00</t>
  </si>
  <si>
    <t>15.30</t>
  </si>
  <si>
    <t>TID</t>
  </si>
  <si>
    <t>Therese J</t>
  </si>
  <si>
    <t>Pär Nyström</t>
  </si>
  <si>
    <t>Emilia Nyström</t>
  </si>
  <si>
    <t>Linda Johnsson</t>
  </si>
  <si>
    <t>Urban L</t>
  </si>
  <si>
    <t>Anders Jonsson</t>
  </si>
  <si>
    <t>Malin Lundström</t>
  </si>
  <si>
    <t>Anders Tjärnström</t>
  </si>
  <si>
    <t>Annica Simonsson</t>
  </si>
  <si>
    <t>Björklöven</t>
  </si>
  <si>
    <t>Mona Stenberg</t>
  </si>
  <si>
    <t>Tommy Stenberg</t>
  </si>
  <si>
    <t>Spelschema</t>
  </si>
  <si>
    <t xml:space="preserve">  Våren</t>
  </si>
  <si>
    <t>18.00</t>
  </si>
  <si>
    <t>Solna AIK</t>
  </si>
  <si>
    <t>Flemmingsberg</t>
  </si>
  <si>
    <t>Djurgården</t>
  </si>
  <si>
    <t>Huddinge</t>
  </si>
  <si>
    <t>Södertälje</t>
  </si>
  <si>
    <t>David Nilzen</t>
  </si>
  <si>
    <t>Janne Holmström</t>
  </si>
  <si>
    <t>Anna Nyström</t>
  </si>
  <si>
    <t>Oskar Nyström</t>
  </si>
  <si>
    <t>Johanna Forsell</t>
  </si>
  <si>
    <t>Johan Olovsson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</si>
</sst>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29" x14ac:knownFonts="1">
    <font>
      <sz val="10"/>
      <name val="Verdana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b/>
      <sz val="10"/>
      <color theme="1" tint="0.499984740745262"/>
      <name val="Tahoma"/>
      <family val="2"/>
    </font>
    <font>
      <sz val="10"/>
      <color theme="1" tint="0.499984740745262"/>
      <name val="Tahoma"/>
      <family val="2"/>
    </font>
    <font>
      <sz val="9"/>
      <color theme="1" tint="0.499984740745262"/>
      <name val="Tahoma"/>
      <family val="2"/>
    </font>
    <font>
      <b/>
      <sz val="20"/>
      <name val="Tahoma"/>
      <family val="2"/>
    </font>
    <font>
      <sz val="20"/>
      <name val="Tahoma"/>
      <family val="2"/>
    </font>
    <font>
      <b/>
      <sz val="12"/>
      <color rgb="FFFF0000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Tahoma"/>
      <family val="2"/>
    </font>
    <font>
      <b/>
      <i/>
      <sz val="11"/>
      <color rgb="FFFF0000"/>
      <name val="Tahoma"/>
      <family val="2"/>
    </font>
    <font>
      <b/>
      <sz val="11"/>
      <name val="Tahoma"/>
      <family val="2"/>
    </font>
    <font>
      <sz val="11"/>
      <color rgb="FF00B0F0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i/>
      <sz val="10"/>
      <name val="Tahoma"/>
      <family val="2"/>
    </font>
    <font>
      <sz val="8"/>
      <name val="Verdana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auto="1"/>
      </top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</borders>
  <cellStyleXfs count="21">
    <xf numFmtId="0" fontId="0" fillId="0" borderId="0"/>
    <xf numFmtId="0" fontId="3" fillId="0" borderId="0"/>
    <xf numFmtId="0" fontId="4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19" fillId="0" borderId="0" applyNumberFormat="0" applyFill="0" applyBorder="0" applyAlignment="0" applyProtection="0"/>
    <xf numFmtId="0" fontId="4" fillId="0" borderId="0"/>
    <xf numFmtId="0" fontId="20" fillId="0" borderId="0" applyNumberFormat="0" applyFill="0" applyBorder="0" applyAlignment="0" applyProtection="0"/>
  </cellStyleXfs>
  <cellXfs count="82">
    <xf numFmtId="0" fontId="0" fillId="0" borderId="0" xfId="0"/>
    <xf numFmtId="0" fontId="7" fillId="0" borderId="0" xfId="16"/>
    <xf numFmtId="0" fontId="9" fillId="3" borderId="0" xfId="16" applyFont="1" applyFill="1"/>
    <xf numFmtId="0" fontId="10" fillId="3" borderId="0" xfId="16" applyFont="1" applyFill="1"/>
    <xf numFmtId="0" fontId="11" fillId="3" borderId="0" xfId="16" applyFont="1" applyFill="1"/>
    <xf numFmtId="0" fontId="11" fillId="3" borderId="0" xfId="16" applyFont="1" applyFill="1" applyAlignment="1">
      <alignment wrapText="1"/>
    </xf>
    <xf numFmtId="0" fontId="12" fillId="0" borderId="0" xfId="16" applyFont="1"/>
    <xf numFmtId="0" fontId="14" fillId="0" borderId="2" xfId="16" applyFont="1" applyBorder="1"/>
    <xf numFmtId="0" fontId="10" fillId="0" borderId="3" xfId="0" applyFont="1" applyBorder="1"/>
    <xf numFmtId="0" fontId="7" fillId="0" borderId="3" xfId="16" applyBorder="1"/>
    <xf numFmtId="0" fontId="7" fillId="0" borderId="4" xfId="16" applyBorder="1"/>
    <xf numFmtId="0" fontId="7" fillId="0" borderId="6" xfId="16" applyBorder="1"/>
    <xf numFmtId="0" fontId="10" fillId="0" borderId="0" xfId="0" applyFont="1"/>
    <xf numFmtId="0" fontId="7" fillId="0" borderId="5" xfId="16" applyBorder="1"/>
    <xf numFmtId="0" fontId="14" fillId="0" borderId="7" xfId="16" applyFont="1" applyBorder="1"/>
    <xf numFmtId="0" fontId="15" fillId="0" borderId="2" xfId="16" applyFont="1" applyBorder="1" applyAlignment="1">
      <alignment textRotation="90"/>
    </xf>
    <xf numFmtId="0" fontId="14" fillId="2" borderId="0" xfId="16" applyFont="1" applyFill="1"/>
    <xf numFmtId="0" fontId="13" fillId="0" borderId="2" xfId="16" applyFont="1" applyBorder="1"/>
    <xf numFmtId="0" fontId="0" fillId="0" borderId="2" xfId="16" applyFont="1" applyBorder="1"/>
    <xf numFmtId="0" fontId="16" fillId="3" borderId="0" xfId="16" applyFont="1" applyFill="1"/>
    <xf numFmtId="0" fontId="17" fillId="3" borderId="0" xfId="16" applyFont="1" applyFill="1"/>
    <xf numFmtId="0" fontId="17" fillId="0" borderId="0" xfId="16" applyFont="1"/>
    <xf numFmtId="0" fontId="9" fillId="3" borderId="8" xfId="16" applyFont="1" applyFill="1" applyBorder="1"/>
    <xf numFmtId="0" fontId="14" fillId="4" borderId="7" xfId="16" applyFont="1" applyFill="1" applyBorder="1"/>
    <xf numFmtId="0" fontId="13" fillId="4" borderId="2" xfId="16" applyFont="1" applyFill="1" applyBorder="1"/>
    <xf numFmtId="0" fontId="14" fillId="4" borderId="2" xfId="16" applyFont="1" applyFill="1" applyBorder="1"/>
    <xf numFmtId="0" fontId="7" fillId="5" borderId="9" xfId="16" applyFill="1" applyBorder="1"/>
    <xf numFmtId="0" fontId="9" fillId="3" borderId="11" xfId="16" applyFont="1" applyFill="1" applyBorder="1"/>
    <xf numFmtId="0" fontId="11" fillId="3" borderId="10" xfId="16" applyFont="1" applyFill="1" applyBorder="1" applyAlignment="1">
      <alignment wrapText="1"/>
    </xf>
    <xf numFmtId="14" fontId="12" fillId="0" borderId="0" xfId="16" applyNumberFormat="1" applyFont="1"/>
    <xf numFmtId="0" fontId="14" fillId="2" borderId="7" xfId="16" applyFont="1" applyFill="1" applyBorder="1"/>
    <xf numFmtId="0" fontId="14" fillId="2" borderId="2" xfId="16" applyFont="1" applyFill="1" applyBorder="1"/>
    <xf numFmtId="0" fontId="0" fillId="2" borderId="2" xfId="16" applyFont="1" applyFill="1" applyBorder="1"/>
    <xf numFmtId="0" fontId="14" fillId="6" borderId="7" xfId="16" applyFont="1" applyFill="1" applyBorder="1"/>
    <xf numFmtId="0" fontId="7" fillId="6" borderId="12" xfId="16" applyFill="1" applyBorder="1"/>
    <xf numFmtId="0" fontId="7" fillId="4" borderId="12" xfId="16" applyFill="1" applyBorder="1"/>
    <xf numFmtId="0" fontId="7" fillId="2" borderId="12" xfId="16" applyFill="1" applyBorder="1"/>
    <xf numFmtId="0" fontId="21" fillId="0" borderId="0" xfId="17" applyFont="1"/>
    <xf numFmtId="0" fontId="22" fillId="0" borderId="0" xfId="16" applyFont="1"/>
    <xf numFmtId="0" fontId="23" fillId="0" borderId="0" xfId="16" applyFont="1"/>
    <xf numFmtId="20" fontId="12" fillId="0" borderId="0" xfId="16" applyNumberFormat="1" applyFont="1" applyAlignment="1">
      <alignment horizontal="center"/>
    </xf>
    <xf numFmtId="0" fontId="7" fillId="0" borderId="0" xfId="16" applyAlignment="1">
      <alignment horizontal="center"/>
    </xf>
    <xf numFmtId="14" fontId="12" fillId="0" borderId="0" xfId="0" applyNumberFormat="1" applyFont="1"/>
    <xf numFmtId="0" fontId="12" fillId="0" borderId="0" xfId="0" applyFont="1"/>
    <xf numFmtId="20" fontId="12" fillId="0" borderId="0" xfId="0" applyNumberFormat="1" applyFont="1" applyAlignment="1">
      <alignment horizontal="center"/>
    </xf>
    <xf numFmtId="0" fontId="8" fillId="0" borderId="0" xfId="16" applyFont="1"/>
    <xf numFmtId="0" fontId="7" fillId="0" borderId="13" xfId="16" applyBorder="1"/>
    <xf numFmtId="0" fontId="10" fillId="0" borderId="0" xfId="3" applyFont="1"/>
    <xf numFmtId="0" fontId="9" fillId="0" borderId="0" xfId="3" applyFont="1"/>
    <xf numFmtId="0" fontId="9" fillId="3" borderId="15" xfId="16" applyFont="1" applyFill="1" applyBorder="1"/>
    <xf numFmtId="0" fontId="9" fillId="3" borderId="14" xfId="16" applyFont="1" applyFill="1" applyBorder="1"/>
    <xf numFmtId="0" fontId="10" fillId="0" borderId="0" xfId="16" applyFont="1"/>
    <xf numFmtId="0" fontId="21" fillId="0" borderId="0" xfId="16" applyFont="1"/>
    <xf numFmtId="0" fontId="24" fillId="0" borderId="0" xfId="16" applyFont="1"/>
    <xf numFmtId="0" fontId="25" fillId="0" borderId="0" xfId="16" applyFont="1"/>
    <xf numFmtId="0" fontId="26" fillId="0" borderId="0" xfId="16" applyFont="1" applyAlignment="1">
      <alignment wrapText="1"/>
    </xf>
    <xf numFmtId="0" fontId="21" fillId="3" borderId="0" xfId="16" applyFont="1" applyFill="1" applyAlignment="1">
      <alignment wrapText="1"/>
    </xf>
    <xf numFmtId="0" fontId="8" fillId="0" borderId="1" xfId="16" applyFont="1" applyBorder="1"/>
    <xf numFmtId="0" fontId="7" fillId="0" borderId="1" xfId="16" applyBorder="1"/>
    <xf numFmtId="0" fontId="9" fillId="0" borderId="0" xfId="0" applyFont="1"/>
    <xf numFmtId="0" fontId="9" fillId="4" borderId="0" xfId="0" applyFont="1" applyFill="1"/>
    <xf numFmtId="0" fontId="9" fillId="0" borderId="3" xfId="0" applyFont="1" applyBorder="1"/>
    <xf numFmtId="0" fontId="7" fillId="0" borderId="1" xfId="16" applyBorder="1" applyAlignment="1">
      <alignment horizontal="center"/>
    </xf>
    <xf numFmtId="0" fontId="27" fillId="0" borderId="0" xfId="16" applyFont="1"/>
    <xf numFmtId="0" fontId="11" fillId="3" borderId="0" xfId="16" applyFont="1" applyFill="1" applyAlignment="1">
      <alignment horizontal="center"/>
    </xf>
    <xf numFmtId="0" fontId="10" fillId="0" borderId="3" xfId="16" applyFont="1" applyBorder="1"/>
    <xf numFmtId="0" fontId="16" fillId="3" borderId="0" xfId="16" applyFont="1" applyFill="1" applyAlignment="1">
      <alignment horizontal="center"/>
    </xf>
    <xf numFmtId="0" fontId="7" fillId="3" borderId="0" xfId="16" applyFill="1"/>
    <xf numFmtId="0" fontId="7" fillId="3" borderId="0" xfId="16" applyFill="1" applyAlignment="1">
      <alignment horizontal="center"/>
    </xf>
    <xf numFmtId="0" fontId="7" fillId="0" borderId="12" xfId="16" applyBorder="1"/>
    <xf numFmtId="0" fontId="12" fillId="0" borderId="0" xfId="16" applyFont="1" applyAlignment="1">
      <alignment horizontal="center"/>
    </xf>
    <xf numFmtId="0" fontId="12" fillId="7" borderId="0" xfId="16" applyFont="1" applyFill="1"/>
    <xf numFmtId="0" fontId="7" fillId="7" borderId="0" xfId="16" applyFill="1"/>
    <xf numFmtId="0" fontId="0" fillId="7" borderId="2" xfId="16" applyFont="1" applyFill="1" applyBorder="1"/>
    <xf numFmtId="0" fontId="14" fillId="7" borderId="7" xfId="16" applyFont="1" applyFill="1" applyBorder="1"/>
    <xf numFmtId="0" fontId="7" fillId="7" borderId="12" xfId="16" applyFill="1" applyBorder="1"/>
    <xf numFmtId="0" fontId="14" fillId="7" borderId="2" xfId="16" applyFont="1" applyFill="1" applyBorder="1"/>
    <xf numFmtId="0" fontId="13" fillId="7" borderId="2" xfId="16" applyFont="1" applyFill="1" applyBorder="1"/>
    <xf numFmtId="0" fontId="1" fillId="0" borderId="0" xfId="17"/>
    <xf numFmtId="0" fontId="12" fillId="0" borderId="0" xfId="0" applyFont="1" applyAlignment="1">
      <alignment horizontal="center"/>
    </xf>
    <xf numFmtId="164" fontId="12" fillId="0" borderId="0" xfId="0" applyNumberFormat="1" applyFont="1"/>
    <xf numFmtId="14" fontId="12" fillId="0" borderId="0" xfId="0" applyNumberFormat="1" applyFont="1" applyAlignment="1">
      <alignment horizontal="center"/>
    </xf>
  </cellXfs>
  <cellStyles count="21">
    <cellStyle name="Följd hyperlänk" xfId="5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Följd hyperlänk" xfId="14" builtinId="9" hidden="1"/>
    <cellStyle name="Följd hyperlänk" xfId="15" builtinId="9" hidden="1"/>
    <cellStyle name="Hyperlink" xfId="18" xr:uid="{FF488B07-1965-45A8-B390-8DA3EDF7280F}"/>
    <cellStyle name="Hyperlänk" xfId="4" builtinId="8" hidden="1"/>
    <cellStyle name="Hyperlänk" xfId="6" builtinId="8" hidden="1"/>
    <cellStyle name="Hyperlänk 2" xfId="20" xr:uid="{4C4C2AEC-5723-4906-B278-FF2DB9DBBD6F}"/>
    <cellStyle name="Normal" xfId="0" builtinId="0"/>
    <cellStyle name="Normal 2" xfId="1" xr:uid="{00000000-0005-0000-0000-00000E000000}"/>
    <cellStyle name="Normal 2 2" xfId="19" xr:uid="{2B2A7E88-C874-4BBD-BE94-A34CD5BB25BA}"/>
    <cellStyle name="Normal 3" xfId="2" xr:uid="{00000000-0005-0000-0000-00000F000000}"/>
    <cellStyle name="Normal 35" xfId="3" xr:uid="{00000000-0005-0000-0000-000010000000}"/>
    <cellStyle name="Normal 4" xfId="16" xr:uid="{33DC432D-070B-0848-A1C4-D6C7A13F715A}"/>
    <cellStyle name="Normal 5" xfId="17" xr:uid="{9D49BBCE-F1EF-4897-B1B8-3118D730DC3D}"/>
  </cellStyles>
  <dxfs count="36"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b/>
        <i val="0"/>
        <u val="none"/>
        <color rgb="FFFF0000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Tahoma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solid">
          <fgColor indexed="64"/>
          <bgColor rgb="FFFFC000"/>
        </patternFill>
      </fill>
    </dxf>
  </dxfs>
  <tableStyles count="0" defaultTableStyle="TableStyleMedium9" defaultPivotStyle="PivotStyleLight16"/>
  <colors>
    <mruColors>
      <color rgb="FFFFFF66"/>
      <color rgb="FFFFCCFF"/>
      <color rgb="FF99FF66"/>
      <color rgb="FF66FFFF"/>
      <color rgb="FF00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8EF8AB2-C58E-8446-854F-84D0BB0720A5}" name="Tabell356" displayName="Tabell356" ref="A4:N25" totalsRowShown="0" headerRowDxfId="35" dataDxfId="34" headerRowCellStyle="Normal 4" dataCellStyle="Normal 4">
  <tableColumns count="14">
    <tableColumn id="2" xr3:uid="{C923F813-EF87-E24F-A94D-EAD15A83954A}" name="TID" dataDxfId="33" dataCellStyle="Normal 4"/>
    <tableColumn id="3" xr3:uid="{785F498E-FC16-D344-8D5C-BD5CC7BB40B3}" name="Datum" dataDxfId="32" dataCellStyle="Normal 4"/>
    <tableColumn id="4" xr3:uid="{DB83A3F3-26D5-B04D-9A8F-C0FDE8033FC1}" name="Veckodag" dataDxfId="31" dataCellStyle="Normal 4"/>
    <tableColumn id="5" xr3:uid="{1BC4C459-3391-E041-B5B5-614DDF36056B}" name="Hemma" dataDxfId="30" dataCellStyle="Normal 4"/>
    <tableColumn id="6" xr3:uid="{3F342185-B57C-A943-99B3-4BDDF6E31C49}" name="Borta" dataDxfId="29" dataCellStyle="Normal 4"/>
    <tableColumn id="14" xr3:uid="{60EE7CBD-89A4-47D9-B733-98F1FFFAE8D5}" name="Speaker &amp; Musik" dataDxfId="28" dataCellStyle="Normal 4"/>
    <tableColumn id="1" xr3:uid="{18C09EB0-3250-49DA-8163-B9F13BB591CC}" name="OVR" dataDxfId="27" dataCellStyle="Normal 4"/>
    <tableColumn id="7" xr3:uid="{B1B717FF-C5A1-CD4C-B533-31E896D84E51}" name="Klockan" dataDxfId="26" dataCellStyle="Normal 4"/>
    <tableColumn id="8" xr3:uid="{E0D8CECE-7608-B849-BAB0-B090BD494878}" name="Skottstatistik_x000a_Hemma + Borta" dataDxfId="25" dataCellStyle="Normal 4"/>
    <tableColumn id="9" xr3:uid="{1FD98061-AF02-0A44-8E16-4CA03CB288F7}" name="Tekningsstatistik_x000a_Hemma + Borta" dataDxfId="24" dataCellStyle="Normal 4"/>
    <tableColumn id="17" xr3:uid="{A0906E59-062D-4390-AE08-4D0449899B17}" name="Utvisningsbås_x000a_Hemma och +/- stats" dataDxfId="23" dataCellStyle="Normal 4"/>
    <tableColumn id="16" xr3:uid="{62991BB7-D0FD-462D-8128-76D135BBBE1C}" name="Utvisningsbås_x000a_Borta och +/- stats" dataDxfId="22" dataCellStyle="Normal 4"/>
    <tableColumn id="13" xr3:uid="{989C097A-E778-AE49-BD54-EFCB640EFD02}" name="Skottstatistik_x000a_Hemma + Borta2" dataDxfId="21" dataCellStyle="Normal 4"/>
    <tableColumn id="12" xr3:uid="{F0AF110A-D7DA-F843-8227-3170C4A7B74E}" name="Tekningsstatistik_x000a_Hemma + Borta2" dataDxfId="20" dataCellStyle="Normal 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58627-13CF-0040-903F-82DE9DFCE7EB}">
  <dimension ref="A1:AD57"/>
  <sheetViews>
    <sheetView tabSelected="1" view="pageBreakPreview" topLeftCell="B1" zoomScale="70" zoomScaleNormal="70" zoomScaleSheetLayoutView="70" workbookViewId="0">
      <selection activeCell="J17" sqref="J17"/>
    </sheetView>
  </sheetViews>
  <sheetFormatPr defaultColWidth="10.90625" defaultRowHeight="13.2" outlineLevelCol="1" x14ac:dyDescent="0.25"/>
  <cols>
    <col min="1" max="1" width="11.7265625" style="1" customWidth="1"/>
    <col min="2" max="2" width="12.26953125" style="41" customWidth="1"/>
    <col min="3" max="3" width="10.08984375" style="1" customWidth="1"/>
    <col min="4" max="4" width="7.90625" style="1" customWidth="1"/>
    <col min="5" max="5" width="13.26953125" style="1" customWidth="1"/>
    <col min="6" max="6" width="20.90625" style="1" customWidth="1"/>
    <col min="7" max="7" width="12.7265625" style="1" bestFit="1" customWidth="1"/>
    <col min="8" max="8" width="19.90625" style="1" bestFit="1" customWidth="1"/>
    <col min="9" max="9" width="22.453125" style="1" customWidth="1"/>
    <col min="10" max="10" width="19.90625" style="1" bestFit="1" customWidth="1"/>
    <col min="11" max="11" width="21.36328125" style="1" bestFit="1" customWidth="1"/>
    <col min="12" max="12" width="33.26953125" style="1" customWidth="1"/>
    <col min="13" max="14" width="20.90625" style="1" hidden="1" customWidth="1" outlineLevel="1"/>
    <col min="15" max="15" width="7.6328125" style="1" hidden="1" customWidth="1" collapsed="1"/>
    <col min="16" max="16" width="4.08984375" style="1" hidden="1" customWidth="1"/>
    <col min="17" max="17" width="5.453125" style="1" hidden="1" customWidth="1"/>
    <col min="18" max="18" width="3.90625" style="1" hidden="1" customWidth="1"/>
    <col min="19" max="19" width="5.08984375" style="1" hidden="1" customWidth="1"/>
    <col min="20" max="20" width="18.90625" style="1" hidden="1" customWidth="1"/>
    <col min="21" max="21" width="4.6328125" style="1" hidden="1" customWidth="1"/>
    <col min="22" max="25" width="4" style="1" hidden="1" customWidth="1"/>
    <col min="26" max="26" width="3.453125" style="1" hidden="1" customWidth="1"/>
    <col min="27" max="28" width="7.6328125" style="1" hidden="1" customWidth="1"/>
    <col min="29" max="251" width="7.6328125" style="1" customWidth="1"/>
    <col min="252" max="16384" width="10.90625" style="1"/>
  </cols>
  <sheetData>
    <row r="1" spans="1:30" s="21" customFormat="1" ht="27" customHeight="1" x14ac:dyDescent="0.4">
      <c r="A1" s="19" t="s">
        <v>6</v>
      </c>
      <c r="B1" s="66"/>
      <c r="C1" s="20"/>
      <c r="D1" s="19"/>
      <c r="E1" s="19" t="s">
        <v>79</v>
      </c>
      <c r="F1" s="19"/>
      <c r="G1" s="19"/>
      <c r="H1" s="20"/>
      <c r="I1" s="20"/>
      <c r="J1" s="20"/>
      <c r="K1" s="20"/>
      <c r="L1" s="20"/>
      <c r="M1" s="20"/>
      <c r="N1" s="20"/>
      <c r="T1" s="1" t="s">
        <v>30</v>
      </c>
    </row>
    <row r="2" spans="1:30" ht="15" x14ac:dyDescent="0.25">
      <c r="A2" s="2" t="s">
        <v>112</v>
      </c>
      <c r="B2" s="2" t="s">
        <v>113</v>
      </c>
      <c r="C2" s="3">
        <v>2025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P2" s="1" t="s">
        <v>1</v>
      </c>
      <c r="Q2" s="1" t="s">
        <v>16</v>
      </c>
      <c r="R2" s="1" t="s">
        <v>17</v>
      </c>
      <c r="T2" s="26"/>
    </row>
    <row r="3" spans="1:30" ht="16.2" customHeight="1" x14ac:dyDescent="0.25">
      <c r="A3" s="67"/>
      <c r="B3" s="68"/>
      <c r="C3" s="67"/>
      <c r="D3" s="67"/>
      <c r="E3" s="3"/>
      <c r="F3" s="3"/>
      <c r="G3" s="3"/>
      <c r="H3" s="3"/>
      <c r="I3" s="49" t="s">
        <v>31</v>
      </c>
      <c r="J3" s="50"/>
      <c r="K3" s="3"/>
      <c r="L3" s="3"/>
      <c r="M3" s="22" t="s">
        <v>31</v>
      </c>
      <c r="N3" s="27"/>
      <c r="P3" s="1">
        <f>MAX($S5:$S25)</f>
        <v>1</v>
      </c>
      <c r="Q3" s="1">
        <f>ROUND(AVERAGE($S5:$S25),1)</f>
        <v>0.1</v>
      </c>
      <c r="R3" s="1">
        <f>MIN($S5:$S25)</f>
        <v>0</v>
      </c>
      <c r="V3" s="1">
        <v>4.5</v>
      </c>
      <c r="W3" s="1">
        <v>3</v>
      </c>
      <c r="X3" s="1">
        <v>2.75</v>
      </c>
      <c r="Y3" s="1">
        <v>3</v>
      </c>
      <c r="Z3" s="1">
        <v>2.5</v>
      </c>
    </row>
    <row r="4" spans="1:30" ht="38.4" customHeight="1" x14ac:dyDescent="0.25">
      <c r="A4" s="4" t="s">
        <v>99</v>
      </c>
      <c r="B4" s="64" t="s">
        <v>80</v>
      </c>
      <c r="C4" s="4" t="s">
        <v>13</v>
      </c>
      <c r="D4" s="4" t="s">
        <v>12</v>
      </c>
      <c r="E4" s="4" t="s">
        <v>11</v>
      </c>
      <c r="F4" s="4" t="s">
        <v>3</v>
      </c>
      <c r="G4" s="4" t="s">
        <v>76</v>
      </c>
      <c r="H4" s="4" t="s">
        <v>32</v>
      </c>
      <c r="I4" s="5" t="s">
        <v>27</v>
      </c>
      <c r="J4" s="28" t="s">
        <v>28</v>
      </c>
      <c r="K4" s="56" t="s">
        <v>59</v>
      </c>
      <c r="L4" s="56" t="s">
        <v>60</v>
      </c>
      <c r="M4" s="5" t="s">
        <v>57</v>
      </c>
      <c r="N4" s="28" t="s">
        <v>58</v>
      </c>
      <c r="S4" s="16" t="s">
        <v>0</v>
      </c>
      <c r="T4" s="16" t="s">
        <v>15</v>
      </c>
      <c r="U4" s="16" t="s">
        <v>14</v>
      </c>
      <c r="V4" s="15" t="s">
        <v>2</v>
      </c>
      <c r="W4" s="15" t="s">
        <v>5</v>
      </c>
      <c r="X4" s="15" t="s">
        <v>3</v>
      </c>
      <c r="Y4" s="15" t="s">
        <v>4</v>
      </c>
      <c r="Z4" s="15" t="s">
        <v>29</v>
      </c>
    </row>
    <row r="5" spans="1:30" ht="19.95" hidden="1" customHeight="1" x14ac:dyDescent="0.25">
      <c r="A5" s="29">
        <v>42981</v>
      </c>
      <c r="B5" s="40">
        <v>0.64583333333333337</v>
      </c>
      <c r="C5" s="6" t="s">
        <v>9</v>
      </c>
      <c r="D5" s="6" t="s">
        <v>6</v>
      </c>
      <c r="E5" s="6" t="s">
        <v>7</v>
      </c>
      <c r="F5" s="6" t="s">
        <v>40</v>
      </c>
      <c r="G5" s="6"/>
      <c r="H5" s="6" t="s">
        <v>38</v>
      </c>
      <c r="I5" s="6" t="s">
        <v>42</v>
      </c>
      <c r="J5" s="6" t="s">
        <v>46</v>
      </c>
      <c r="K5" s="6" t="s">
        <v>44</v>
      </c>
      <c r="L5" s="37" t="s">
        <v>34</v>
      </c>
      <c r="M5" s="6"/>
      <c r="N5" s="6"/>
      <c r="S5" s="18">
        <f>COUNTIF($H$5:$L$25,T5)</f>
        <v>0</v>
      </c>
      <c r="T5" s="23" t="s">
        <v>40</v>
      </c>
      <c r="U5" s="35"/>
      <c r="V5" s="24"/>
      <c r="W5" s="25"/>
      <c r="X5" s="25"/>
      <c r="Y5" s="25"/>
    </row>
    <row r="6" spans="1:30" ht="19.95" hidden="1" customHeight="1" x14ac:dyDescent="0.25">
      <c r="A6" s="29">
        <v>42987</v>
      </c>
      <c r="B6" s="40">
        <v>0.79166666666666663</v>
      </c>
      <c r="C6" s="6" t="s">
        <v>45</v>
      </c>
      <c r="D6" s="6" t="s">
        <v>6</v>
      </c>
      <c r="E6" s="6" t="s">
        <v>10</v>
      </c>
      <c r="F6" s="6" t="s">
        <v>43</v>
      </c>
      <c r="G6" s="6"/>
      <c r="H6" s="37" t="s">
        <v>39</v>
      </c>
      <c r="I6" s="6" t="s">
        <v>38</v>
      </c>
      <c r="J6" s="6" t="s">
        <v>46</v>
      </c>
      <c r="K6" s="6" t="s">
        <v>48</v>
      </c>
      <c r="L6" s="37" t="s">
        <v>42</v>
      </c>
      <c r="M6" s="6"/>
      <c r="N6" s="6"/>
      <c r="S6" s="18">
        <v>1</v>
      </c>
      <c r="T6" s="23" t="s">
        <v>47</v>
      </c>
      <c r="U6" s="35"/>
      <c r="V6" s="24"/>
      <c r="W6" s="25"/>
      <c r="X6" s="25"/>
      <c r="Y6" s="25"/>
    </row>
    <row r="7" spans="1:30" ht="16.95" hidden="1" customHeight="1" x14ac:dyDescent="0.25">
      <c r="A7" s="29">
        <v>42988</v>
      </c>
      <c r="B7" s="40">
        <v>0.5</v>
      </c>
      <c r="C7" s="6" t="s">
        <v>9</v>
      </c>
      <c r="D7" s="6" t="s">
        <v>6</v>
      </c>
      <c r="E7" s="6" t="s">
        <v>10</v>
      </c>
      <c r="F7" s="6" t="s">
        <v>26</v>
      </c>
      <c r="G7" s="6"/>
      <c r="H7" s="37" t="s">
        <v>49</v>
      </c>
      <c r="I7" s="6" t="s">
        <v>47</v>
      </c>
      <c r="J7" s="6" t="s">
        <v>46</v>
      </c>
      <c r="K7" s="6" t="s">
        <v>50</v>
      </c>
      <c r="L7" s="37" t="s">
        <v>41</v>
      </c>
      <c r="M7" s="6"/>
      <c r="N7" s="6"/>
      <c r="S7" s="18">
        <f t="shared" ref="S7:S17" si="0">COUNTIF($H$5:$L$25,T7)</f>
        <v>0</v>
      </c>
      <c r="T7" s="23"/>
      <c r="U7" s="35"/>
      <c r="V7" s="24"/>
      <c r="W7" s="25"/>
      <c r="X7" s="25"/>
      <c r="Y7" s="25"/>
    </row>
    <row r="8" spans="1:30" ht="11.4" hidden="1" customHeight="1" x14ac:dyDescent="0.25">
      <c r="A8" s="29">
        <v>43000</v>
      </c>
      <c r="B8" s="40">
        <v>0.79166666666666663</v>
      </c>
      <c r="C8" s="6" t="s">
        <v>33</v>
      </c>
      <c r="D8" s="6" t="s">
        <v>6</v>
      </c>
      <c r="E8" s="6" t="s">
        <v>8</v>
      </c>
      <c r="F8" s="6" t="s">
        <v>38</v>
      </c>
      <c r="G8" s="6"/>
      <c r="H8" s="6" t="s">
        <v>39</v>
      </c>
      <c r="I8" s="6" t="s">
        <v>26</v>
      </c>
      <c r="J8" s="6" t="s">
        <v>46</v>
      </c>
      <c r="K8" s="6" t="s">
        <v>51</v>
      </c>
      <c r="L8" s="6" t="s">
        <v>52</v>
      </c>
      <c r="M8" s="6"/>
      <c r="N8" s="6"/>
      <c r="S8" s="18">
        <f t="shared" si="0"/>
        <v>0</v>
      </c>
      <c r="T8" s="23"/>
      <c r="U8" s="35"/>
      <c r="V8" s="24"/>
      <c r="W8" s="25"/>
      <c r="X8" s="25"/>
      <c r="Y8" s="25"/>
    </row>
    <row r="9" spans="1:30" ht="19.95" customHeight="1" x14ac:dyDescent="0.25">
      <c r="A9" s="80" t="s">
        <v>98</v>
      </c>
      <c r="B9" s="81">
        <v>44199</v>
      </c>
      <c r="C9" s="43" t="s">
        <v>9</v>
      </c>
      <c r="D9" s="43" t="s">
        <v>81</v>
      </c>
      <c r="E9" s="43" t="s">
        <v>109</v>
      </c>
      <c r="F9" s="6" t="s">
        <v>120</v>
      </c>
      <c r="G9" s="6" t="s">
        <v>83</v>
      </c>
      <c r="H9" s="37" t="s">
        <v>101</v>
      </c>
      <c r="I9" s="6" t="s">
        <v>105</v>
      </c>
      <c r="J9" s="6" t="s">
        <v>106</v>
      </c>
      <c r="K9" s="6" t="s">
        <v>102</v>
      </c>
      <c r="L9" s="6" t="s">
        <v>121</v>
      </c>
      <c r="M9" s="6"/>
      <c r="N9" s="6"/>
      <c r="S9" s="18">
        <f t="shared" si="0"/>
        <v>0</v>
      </c>
      <c r="T9" s="23"/>
      <c r="U9" s="35"/>
      <c r="V9" s="24"/>
      <c r="W9" s="25"/>
      <c r="X9" s="25"/>
      <c r="Y9" s="25"/>
    </row>
    <row r="10" spans="1:30" ht="19.95" hidden="1" customHeight="1" x14ac:dyDescent="0.3">
      <c r="A10" s="6"/>
      <c r="B10" s="70"/>
      <c r="C10" s="6"/>
      <c r="D10" s="6"/>
      <c r="E10" s="6"/>
      <c r="F10" s="6"/>
      <c r="G10" s="6"/>
      <c r="H10" s="78"/>
      <c r="I10" s="6"/>
      <c r="J10" s="6"/>
      <c r="K10" s="6"/>
      <c r="L10" s="6"/>
      <c r="M10" s="6"/>
      <c r="N10" s="6"/>
      <c r="S10" s="18">
        <f t="shared" si="0"/>
        <v>0</v>
      </c>
      <c r="T10" s="33"/>
      <c r="U10" s="34"/>
      <c r="V10" s="7"/>
      <c r="W10" s="17"/>
      <c r="X10" s="7"/>
      <c r="Y10" s="7"/>
    </row>
    <row r="11" spans="1:30" ht="19.95" hidden="1" customHeight="1" x14ac:dyDescent="0.25">
      <c r="A11" s="6"/>
      <c r="B11" s="70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S11" s="18">
        <f t="shared" si="0"/>
        <v>0</v>
      </c>
      <c r="T11" s="33"/>
      <c r="U11" s="34"/>
      <c r="V11" s="7"/>
      <c r="W11" s="17"/>
      <c r="X11" s="7"/>
      <c r="Y11" s="7"/>
    </row>
    <row r="12" spans="1:30" ht="19.95" hidden="1" customHeight="1" x14ac:dyDescent="0.25">
      <c r="A12" s="6"/>
      <c r="B12" s="70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S12" s="18">
        <f t="shared" si="0"/>
        <v>0</v>
      </c>
      <c r="T12" s="33"/>
      <c r="U12" s="34"/>
      <c r="V12" s="7"/>
      <c r="W12" s="17"/>
      <c r="X12" s="7"/>
      <c r="Y12" s="17"/>
    </row>
    <row r="13" spans="1:30" ht="19.95" customHeight="1" x14ac:dyDescent="0.25">
      <c r="A13" s="42" t="s">
        <v>97</v>
      </c>
      <c r="B13" s="81">
        <v>44200</v>
      </c>
      <c r="C13" s="43" t="s">
        <v>91</v>
      </c>
      <c r="D13" s="43" t="s">
        <v>81</v>
      </c>
      <c r="E13" s="43" t="s">
        <v>10</v>
      </c>
      <c r="F13" s="6" t="s">
        <v>110</v>
      </c>
      <c r="G13" s="6" t="s">
        <v>88</v>
      </c>
      <c r="H13" s="6" t="s">
        <v>84</v>
      </c>
      <c r="I13" s="6" t="s">
        <v>107</v>
      </c>
      <c r="J13" s="6" t="s">
        <v>108</v>
      </c>
      <c r="K13" s="6" t="s">
        <v>85</v>
      </c>
      <c r="L13" s="6" t="s">
        <v>111</v>
      </c>
      <c r="M13" s="6"/>
      <c r="N13" s="6"/>
      <c r="S13" s="18">
        <f t="shared" si="0"/>
        <v>0</v>
      </c>
      <c r="T13" s="33"/>
      <c r="U13" s="34"/>
      <c r="V13" s="7"/>
      <c r="W13" s="17"/>
      <c r="X13" s="7"/>
      <c r="Y13" s="17"/>
      <c r="AD13" s="63"/>
    </row>
    <row r="14" spans="1:30" ht="19.95" customHeight="1" x14ac:dyDescent="0.25">
      <c r="A14" s="42" t="s">
        <v>98</v>
      </c>
      <c r="B14" s="81">
        <v>44220</v>
      </c>
      <c r="C14" s="43" t="s">
        <v>9</v>
      </c>
      <c r="D14" s="43" t="s">
        <v>81</v>
      </c>
      <c r="E14" s="43" t="s">
        <v>115</v>
      </c>
      <c r="F14" s="6" t="s">
        <v>82</v>
      </c>
      <c r="G14" s="6" t="s">
        <v>93</v>
      </c>
      <c r="H14" s="6" t="s">
        <v>89</v>
      </c>
      <c r="I14" s="6" t="s">
        <v>122</v>
      </c>
      <c r="J14" s="6" t="s">
        <v>123</v>
      </c>
      <c r="K14" s="6" t="s">
        <v>86</v>
      </c>
      <c r="L14" s="37" t="s">
        <v>125</v>
      </c>
      <c r="M14" s="6"/>
      <c r="N14" s="6"/>
      <c r="S14" s="18">
        <f t="shared" si="0"/>
        <v>0</v>
      </c>
      <c r="T14" s="23"/>
      <c r="U14" s="35"/>
      <c r="V14" s="25"/>
      <c r="W14" s="25"/>
      <c r="X14" s="24"/>
      <c r="Y14" s="25"/>
    </row>
    <row r="15" spans="1:30" s="72" customFormat="1" ht="19.95" customHeight="1" x14ac:dyDescent="0.25">
      <c r="A15" s="42" t="s">
        <v>97</v>
      </c>
      <c r="B15" s="81">
        <v>44221</v>
      </c>
      <c r="C15" s="43" t="s">
        <v>91</v>
      </c>
      <c r="D15" s="43" t="s">
        <v>81</v>
      </c>
      <c r="E15" s="43" t="s">
        <v>92</v>
      </c>
      <c r="F15" s="6" t="s">
        <v>87</v>
      </c>
      <c r="G15" s="6" t="s">
        <v>100</v>
      </c>
      <c r="H15" s="6" t="s">
        <v>94</v>
      </c>
      <c r="I15" s="37" t="s">
        <v>124</v>
      </c>
      <c r="J15" s="6" t="s">
        <v>103</v>
      </c>
      <c r="K15" s="6" t="s">
        <v>90</v>
      </c>
      <c r="L15" s="6" t="s">
        <v>95</v>
      </c>
      <c r="M15" s="71"/>
      <c r="N15" s="71"/>
      <c r="S15" s="73">
        <f t="shared" si="0"/>
        <v>0</v>
      </c>
      <c r="T15" s="74"/>
      <c r="U15" s="75"/>
      <c r="V15" s="76"/>
      <c r="W15" s="77"/>
      <c r="X15" s="77"/>
      <c r="Y15" s="76"/>
    </row>
    <row r="16" spans="1:30" ht="19.95" customHeight="1" x14ac:dyDescent="0.25">
      <c r="A16" s="42" t="s">
        <v>97</v>
      </c>
      <c r="B16" s="81">
        <v>44241</v>
      </c>
      <c r="C16" s="43" t="s">
        <v>9</v>
      </c>
      <c r="D16" s="43" t="s">
        <v>81</v>
      </c>
      <c r="E16" s="43" t="s">
        <v>116</v>
      </c>
      <c r="F16" s="6" t="s">
        <v>120</v>
      </c>
      <c r="G16" s="6" t="s">
        <v>104</v>
      </c>
      <c r="H16" s="6" t="s">
        <v>101</v>
      </c>
      <c r="I16" s="6" t="s">
        <v>105</v>
      </c>
      <c r="J16" s="37" t="s">
        <v>106</v>
      </c>
      <c r="K16" s="6" t="s">
        <v>102</v>
      </c>
      <c r="L16" s="6" t="s">
        <v>103</v>
      </c>
      <c r="M16" s="6"/>
      <c r="N16" s="6"/>
      <c r="S16" s="18">
        <f t="shared" si="0"/>
        <v>0</v>
      </c>
      <c r="T16" s="23"/>
      <c r="U16" s="35"/>
      <c r="V16" s="25"/>
      <c r="W16" s="25"/>
      <c r="X16" s="24"/>
      <c r="Y16" s="25"/>
    </row>
    <row r="17" spans="1:29" ht="19.95" customHeight="1" x14ac:dyDescent="0.25">
      <c r="A17" s="42" t="s">
        <v>114</v>
      </c>
      <c r="B17" s="81">
        <v>44242</v>
      </c>
      <c r="C17" s="43" t="s">
        <v>91</v>
      </c>
      <c r="D17" s="43" t="s">
        <v>81</v>
      </c>
      <c r="E17" s="43" t="s">
        <v>117</v>
      </c>
      <c r="F17" s="6" t="s">
        <v>110</v>
      </c>
      <c r="G17" s="6" t="s">
        <v>83</v>
      </c>
      <c r="H17" s="6" t="s">
        <v>84</v>
      </c>
      <c r="I17" s="6" t="s">
        <v>107</v>
      </c>
      <c r="J17" s="6" t="s">
        <v>108</v>
      </c>
      <c r="K17" s="6" t="s">
        <v>85</v>
      </c>
      <c r="L17" s="6" t="s">
        <v>111</v>
      </c>
      <c r="M17" s="6"/>
      <c r="N17" s="6"/>
      <c r="S17" s="18">
        <f t="shared" si="0"/>
        <v>0</v>
      </c>
      <c r="T17" s="23"/>
      <c r="U17" s="35"/>
      <c r="V17" s="25"/>
      <c r="W17" s="25"/>
      <c r="X17" s="24"/>
      <c r="Y17" s="25"/>
    </row>
    <row r="18" spans="1:29" ht="19.95" customHeight="1" x14ac:dyDescent="0.25">
      <c r="A18" s="42" t="s">
        <v>98</v>
      </c>
      <c r="B18" s="81">
        <v>44248</v>
      </c>
      <c r="C18" s="43" t="s">
        <v>9</v>
      </c>
      <c r="D18" s="43" t="s">
        <v>81</v>
      </c>
      <c r="E18" s="43" t="s">
        <v>118</v>
      </c>
      <c r="F18" s="6" t="s">
        <v>82</v>
      </c>
      <c r="G18" s="6" t="s">
        <v>88</v>
      </c>
      <c r="H18" s="6" t="s">
        <v>89</v>
      </c>
      <c r="I18" s="6" t="s">
        <v>122</v>
      </c>
      <c r="J18" s="6" t="s">
        <v>123</v>
      </c>
      <c r="K18" s="6" t="s">
        <v>86</v>
      </c>
      <c r="L18" s="37" t="s">
        <v>125</v>
      </c>
      <c r="M18" s="6"/>
      <c r="N18" s="6"/>
      <c r="S18" s="18"/>
      <c r="T18" s="23"/>
      <c r="U18" s="35"/>
      <c r="V18" s="25"/>
      <c r="W18" s="25"/>
      <c r="X18" s="24"/>
      <c r="Y18" s="25"/>
    </row>
    <row r="19" spans="1:29" ht="19.95" customHeight="1" x14ac:dyDescent="0.25">
      <c r="A19" s="42" t="s">
        <v>97</v>
      </c>
      <c r="B19" s="81">
        <v>44249</v>
      </c>
      <c r="C19" s="43" t="s">
        <v>91</v>
      </c>
      <c r="D19" s="43" t="s">
        <v>81</v>
      </c>
      <c r="E19" s="43" t="s">
        <v>119</v>
      </c>
      <c r="F19" s="6" t="s">
        <v>87</v>
      </c>
      <c r="G19" s="6" t="s">
        <v>93</v>
      </c>
      <c r="H19" s="37" t="s">
        <v>94</v>
      </c>
      <c r="I19" s="6" t="s">
        <v>105</v>
      </c>
      <c r="J19" s="6" t="s">
        <v>106</v>
      </c>
      <c r="K19" s="6" t="s">
        <v>90</v>
      </c>
      <c r="L19" s="6" t="s">
        <v>95</v>
      </c>
      <c r="M19" s="6"/>
      <c r="N19" s="6"/>
      <c r="S19" s="18"/>
      <c r="T19" s="23"/>
      <c r="U19" s="35"/>
      <c r="V19" s="25"/>
      <c r="W19" s="25"/>
      <c r="X19" s="24"/>
      <c r="Y19" s="25"/>
    </row>
    <row r="20" spans="1:29" ht="19.95" customHeight="1" x14ac:dyDescent="0.25">
      <c r="A20" s="42" t="s">
        <v>96</v>
      </c>
      <c r="B20" s="81">
        <v>44253</v>
      </c>
      <c r="C20" s="43" t="s">
        <v>33</v>
      </c>
      <c r="D20" s="43" t="s">
        <v>81</v>
      </c>
      <c r="E20" s="43" t="s">
        <v>8</v>
      </c>
      <c r="F20" s="6" t="s">
        <v>120</v>
      </c>
      <c r="G20" s="6" t="s">
        <v>100</v>
      </c>
      <c r="H20" s="6" t="s">
        <v>101</v>
      </c>
      <c r="I20" s="6" t="s">
        <v>107</v>
      </c>
      <c r="J20" s="6" t="s">
        <v>108</v>
      </c>
      <c r="K20" s="6" t="s">
        <v>102</v>
      </c>
      <c r="L20" s="6" t="s">
        <v>121</v>
      </c>
      <c r="M20" s="6"/>
      <c r="N20" s="6"/>
      <c r="S20" s="18">
        <f>COUNTIF($H$5:$L$25,T20)</f>
        <v>0</v>
      </c>
      <c r="T20" s="33"/>
      <c r="U20" s="34"/>
      <c r="V20" s="7"/>
      <c r="W20" s="7"/>
      <c r="X20" s="7"/>
      <c r="Y20" s="17"/>
    </row>
    <row r="21" spans="1:29" ht="19.95" customHeight="1" x14ac:dyDescent="0.25">
      <c r="A21" s="42"/>
      <c r="B21" s="81"/>
      <c r="C21" s="43"/>
      <c r="D21" s="43"/>
      <c r="E21" s="43"/>
      <c r="F21" s="6"/>
      <c r="G21" s="6"/>
      <c r="H21" s="6"/>
      <c r="I21" s="6"/>
      <c r="J21" s="6"/>
      <c r="K21" s="37"/>
      <c r="L21" s="6"/>
      <c r="M21" s="6"/>
      <c r="N21" s="6"/>
      <c r="S21" s="18"/>
      <c r="T21" s="33"/>
      <c r="U21" s="34"/>
      <c r="V21" s="7"/>
      <c r="W21" s="7"/>
      <c r="X21" s="17"/>
      <c r="Y21" s="17"/>
    </row>
    <row r="22" spans="1:29" ht="19.95" hidden="1" customHeight="1" x14ac:dyDescent="0.25">
      <c r="A22" s="42"/>
      <c r="B22" s="44"/>
      <c r="C22" s="43"/>
      <c r="D22" s="43" t="s">
        <v>6</v>
      </c>
      <c r="E22" s="43"/>
      <c r="F22" s="6"/>
      <c r="G22" s="6"/>
      <c r="H22" s="6"/>
      <c r="I22" s="6"/>
      <c r="J22" s="6"/>
      <c r="K22" s="6"/>
      <c r="L22" s="6"/>
      <c r="M22" s="6"/>
      <c r="N22" s="6"/>
      <c r="S22" s="18"/>
      <c r="T22" s="14"/>
      <c r="U22" s="69"/>
      <c r="V22" s="7"/>
      <c r="W22" s="7"/>
      <c r="X22" s="7"/>
      <c r="Y22" s="17"/>
    </row>
    <row r="23" spans="1:29" ht="19.95" customHeight="1" x14ac:dyDescent="0.25">
      <c r="A23" s="42"/>
      <c r="B23" s="81"/>
      <c r="C23" s="43"/>
      <c r="D23" s="43"/>
      <c r="E23" s="6"/>
      <c r="F23" s="6"/>
      <c r="G23" s="6"/>
      <c r="H23" s="6"/>
      <c r="I23" s="6"/>
      <c r="J23" s="6"/>
      <c r="K23" s="6"/>
      <c r="L23" s="6"/>
      <c r="M23" s="6"/>
      <c r="N23" s="6"/>
      <c r="S23" s="18">
        <f>COUNTIF($H$5:$L$25,T23)</f>
        <v>0</v>
      </c>
      <c r="T23" s="33"/>
      <c r="U23" s="34"/>
      <c r="V23" s="7"/>
      <c r="W23" s="7"/>
      <c r="X23" s="7"/>
      <c r="Y23" s="17"/>
    </row>
    <row r="24" spans="1:29" ht="19.95" customHeight="1" x14ac:dyDescent="0.25">
      <c r="A24" s="42"/>
      <c r="B24" s="79"/>
      <c r="C24" s="43"/>
      <c r="D24" s="43"/>
      <c r="E24" s="6"/>
      <c r="F24" s="6"/>
      <c r="G24" s="6"/>
      <c r="H24" s="6"/>
      <c r="I24" s="6"/>
      <c r="J24" s="6"/>
      <c r="K24" s="6"/>
      <c r="L24" s="37"/>
      <c r="M24" s="6"/>
      <c r="N24" s="6"/>
      <c r="S24" s="18">
        <f>COUNTIF($H$5:$L$25,T24)</f>
        <v>0</v>
      </c>
      <c r="T24" s="33"/>
      <c r="U24" s="34"/>
      <c r="V24" s="7"/>
      <c r="W24" s="7"/>
      <c r="X24" s="7"/>
      <c r="Y24" s="17"/>
    </row>
    <row r="25" spans="1:29" ht="19.95" customHeight="1" x14ac:dyDescent="0.25">
      <c r="A25" s="42"/>
      <c r="B25" s="44"/>
      <c r="C25" s="43"/>
      <c r="D25" s="43"/>
      <c r="E25" s="6"/>
      <c r="F25" s="37"/>
      <c r="G25" s="6"/>
      <c r="H25" s="6"/>
      <c r="I25" s="6"/>
      <c r="J25" s="6"/>
      <c r="K25" s="6"/>
      <c r="L25" s="6"/>
      <c r="M25" s="6"/>
      <c r="N25" s="6"/>
      <c r="S25" s="18">
        <f>COUNTIF($H$5:$L$25,T25)</f>
        <v>0</v>
      </c>
      <c r="T25" s="33"/>
      <c r="U25" s="34"/>
      <c r="V25" s="7"/>
      <c r="W25" s="7"/>
      <c r="X25" s="7"/>
      <c r="Y25" s="17"/>
    </row>
    <row r="26" spans="1:29" ht="19.95" customHeight="1" x14ac:dyDescent="0.25">
      <c r="A26" s="42"/>
      <c r="B26" s="44"/>
      <c r="C26" s="43"/>
      <c r="D26" s="43"/>
      <c r="E26" s="6"/>
      <c r="F26" s="6"/>
      <c r="G26" s="6"/>
      <c r="H26" s="6"/>
      <c r="I26" s="6"/>
      <c r="J26" s="6"/>
      <c r="K26" s="6"/>
      <c r="L26" s="6"/>
      <c r="M26" s="6"/>
      <c r="N26" s="6"/>
      <c r="S26" s="18"/>
      <c r="T26" s="33"/>
      <c r="U26" s="34"/>
      <c r="V26" s="7"/>
      <c r="W26" s="7"/>
      <c r="X26" s="7"/>
      <c r="Y26" s="17"/>
    </row>
    <row r="27" spans="1:29" ht="19.95" customHeight="1" x14ac:dyDescent="0.25">
      <c r="D27" s="63"/>
      <c r="E27" s="38" t="s">
        <v>36</v>
      </c>
      <c r="F27" s="39"/>
      <c r="G27" s="39"/>
      <c r="H27" s="39"/>
      <c r="I27" s="39"/>
      <c r="J27" s="39"/>
      <c r="K27" s="39"/>
      <c r="M27" s="6"/>
      <c r="N27" s="6"/>
      <c r="S27" s="32">
        <f>COUNTIF($H$5:$L$25,T27)</f>
        <v>0</v>
      </c>
      <c r="T27" s="30"/>
      <c r="U27" s="36"/>
      <c r="V27" s="31"/>
      <c r="W27" s="31"/>
      <c r="X27" s="31"/>
      <c r="Y27" s="31"/>
    </row>
    <row r="28" spans="1:29" ht="19.95" customHeight="1" thickBot="1" x14ac:dyDescent="0.3">
      <c r="A28" s="58"/>
      <c r="B28" s="62"/>
      <c r="E28" s="38" t="s">
        <v>37</v>
      </c>
      <c r="F28" s="57"/>
      <c r="G28" s="57"/>
      <c r="H28" s="57"/>
      <c r="I28" s="57"/>
      <c r="J28" s="57"/>
      <c r="K28" s="57"/>
      <c r="L28" s="58"/>
      <c r="S28" s="32">
        <f>COUNTIF($H$5:$L$25,T28)</f>
        <v>0</v>
      </c>
      <c r="T28" s="30"/>
      <c r="U28" s="36"/>
      <c r="V28" s="31"/>
      <c r="W28" s="31"/>
      <c r="X28" s="31"/>
      <c r="Y28" s="31"/>
    </row>
    <row r="29" spans="1:29" ht="19.95" customHeight="1" x14ac:dyDescent="0.25">
      <c r="A29" s="9"/>
      <c r="B29" s="61" t="s">
        <v>76</v>
      </c>
      <c r="C29" s="8" t="s">
        <v>18</v>
      </c>
      <c r="D29" s="8"/>
      <c r="E29" s="9"/>
      <c r="F29" s="9"/>
      <c r="G29" s="9"/>
      <c r="H29" s="10"/>
      <c r="I29" s="48" t="s">
        <v>61</v>
      </c>
      <c r="J29" s="51"/>
      <c r="K29" s="51"/>
      <c r="L29" s="65"/>
      <c r="S29" s="32"/>
      <c r="T29" s="30"/>
      <c r="U29" s="36"/>
      <c r="V29" s="31"/>
      <c r="W29" s="31"/>
      <c r="X29" s="31"/>
      <c r="Y29" s="31"/>
      <c r="AC29" s="45"/>
    </row>
    <row r="30" spans="1:29" ht="19.95" customHeight="1" x14ac:dyDescent="0.25">
      <c r="B30" s="45"/>
      <c r="H30" s="11"/>
      <c r="I30" s="51" t="s">
        <v>62</v>
      </c>
      <c r="L30" s="11"/>
      <c r="S30" s="32"/>
      <c r="T30" s="30"/>
      <c r="U30" s="36"/>
      <c r="V30" s="31"/>
      <c r="W30" s="31"/>
      <c r="X30" s="31"/>
      <c r="Y30" s="31"/>
    </row>
    <row r="31" spans="1:29" ht="19.95" customHeight="1" x14ac:dyDescent="0.25">
      <c r="B31" s="59" t="s">
        <v>5</v>
      </c>
      <c r="C31" s="12" t="s">
        <v>19</v>
      </c>
      <c r="D31" s="12"/>
      <c r="H31" s="11"/>
      <c r="I31" s="47" t="s">
        <v>63</v>
      </c>
      <c r="S31" s="32"/>
      <c r="T31" s="30"/>
      <c r="U31" s="36"/>
      <c r="V31" s="31"/>
      <c r="W31" s="31"/>
      <c r="X31" s="31"/>
      <c r="Y31" s="31"/>
    </row>
    <row r="32" spans="1:29" ht="19.95" customHeight="1" x14ac:dyDescent="0.25">
      <c r="B32" s="45"/>
      <c r="C32" s="12" t="s">
        <v>20</v>
      </c>
      <c r="D32" s="12"/>
      <c r="H32" s="11"/>
      <c r="I32" s="51" t="s">
        <v>64</v>
      </c>
      <c r="L32" s="11"/>
      <c r="S32" s="32">
        <f t="shared" ref="S32:S37" si="1">COUNTIF($H$5:$L$25,T32)</f>
        <v>0</v>
      </c>
      <c r="T32" s="30"/>
      <c r="U32" s="36"/>
      <c r="V32" s="31"/>
      <c r="W32" s="31"/>
      <c r="X32" s="31"/>
      <c r="Y32" s="31"/>
    </row>
    <row r="33" spans="2:25" ht="19.95" customHeight="1" x14ac:dyDescent="0.25">
      <c r="B33" s="45"/>
      <c r="H33" s="11"/>
      <c r="I33" s="47" t="s">
        <v>65</v>
      </c>
      <c r="L33" s="11"/>
      <c r="S33" s="32">
        <f t="shared" si="1"/>
        <v>0</v>
      </c>
      <c r="T33" s="30"/>
      <c r="U33" s="36"/>
      <c r="V33" s="31"/>
      <c r="W33" s="31"/>
      <c r="X33" s="31"/>
      <c r="Y33" s="31"/>
    </row>
    <row r="34" spans="2:25" ht="19.95" customHeight="1" x14ac:dyDescent="0.25">
      <c r="B34" s="59" t="s">
        <v>23</v>
      </c>
      <c r="C34" s="12" t="s">
        <v>25</v>
      </c>
      <c r="D34" s="12"/>
      <c r="H34" s="11"/>
      <c r="I34" s="47" t="s">
        <v>66</v>
      </c>
      <c r="L34" s="11"/>
      <c r="S34" s="32">
        <f t="shared" si="1"/>
        <v>0</v>
      </c>
      <c r="T34" s="30"/>
      <c r="U34" s="36"/>
      <c r="V34" s="31"/>
      <c r="W34" s="31"/>
      <c r="X34" s="31"/>
      <c r="Y34" s="31"/>
    </row>
    <row r="35" spans="2:25" ht="19.95" customHeight="1" x14ac:dyDescent="0.25">
      <c r="B35" s="1" t="s">
        <v>24</v>
      </c>
      <c r="C35" s="12" t="s">
        <v>35</v>
      </c>
      <c r="D35" s="12"/>
      <c r="H35" s="11"/>
      <c r="S35" s="32">
        <f t="shared" si="1"/>
        <v>0</v>
      </c>
      <c r="T35" s="30"/>
      <c r="U35" s="36"/>
      <c r="V35" s="31">
        <v>1</v>
      </c>
      <c r="W35" s="31"/>
      <c r="X35" s="31"/>
      <c r="Y35" s="31"/>
    </row>
    <row r="36" spans="2:25" ht="19.95" customHeight="1" x14ac:dyDescent="0.25">
      <c r="B36" s="1"/>
      <c r="C36" s="12"/>
      <c r="D36" s="12"/>
      <c r="H36" s="11"/>
      <c r="I36" s="48" t="s">
        <v>67</v>
      </c>
      <c r="S36" s="32">
        <f t="shared" si="1"/>
        <v>0</v>
      </c>
      <c r="T36" s="30"/>
      <c r="U36" s="36"/>
      <c r="V36" s="31"/>
      <c r="W36" s="31"/>
      <c r="X36" s="31"/>
      <c r="Y36" s="31"/>
    </row>
    <row r="37" spans="2:25" ht="19.95" customHeight="1" x14ac:dyDescent="0.25">
      <c r="B37" s="60" t="s">
        <v>29</v>
      </c>
      <c r="C37" s="47" t="s">
        <v>77</v>
      </c>
      <c r="E37" s="48"/>
      <c r="H37" s="46"/>
      <c r="I37" s="51" t="s">
        <v>68</v>
      </c>
      <c r="S37" s="32">
        <f t="shared" si="1"/>
        <v>0</v>
      </c>
      <c r="T37" s="30"/>
      <c r="U37" s="36"/>
      <c r="V37" s="31"/>
      <c r="W37" s="31"/>
      <c r="X37" s="31"/>
      <c r="Y37" s="31"/>
    </row>
    <row r="38" spans="2:25" ht="19.95" customHeight="1" x14ac:dyDescent="0.25">
      <c r="B38" s="1"/>
      <c r="C38" s="47" t="s">
        <v>54</v>
      </c>
      <c r="E38" s="47"/>
      <c r="H38" s="11"/>
      <c r="I38" s="51" t="s">
        <v>69</v>
      </c>
      <c r="S38" s="32"/>
      <c r="T38" s="30"/>
      <c r="U38" s="36"/>
      <c r="V38" s="31"/>
      <c r="W38" s="31"/>
      <c r="X38" s="31"/>
      <c r="Y38" s="31"/>
    </row>
    <row r="39" spans="2:25" ht="19.95" customHeight="1" x14ac:dyDescent="0.25">
      <c r="B39" s="45"/>
      <c r="C39" s="47" t="s">
        <v>55</v>
      </c>
      <c r="E39" s="47"/>
      <c r="H39" s="11"/>
      <c r="I39" s="51" t="s">
        <v>70</v>
      </c>
      <c r="J39" s="52"/>
      <c r="K39" s="52"/>
      <c r="L39" s="52"/>
      <c r="S39" s="32"/>
      <c r="T39" s="30"/>
      <c r="U39" s="36"/>
      <c r="V39" s="31"/>
      <c r="W39" s="31"/>
      <c r="X39" s="31"/>
      <c r="Y39" s="31"/>
    </row>
    <row r="40" spans="2:25" ht="19.95" customHeight="1" x14ac:dyDescent="0.25">
      <c r="B40" s="45"/>
      <c r="C40" s="47"/>
      <c r="E40" s="47"/>
      <c r="H40" s="11"/>
      <c r="S40" s="32"/>
      <c r="T40" s="30"/>
      <c r="U40" s="36"/>
      <c r="V40" s="31"/>
      <c r="W40" s="31"/>
      <c r="X40" s="31"/>
      <c r="Y40" s="31"/>
    </row>
    <row r="41" spans="2:25" ht="19.95" customHeight="1" x14ac:dyDescent="0.25">
      <c r="B41" s="59" t="s">
        <v>21</v>
      </c>
      <c r="C41" s="12" t="s">
        <v>53</v>
      </c>
      <c r="D41" s="12"/>
      <c r="H41" s="11"/>
      <c r="I41" s="55" t="s">
        <v>71</v>
      </c>
      <c r="J41" s="54"/>
      <c r="K41" s="54"/>
      <c r="L41" s="54"/>
    </row>
    <row r="42" spans="2:25" ht="18" customHeight="1" x14ac:dyDescent="0.25">
      <c r="B42" s="1"/>
      <c r="C42" s="47" t="s">
        <v>56</v>
      </c>
      <c r="H42" s="11"/>
      <c r="I42" s="54" t="s">
        <v>72</v>
      </c>
      <c r="J42" s="53"/>
      <c r="K42" s="53"/>
      <c r="L42" s="53"/>
    </row>
    <row r="43" spans="2:25" ht="18" customHeight="1" x14ac:dyDescent="0.25">
      <c r="B43" s="1"/>
      <c r="C43" s="51" t="s">
        <v>78</v>
      </c>
      <c r="H43" s="11"/>
      <c r="I43" s="54" t="s">
        <v>73</v>
      </c>
      <c r="J43" s="52"/>
      <c r="K43" s="52"/>
      <c r="L43" s="52"/>
    </row>
    <row r="44" spans="2:25" ht="18" customHeight="1" x14ac:dyDescent="0.25">
      <c r="B44" s="1"/>
      <c r="C44" s="12" t="s">
        <v>22</v>
      </c>
      <c r="D44" s="12"/>
      <c r="H44" s="11"/>
      <c r="I44" s="54" t="s">
        <v>74</v>
      </c>
      <c r="J44" s="52"/>
      <c r="K44" s="52"/>
      <c r="L44" s="52"/>
    </row>
    <row r="45" spans="2:25" ht="18" customHeight="1" x14ac:dyDescent="0.25">
      <c r="B45" s="45"/>
      <c r="H45" s="11"/>
      <c r="I45" s="54" t="s">
        <v>75</v>
      </c>
      <c r="J45" s="52"/>
      <c r="K45" s="52"/>
      <c r="L45" s="52"/>
    </row>
    <row r="46" spans="2:25" ht="18" customHeight="1" x14ac:dyDescent="0.25">
      <c r="B46" s="12"/>
      <c r="H46" s="11"/>
    </row>
    <row r="47" spans="2:25" ht="18" customHeight="1" x14ac:dyDescent="0.25">
      <c r="B47" s="12"/>
      <c r="H47" s="11"/>
      <c r="L47" s="11"/>
    </row>
    <row r="48" spans="2:25" ht="18" customHeight="1" x14ac:dyDescent="0.25">
      <c r="B48" s="12"/>
      <c r="H48" s="11"/>
    </row>
    <row r="49" spans="1:12" ht="18" customHeight="1" x14ac:dyDescent="0.25">
      <c r="A49" s="13"/>
      <c r="B49" s="1"/>
      <c r="H49" s="11"/>
      <c r="I49" s="13"/>
    </row>
    <row r="50" spans="1:12" ht="18" customHeight="1" x14ac:dyDescent="0.25">
      <c r="B50" s="1"/>
      <c r="H50" s="11"/>
    </row>
    <row r="51" spans="1:12" ht="18" customHeight="1" x14ac:dyDescent="0.25">
      <c r="H51" s="11"/>
      <c r="L51" s="11"/>
    </row>
    <row r="52" spans="1:12" ht="18" customHeight="1" x14ac:dyDescent="0.25">
      <c r="H52" s="11"/>
    </row>
    <row r="53" spans="1:12" ht="18" customHeight="1" x14ac:dyDescent="0.25">
      <c r="H53" s="11"/>
      <c r="I53" s="13"/>
    </row>
    <row r="54" spans="1:12" ht="18" customHeight="1" x14ac:dyDescent="0.25">
      <c r="H54" s="11"/>
    </row>
    <row r="55" spans="1:12" ht="18" customHeight="1" x14ac:dyDescent="0.25"/>
    <row r="56" spans="1:12" ht="18" customHeight="1" x14ac:dyDescent="0.25"/>
    <row r="57" spans="1:12" ht="18" customHeight="1" x14ac:dyDescent="0.25"/>
  </sheetData>
  <phoneticPr fontId="28" type="noConversion"/>
  <conditionalFormatting sqref="F8:G21">
    <cfRule type="cellIs" dxfId="19" priority="57" operator="equal">
      <formula>$T$2</formula>
    </cfRule>
  </conditionalFormatting>
  <conditionalFormatting sqref="G17">
    <cfRule type="cellIs" dxfId="18" priority="39" operator="equal">
      <formula>$T$2</formula>
    </cfRule>
  </conditionalFormatting>
  <conditionalFormatting sqref="G20">
    <cfRule type="cellIs" dxfId="17" priority="37" operator="equal">
      <formula>$T$2</formula>
    </cfRule>
  </conditionalFormatting>
  <conditionalFormatting sqref="G23:G25">
    <cfRule type="cellIs" dxfId="16" priority="34" operator="equal">
      <formula>$T$2</formula>
    </cfRule>
  </conditionalFormatting>
  <conditionalFormatting sqref="H5:H21">
    <cfRule type="cellIs" dxfId="15" priority="13" operator="equal">
      <formula>$T$2</formula>
    </cfRule>
  </conditionalFormatting>
  <conditionalFormatting sqref="H23:H24">
    <cfRule type="cellIs" dxfId="14" priority="8" operator="equal">
      <formula>$T$2</formula>
    </cfRule>
  </conditionalFormatting>
  <conditionalFormatting sqref="I9">
    <cfRule type="cellIs" dxfId="13" priority="74" operator="equal">
      <formula>$T$2</formula>
    </cfRule>
  </conditionalFormatting>
  <conditionalFormatting sqref="I13:I14">
    <cfRule type="cellIs" dxfId="12" priority="33" operator="equal">
      <formula>$T$2</formula>
    </cfRule>
  </conditionalFormatting>
  <conditionalFormatting sqref="I16:I21">
    <cfRule type="cellIs" dxfId="11" priority="10" operator="equal">
      <formula>$T$2</formula>
    </cfRule>
  </conditionalFormatting>
  <conditionalFormatting sqref="I23:I25">
    <cfRule type="cellIs" dxfId="10" priority="2" operator="equal">
      <formula>$T$2</formula>
    </cfRule>
  </conditionalFormatting>
  <conditionalFormatting sqref="I17:J17">
    <cfRule type="cellIs" dxfId="9" priority="25" operator="equal">
      <formula>$T$2</formula>
    </cfRule>
  </conditionalFormatting>
  <conditionalFormatting sqref="J9">
    <cfRule type="cellIs" dxfId="8" priority="73" operator="equal">
      <formula>$T$2</formula>
    </cfRule>
  </conditionalFormatting>
  <conditionalFormatting sqref="J13:J14">
    <cfRule type="cellIs" dxfId="7" priority="32" operator="equal">
      <formula>$T$2</formula>
    </cfRule>
  </conditionalFormatting>
  <conditionalFormatting sqref="J16:J19">
    <cfRule type="cellIs" dxfId="6" priority="17" operator="equal">
      <formula>$T$2</formula>
    </cfRule>
  </conditionalFormatting>
  <conditionalFormatting sqref="J25">
    <cfRule type="cellIs" dxfId="5" priority="4" operator="equal">
      <formula>$T$2</formula>
    </cfRule>
  </conditionalFormatting>
  <conditionalFormatting sqref="K9:K20">
    <cfRule type="cellIs" dxfId="4" priority="11" operator="equal">
      <formula>$T$2</formula>
    </cfRule>
  </conditionalFormatting>
  <conditionalFormatting sqref="K25">
    <cfRule type="cellIs" dxfId="3" priority="1" operator="equal">
      <formula>$T$2</formula>
    </cfRule>
  </conditionalFormatting>
  <conditionalFormatting sqref="K5:L7 I8:J15 L9:L11 I18:L22 F22:F25 H23:L24">
    <cfRule type="cellIs" dxfId="2" priority="82" operator="equal">
      <formula>$T$2</formula>
    </cfRule>
  </conditionalFormatting>
  <conditionalFormatting sqref="L13:L18">
    <cfRule type="cellIs" dxfId="1" priority="26" operator="equal">
      <formula>$T$2</formula>
    </cfRule>
  </conditionalFormatting>
  <conditionalFormatting sqref="M5:N25 F17 H25:N26">
    <cfRule type="cellIs" dxfId="0" priority="21" operator="equal">
      <formula>$T$2</formula>
    </cfRule>
  </conditionalFormatting>
  <pageMargins left="0" right="0" top="0" bottom="0" header="0" footer="0"/>
  <pageSetup paperSize="9" scale="65" orientation="landscape" r:id="rId1"/>
  <headerFooter alignWithMargins="0"/>
  <colBreaks count="1" manualBreakCount="1">
    <brk id="14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U18 Elit Region Norr</vt:lpstr>
      <vt:lpstr>'U18 Elit Region Norr'!Utskriftsområde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Sundqvist</dc:creator>
  <cp:lastModifiedBy>Hans Bjuhr</cp:lastModifiedBy>
  <cp:lastPrinted>2023-08-07T11:11:51Z</cp:lastPrinted>
  <dcterms:created xsi:type="dcterms:W3CDTF">2011-08-07T11:55:44Z</dcterms:created>
  <dcterms:modified xsi:type="dcterms:W3CDTF">2024-12-29T16:18:17Z</dcterms:modified>
</cp:coreProperties>
</file>