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sstyrelsen.se\home\vas\750218-001\My Documents\Övrigt\Privat\Fotboll\2023\"/>
    </mc:Choice>
  </mc:AlternateContent>
  <xr:revisionPtr revIDLastSave="0" documentId="13_ncr:1_{869C5056-0AF3-4B97-8B10-421FDBC19E6D}" xr6:coauthVersionLast="47" xr6:coauthVersionMax="47" xr10:uidLastSave="{00000000-0000-0000-0000-000000000000}"/>
  <bookViews>
    <workbookView xWindow="1560" yWindow="120" windowWidth="24285" windowHeight="13620" xr2:uid="{B90CF560-FCC0-4464-9249-02CD3D29FBD0}"/>
  </bookViews>
  <sheets>
    <sheet name="Sammanfattning" sheetId="1" r:id="rId1"/>
  </sheets>
  <definedNames>
    <definedName name="_xlnm._FilterDatabase" localSheetId="0" hidden="1">Sammanfattning!$A$1:$L$2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<sst xmlns="http://schemas.openxmlformats.org/spreadsheetml/2006/main" count="697" uniqueCount="163">
  <si>
    <t>Matchnr</t>
  </si>
  <si>
    <t>Tävling</t>
  </si>
  <si>
    <t>Hemmalag</t>
  </si>
  <si>
    <t>Bortalag</t>
  </si>
  <si>
    <t>Datum</t>
  </si>
  <si>
    <t>Anläggning</t>
  </si>
  <si>
    <t>Klockslag</t>
  </si>
  <si>
    <t>Herr A</t>
  </si>
  <si>
    <t>Örsundsbro IF</t>
  </si>
  <si>
    <t>Runhällens BoIS</t>
  </si>
  <si>
    <t>Åvallens konstgräs</t>
  </si>
  <si>
    <t>Dam A</t>
  </si>
  <si>
    <t>SK Iron</t>
  </si>
  <si>
    <t>P13 år</t>
  </si>
  <si>
    <t>Vaksala SK Vit</t>
  </si>
  <si>
    <t>Enköping United</t>
  </si>
  <si>
    <t>P14 år</t>
  </si>
  <si>
    <t>Fanna BK</t>
  </si>
  <si>
    <t>11vs11</t>
  </si>
  <si>
    <t>F14 år</t>
  </si>
  <si>
    <t>Håbo FF</t>
  </si>
  <si>
    <t>9vs9 liten</t>
  </si>
  <si>
    <t>9vs9 stor</t>
  </si>
  <si>
    <t>P15 år</t>
  </si>
  <si>
    <t>IK Fyris</t>
  </si>
  <si>
    <t>SK Elvan</t>
  </si>
  <si>
    <t>P11 år</t>
  </si>
  <si>
    <t>IF VP Uppsala</t>
  </si>
  <si>
    <t>7vs7 liten</t>
  </si>
  <si>
    <t>F11 år</t>
  </si>
  <si>
    <t>Planstorlek</t>
  </si>
  <si>
    <t>F10 år</t>
  </si>
  <si>
    <t>F12 år</t>
  </si>
  <si>
    <t>Sunnersta AIF</t>
  </si>
  <si>
    <t>7vs7 stor</t>
  </si>
  <si>
    <t>UNIK FK</t>
  </si>
  <si>
    <t>Gränby FK 2</t>
  </si>
  <si>
    <t>P19 år</t>
  </si>
  <si>
    <t>P10 år</t>
  </si>
  <si>
    <t>Fanna BK Vit</t>
  </si>
  <si>
    <t>Hagby IK</t>
  </si>
  <si>
    <t>IK Sirius FK</t>
  </si>
  <si>
    <t>Vreta IF</t>
  </si>
  <si>
    <t>Sigtuna IF FK Vit</t>
  </si>
  <si>
    <t>Fjärdhundra SK</t>
  </si>
  <si>
    <t>IFK Uppsala</t>
  </si>
  <si>
    <t>Vaksala SK Gul</t>
  </si>
  <si>
    <t>Åsunda IF</t>
  </si>
  <si>
    <t>Enköpings SK</t>
  </si>
  <si>
    <t>ISUN</t>
  </si>
  <si>
    <t>Danmarks IF</t>
  </si>
  <si>
    <t>Fanna BK Svart</t>
  </si>
  <si>
    <t>Tierp IF</t>
  </si>
  <si>
    <t>Knarrbacken FC</t>
  </si>
  <si>
    <t>Östervåla IF 2</t>
  </si>
  <si>
    <t>Tobo/Örbyhus FF</t>
  </si>
  <si>
    <t>Bälinge IF</t>
  </si>
  <si>
    <t>FK Bålsta</t>
  </si>
  <si>
    <t>Järlåsa IF</t>
  </si>
  <si>
    <t>IK Nordia</t>
  </si>
  <si>
    <t>Södra Trögds IK</t>
  </si>
  <si>
    <t>Vaksala SK</t>
  </si>
  <si>
    <t xml:space="preserve">Sigtuna IF FK </t>
  </si>
  <si>
    <t>Sigtuna IF FK</t>
  </si>
  <si>
    <t>Heby AIF</t>
  </si>
  <si>
    <t>Rådmansö SK</t>
  </si>
  <si>
    <t>Börje SK</t>
  </si>
  <si>
    <t>Vaksala SK 2</t>
  </si>
  <si>
    <t>BKV Norrtälje</t>
  </si>
  <si>
    <t>Veckodag</t>
  </si>
  <si>
    <t>fre</t>
  </si>
  <si>
    <t>tors</t>
  </si>
  <si>
    <t>lör</t>
  </si>
  <si>
    <t>sön</t>
  </si>
  <si>
    <t>mån</t>
  </si>
  <si>
    <t>Maj</t>
  </si>
  <si>
    <t>April</t>
  </si>
  <si>
    <t>Juni</t>
  </si>
  <si>
    <t>Aug</t>
  </si>
  <si>
    <t>Sep</t>
  </si>
  <si>
    <t>Poolspel</t>
  </si>
  <si>
    <t>F9 år</t>
  </si>
  <si>
    <t>A-plan</t>
  </si>
  <si>
    <t>09:00-14:00</t>
  </si>
  <si>
    <t>Frösunda SK</t>
  </si>
  <si>
    <t>P9år</t>
  </si>
  <si>
    <t>Juli</t>
  </si>
  <si>
    <t>10:00-15:00</t>
  </si>
  <si>
    <t>P9 år</t>
  </si>
  <si>
    <t>F8 år</t>
  </si>
  <si>
    <t>P8 år</t>
  </si>
  <si>
    <t>bokad</t>
  </si>
  <si>
    <t>Cafeterian</t>
  </si>
  <si>
    <t>P10</t>
  </si>
  <si>
    <t>Dam</t>
  </si>
  <si>
    <t>P09</t>
  </si>
  <si>
    <t>F09</t>
  </si>
  <si>
    <t>P-U18</t>
  </si>
  <si>
    <t>F15</t>
  </si>
  <si>
    <t>F12</t>
  </si>
  <si>
    <t>F14</t>
  </si>
  <si>
    <t>P15</t>
  </si>
  <si>
    <t>P13</t>
  </si>
  <si>
    <t>P11/12</t>
  </si>
  <si>
    <t>F10/11</t>
  </si>
  <si>
    <t>F13</t>
  </si>
  <si>
    <t>P16</t>
  </si>
  <si>
    <t>P14</t>
  </si>
  <si>
    <t>F16</t>
  </si>
  <si>
    <t>Tid</t>
  </si>
  <si>
    <t>18:15-21:45</t>
  </si>
  <si>
    <t>09:00-11:30</t>
  </si>
  <si>
    <t>13:00-19:15</t>
  </si>
  <si>
    <t>18:00-21:15</t>
  </si>
  <si>
    <t>10:00-12:30</t>
  </si>
  <si>
    <t>18:30-21:45</t>
  </si>
  <si>
    <t>10:00-18:45</t>
  </si>
  <si>
    <t>09:00-11:45</t>
  </si>
  <si>
    <t>09:00-14:30</t>
  </si>
  <si>
    <t>09:00-17:45</t>
  </si>
  <si>
    <t>13:00-16:15</t>
  </si>
  <si>
    <t>09:00-16:15</t>
  </si>
  <si>
    <t>09:00-15:45</t>
  </si>
  <si>
    <t>12:00-16:30</t>
  </si>
  <si>
    <t>15:00-19:45</t>
  </si>
  <si>
    <t>18:00-20:15</t>
  </si>
  <si>
    <t>09:00-15:30</t>
  </si>
  <si>
    <t>18:30-21:30</t>
  </si>
  <si>
    <t>09:00-14:15</t>
  </si>
  <si>
    <t>11:00-18:15</t>
  </si>
  <si>
    <t>10:00-19:00</t>
  </si>
  <si>
    <t>09:00-19:15</t>
  </si>
  <si>
    <t>11:00-16:30</t>
  </si>
  <si>
    <t>12:00-14:30</t>
  </si>
  <si>
    <t>08:00-14:30</t>
  </si>
  <si>
    <t>16:00-20:00</t>
  </si>
  <si>
    <t>09:00-12:00</t>
  </si>
  <si>
    <t>12:00-15:30</t>
  </si>
  <si>
    <t>P-U21</t>
  </si>
  <si>
    <t>tis</t>
  </si>
  <si>
    <t>9.00-11.15</t>
  </si>
  <si>
    <t>Moa F</t>
  </si>
  <si>
    <t>Mira</t>
  </si>
  <si>
    <t>Stella</t>
  </si>
  <si>
    <t>Vera</t>
  </si>
  <si>
    <t>Nathalie</t>
  </si>
  <si>
    <t>Tilde</t>
  </si>
  <si>
    <t>15.30-17.45</t>
  </si>
  <si>
    <t>Moa V</t>
  </si>
  <si>
    <t>Linnéa</t>
  </si>
  <si>
    <t>11.00-13.30</t>
  </si>
  <si>
    <t>Miranda</t>
  </si>
  <si>
    <t>13.30-16.00</t>
  </si>
  <si>
    <t>Elvira</t>
  </si>
  <si>
    <t>16.00-18.15</t>
  </si>
  <si>
    <t>Ellen</t>
  </si>
  <si>
    <t>12.00-13.45</t>
  </si>
  <si>
    <t>13.45-15.00</t>
  </si>
  <si>
    <t>Namn</t>
  </si>
  <si>
    <t>Antal pass</t>
  </si>
  <si>
    <t>Bemannas av</t>
  </si>
  <si>
    <t>11.15-13.15</t>
  </si>
  <si>
    <t>13.15-15.30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</si>
</sst>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/>
    <xf numFmtId="20" fontId="3" fillId="0" borderId="1" xfId="0" applyNumberFormat="1" applyFont="1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4" borderId="3" xfId="0" applyFont="1" applyFill="1" applyBorder="1"/>
    <xf numFmtId="0" fontId="3" fillId="4" borderId="4" xfId="0" applyFont="1" applyFill="1" applyBorder="1"/>
    <xf numFmtId="0" fontId="3" fillId="0" borderId="0" xfId="0" applyFont="1" applyAlignment="1">
      <alignment horizontal="left"/>
    </xf>
    <xf numFmtId="14" fontId="3" fillId="0" borderId="0" xfId="0" applyNumberFormat="1" applyFont="1"/>
    <xf numFmtId="0" fontId="3" fillId="3" borderId="3" xfId="0" applyFont="1" applyFill="1" applyBorder="1"/>
    <xf numFmtId="20" fontId="3" fillId="0" borderId="0" xfId="0" applyNumberFormat="1" applyFont="1"/>
    <xf numFmtId="0" fontId="3" fillId="5" borderId="3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/>
    <xf numFmtId="20" fontId="1" fillId="0" borderId="1" xfId="0" applyNumberFormat="1" applyFont="1" applyBorder="1"/>
    <xf numFmtId="0" fontId="3" fillId="5" borderId="4" xfId="0" applyFont="1" applyFill="1" applyBorder="1"/>
    <xf numFmtId="0" fontId="3" fillId="6" borderId="3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1" fillId="19" borderId="6" xfId="0" applyFont="1" applyFill="1" applyBorder="1" applyAlignment="1">
      <alignment horizontal="center" vertical="center"/>
    </xf>
    <xf numFmtId="0" fontId="1" fillId="20" borderId="6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 vertical="center"/>
    </xf>
    <xf numFmtId="20" fontId="1" fillId="9" borderId="1" xfId="0" applyNumberFormat="1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20" fontId="1" fillId="4" borderId="1" xfId="0" applyNumberFormat="1" applyFont="1" applyFill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12" borderId="6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/>
    <xf numFmtId="20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4" borderId="2" xfId="0" applyFont="1" applyFill="1" applyBorder="1"/>
    <xf numFmtId="0" fontId="1" fillId="3" borderId="2" xfId="0" applyFont="1" applyFill="1" applyBorder="1"/>
    <xf numFmtId="0" fontId="1" fillId="5" borderId="2" xfId="0" applyFont="1" applyFill="1" applyBorder="1"/>
    <xf numFmtId="0" fontId="1" fillId="8" borderId="1" xfId="0" applyFont="1" applyFill="1" applyBorder="1"/>
    <xf numFmtId="0" fontId="1" fillId="6" borderId="2" xfId="0" applyFont="1" applyFill="1" applyBorder="1"/>
    <xf numFmtId="0" fontId="1" fillId="7" borderId="2" xfId="0" applyFont="1" applyFill="1" applyBorder="1"/>
    <xf numFmtId="0" fontId="1" fillId="7" borderId="1" xfId="0" applyFont="1" applyFill="1" applyBorder="1"/>
    <xf numFmtId="0" fontId="3" fillId="7" borderId="1" xfId="0" applyFont="1" applyFill="1" applyBorder="1"/>
    <xf numFmtId="0" fontId="4" fillId="0" borderId="1" xfId="0" applyFont="1" applyBorder="1"/>
    <xf numFmtId="0" fontId="1" fillId="13" borderId="7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" fillId="16" borderId="7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/>
    </xf>
    <xf numFmtId="0" fontId="1" fillId="17" borderId="7" xfId="0" applyFont="1" applyFill="1" applyBorder="1" applyAlignment="1">
      <alignment horizontal="center" vertical="center"/>
    </xf>
    <xf numFmtId="0" fontId="1" fillId="17" borderId="5" xfId="0" applyFont="1" applyFill="1" applyBorder="1" applyAlignment="1">
      <alignment horizontal="center" vertical="center"/>
    </xf>
    <xf numFmtId="0" fontId="1" fillId="14" borderId="7" xfId="0" applyFont="1" applyFill="1" applyBorder="1" applyAlignment="1">
      <alignment horizontal="center" vertical="center"/>
    </xf>
    <xf numFmtId="0" fontId="1" fillId="14" borderId="8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20" fontId="1" fillId="1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20" fontId="1" fillId="1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17" borderId="8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20" fontId="1" fillId="16" borderId="2" xfId="0" applyNumberFormat="1" applyFont="1" applyFill="1" applyBorder="1" applyAlignment="1">
      <alignment horizontal="center" vertical="center"/>
    </xf>
    <xf numFmtId="20" fontId="1" fillId="16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0" fontId="1" fillId="1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CCFF99"/>
      <color rgb="FF00FFCC"/>
      <color rgb="FF00FF00"/>
      <color rgb="FFCC99FF"/>
      <color rgb="FF66FFFF"/>
      <color rgb="FFFF9999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3D44-BA95-4D0A-9989-F8A72EFCB7B2}">
  <sheetPr>
    <pageSetUpPr fitToPage="1"/>
  </sheetPr>
  <dimension ref="A1:R137"/>
  <sheetViews>
    <sheetView tabSelected="1" topLeftCell="C1" zoomScale="98" zoomScaleNormal="98" workbookViewId="0">
      <selection activeCell="P21" sqref="P21"/>
    </sheetView>
  </sheetViews>
  <sheetFormatPr defaultColWidth="9.140625" defaultRowHeight="15" x14ac:dyDescent="0.25"/>
  <cols>
    <col min="1" max="1" width="9.140625" style="5"/>
    <col min="2" max="2" width="11.7109375" style="5" customWidth="1"/>
    <col min="3" max="3" width="9.140625" style="5"/>
    <col min="4" max="4" width="14.28515625" style="5" customWidth="1"/>
    <col min="5" max="5" width="16.28515625" style="5" bestFit="1" customWidth="1"/>
    <col min="6" max="6" width="8.85546875" style="12" customWidth="1"/>
    <col min="7" max="7" width="10.42578125" style="5" bestFit="1" customWidth="1"/>
    <col min="8" max="8" width="10.7109375" style="5" customWidth="1"/>
    <col min="9" max="9" width="17.7109375" style="5" customWidth="1"/>
    <col min="10" max="10" width="13.85546875" style="5" customWidth="1"/>
    <col min="11" max="11" width="10.28515625" style="8" customWidth="1"/>
    <col min="12" max="12" width="18.28515625" style="58" customWidth="1"/>
    <col min="13" max="13" width="12.5703125" style="5" customWidth="1"/>
    <col min="14" max="14" width="12.42578125" style="5" customWidth="1"/>
    <col min="15" max="15" width="10.5703125" style="5" customWidth="1"/>
    <col min="16" max="16384" width="9.140625" style="5"/>
  </cols>
  <sheetData>
    <row r="1" spans="1:18" x14ac:dyDescent="0.25">
      <c r="B1" s="6" t="s">
        <v>0</v>
      </c>
      <c r="C1" s="6" t="s">
        <v>1</v>
      </c>
      <c r="D1" s="6" t="s">
        <v>2</v>
      </c>
      <c r="E1" s="6" t="s">
        <v>3</v>
      </c>
      <c r="F1" s="7" t="s">
        <v>69</v>
      </c>
      <c r="G1" s="6" t="s">
        <v>4</v>
      </c>
      <c r="H1" s="6" t="s">
        <v>6</v>
      </c>
      <c r="I1" s="6" t="s">
        <v>5</v>
      </c>
      <c r="J1" s="6" t="s">
        <v>30</v>
      </c>
      <c r="K1" s="8" t="s">
        <v>92</v>
      </c>
      <c r="L1" s="9" t="s">
        <v>109</v>
      </c>
      <c r="M1" s="70" t="s">
        <v>109</v>
      </c>
      <c r="N1" s="70" t="s">
        <v>160</v>
      </c>
      <c r="O1" s="71"/>
      <c r="Q1" s="6" t="s">
        <v>158</v>
      </c>
      <c r="R1" s="6" t="s">
        <v>159</v>
      </c>
    </row>
    <row r="2" spans="1:18" x14ac:dyDescent="0.25">
      <c r="A2" s="64" t="s">
        <v>76</v>
      </c>
      <c r="B2" s="1">
        <v>170128002</v>
      </c>
      <c r="C2" s="1" t="s">
        <v>7</v>
      </c>
      <c r="D2" s="1" t="s">
        <v>8</v>
      </c>
      <c r="E2" s="1" t="s">
        <v>9</v>
      </c>
      <c r="F2" s="2" t="s">
        <v>70</v>
      </c>
      <c r="G2" s="3">
        <v>45037</v>
      </c>
      <c r="H2" s="4">
        <v>0.79166666666666663</v>
      </c>
      <c r="I2" s="1" t="s">
        <v>10</v>
      </c>
      <c r="J2" s="1" t="s">
        <v>18</v>
      </c>
      <c r="K2" s="26" t="s">
        <v>138</v>
      </c>
      <c r="L2" s="27" t="s">
        <v>113</v>
      </c>
      <c r="M2" s="1"/>
      <c r="N2" s="1"/>
      <c r="O2" s="1"/>
      <c r="Q2" s="1" t="s">
        <v>155</v>
      </c>
      <c r="R2" s="1">
        <f>COUNTIF(N2:O137, "Ellen")</f>
        <v>2</v>
      </c>
    </row>
    <row r="3" spans="1:18" x14ac:dyDescent="0.25">
      <c r="A3" s="10"/>
      <c r="B3" s="1"/>
      <c r="C3" s="1"/>
      <c r="D3" s="1"/>
      <c r="E3" s="1"/>
      <c r="F3" s="2"/>
      <c r="G3" s="3"/>
      <c r="H3" s="4"/>
      <c r="I3" s="1"/>
      <c r="J3" s="1"/>
      <c r="K3" s="28"/>
      <c r="L3" s="9"/>
      <c r="M3" s="1"/>
      <c r="N3" s="1"/>
      <c r="O3" s="1"/>
      <c r="Q3" s="1" t="s">
        <v>149</v>
      </c>
      <c r="R3" s="1">
        <f>COUNTIF(N2:O138, "Linnéa")</f>
        <v>1</v>
      </c>
    </row>
    <row r="4" spans="1:18" x14ac:dyDescent="0.25">
      <c r="A4" s="10"/>
      <c r="B4" s="1">
        <v>170204007</v>
      </c>
      <c r="C4" s="1" t="s">
        <v>11</v>
      </c>
      <c r="D4" s="1" t="s">
        <v>8</v>
      </c>
      <c r="E4" s="1" t="s">
        <v>12</v>
      </c>
      <c r="F4" s="2" t="s">
        <v>71</v>
      </c>
      <c r="G4" s="3">
        <v>45043</v>
      </c>
      <c r="H4" s="4">
        <v>0.8125</v>
      </c>
      <c r="I4" s="1" t="s">
        <v>10</v>
      </c>
      <c r="J4" s="1" t="s">
        <v>18</v>
      </c>
      <c r="K4" s="29" t="s">
        <v>94</v>
      </c>
      <c r="L4" s="30" t="s">
        <v>115</v>
      </c>
      <c r="M4" s="1"/>
      <c r="N4" s="1"/>
      <c r="O4" s="1"/>
      <c r="Q4" s="1" t="s">
        <v>146</v>
      </c>
      <c r="R4" s="1">
        <f>COUNTIF(N2:O139, "Tilde")</f>
        <v>2</v>
      </c>
    </row>
    <row r="5" spans="1:18" x14ac:dyDescent="0.25">
      <c r="A5" s="10"/>
      <c r="B5" s="1"/>
      <c r="C5" s="1"/>
      <c r="D5" s="1"/>
      <c r="E5" s="1"/>
      <c r="F5" s="2"/>
      <c r="G5" s="3"/>
      <c r="H5" s="4"/>
      <c r="I5" s="1"/>
      <c r="J5" s="1"/>
      <c r="K5" s="28"/>
      <c r="L5" s="9"/>
      <c r="M5" s="1"/>
      <c r="N5" s="1"/>
      <c r="O5" s="1"/>
      <c r="Q5" s="1" t="s">
        <v>151</v>
      </c>
      <c r="R5" s="1">
        <f>COUNTIF(N2:O140, "Miranda")</f>
        <v>1</v>
      </c>
    </row>
    <row r="6" spans="1:18" x14ac:dyDescent="0.25">
      <c r="A6" s="11"/>
      <c r="B6" s="1">
        <v>170354001</v>
      </c>
      <c r="C6" s="1" t="s">
        <v>13</v>
      </c>
      <c r="D6" s="1" t="s">
        <v>8</v>
      </c>
      <c r="E6" s="1" t="s">
        <v>14</v>
      </c>
      <c r="F6" s="2" t="s">
        <v>72</v>
      </c>
      <c r="G6" s="3">
        <v>45045</v>
      </c>
      <c r="H6" s="4">
        <v>0.45833333333333331</v>
      </c>
      <c r="I6" s="1" t="s">
        <v>21</v>
      </c>
      <c r="J6" s="1" t="s">
        <v>21</v>
      </c>
      <c r="K6" s="31" t="s">
        <v>93</v>
      </c>
      <c r="L6" s="32" t="s">
        <v>114</v>
      </c>
      <c r="M6" s="1"/>
      <c r="N6" s="1"/>
      <c r="O6" s="1"/>
      <c r="Q6" s="1" t="s">
        <v>144</v>
      </c>
      <c r="R6" s="1">
        <f>COUNTIF(N6:O141, "Vera")</f>
        <v>2</v>
      </c>
    </row>
    <row r="7" spans="1:18" x14ac:dyDescent="0.25">
      <c r="G7" s="13"/>
      <c r="L7" s="9"/>
      <c r="M7" s="1"/>
      <c r="N7" s="1"/>
      <c r="O7" s="1"/>
      <c r="Q7" s="1" t="s">
        <v>143</v>
      </c>
      <c r="R7" s="1">
        <f>COUNTIF(N7:O142, "Stella")</f>
        <v>1</v>
      </c>
    </row>
    <row r="8" spans="1:18" x14ac:dyDescent="0.25">
      <c r="A8" s="65" t="s">
        <v>75</v>
      </c>
      <c r="B8" s="1">
        <v>170128011</v>
      </c>
      <c r="C8" s="1" t="s">
        <v>7</v>
      </c>
      <c r="D8" s="1" t="s">
        <v>8</v>
      </c>
      <c r="E8" s="1" t="s">
        <v>15</v>
      </c>
      <c r="F8" s="2" t="s">
        <v>70</v>
      </c>
      <c r="G8" s="3">
        <v>45051</v>
      </c>
      <c r="H8" s="4">
        <v>0.79166666666666663</v>
      </c>
      <c r="I8" s="1" t="s">
        <v>10</v>
      </c>
      <c r="J8" s="1" t="s">
        <v>18</v>
      </c>
      <c r="K8" s="33" t="s">
        <v>96</v>
      </c>
      <c r="L8" s="34" t="s">
        <v>113</v>
      </c>
      <c r="M8" s="1"/>
      <c r="N8" s="1"/>
      <c r="O8" s="1"/>
      <c r="Q8" s="1" t="s">
        <v>148</v>
      </c>
      <c r="R8" s="1">
        <f>COUNTIF(N2:O143, "Moa V")</f>
        <v>2</v>
      </c>
    </row>
    <row r="9" spans="1:18" x14ac:dyDescent="0.25">
      <c r="A9" s="14"/>
      <c r="B9" s="1"/>
      <c r="C9" s="1"/>
      <c r="D9" s="1"/>
      <c r="E9" s="1"/>
      <c r="F9" s="2"/>
      <c r="G9" s="3"/>
      <c r="H9" s="4"/>
      <c r="I9" s="1"/>
      <c r="J9" s="1"/>
      <c r="K9" s="28"/>
      <c r="L9" s="9"/>
      <c r="M9" s="1"/>
      <c r="N9" s="1"/>
      <c r="O9" s="1"/>
      <c r="Q9" s="1" t="s">
        <v>141</v>
      </c>
      <c r="R9" s="1">
        <f>COUNTIF(N2:O144, "Moa F")</f>
        <v>2</v>
      </c>
    </row>
    <row r="10" spans="1:18" x14ac:dyDescent="0.25">
      <c r="A10" s="14"/>
      <c r="B10" s="1">
        <v>170336008</v>
      </c>
      <c r="C10" s="1" t="s">
        <v>16</v>
      </c>
      <c r="D10" s="1" t="s">
        <v>8</v>
      </c>
      <c r="E10" s="1" t="s">
        <v>17</v>
      </c>
      <c r="F10" s="2" t="s">
        <v>72</v>
      </c>
      <c r="G10" s="3">
        <v>45052</v>
      </c>
      <c r="H10" s="4">
        <v>0.41666666666666669</v>
      </c>
      <c r="I10" s="1" t="s">
        <v>82</v>
      </c>
      <c r="J10" s="1" t="s">
        <v>22</v>
      </c>
      <c r="K10" s="35" t="s">
        <v>95</v>
      </c>
      <c r="L10" s="36" t="s">
        <v>111</v>
      </c>
      <c r="M10" s="1"/>
      <c r="N10" s="1"/>
      <c r="O10" s="1"/>
      <c r="Q10" s="1" t="s">
        <v>153</v>
      </c>
      <c r="R10" s="1">
        <f>COUNTIF(N2:O145, "Elvira")</f>
        <v>1</v>
      </c>
    </row>
    <row r="11" spans="1:18" x14ac:dyDescent="0.25">
      <c r="A11" s="14"/>
      <c r="B11" s="1"/>
      <c r="C11" s="1"/>
      <c r="D11" s="1"/>
      <c r="E11" s="1"/>
      <c r="F11" s="2"/>
      <c r="G11" s="3"/>
      <c r="H11" s="4"/>
      <c r="I11" s="1"/>
      <c r="J11" s="1"/>
      <c r="K11" s="28"/>
      <c r="L11" s="9"/>
      <c r="M11" s="1"/>
      <c r="N11" s="1"/>
      <c r="O11" s="1"/>
      <c r="Q11" s="1" t="s">
        <v>142</v>
      </c>
      <c r="R11" s="1">
        <f>COUNTIF(N2:O146, "Mira")</f>
        <v>2</v>
      </c>
    </row>
    <row r="12" spans="1:18" x14ac:dyDescent="0.25">
      <c r="A12" s="14"/>
      <c r="B12" s="1">
        <v>170326008</v>
      </c>
      <c r="C12" s="1" t="s">
        <v>23</v>
      </c>
      <c r="D12" s="1" t="s">
        <v>8</v>
      </c>
      <c r="E12" s="1" t="s">
        <v>24</v>
      </c>
      <c r="F12" s="2" t="s">
        <v>73</v>
      </c>
      <c r="G12" s="3">
        <v>45053</v>
      </c>
      <c r="H12" s="4">
        <v>0.58333333333333337</v>
      </c>
      <c r="I12" s="1" t="s">
        <v>82</v>
      </c>
      <c r="J12" s="1" t="s">
        <v>18</v>
      </c>
      <c r="K12" s="76" t="s">
        <v>97</v>
      </c>
      <c r="L12" s="90" t="s">
        <v>112</v>
      </c>
      <c r="M12" s="1"/>
      <c r="N12" s="1"/>
      <c r="O12" s="1"/>
    </row>
    <row r="13" spans="1:18" x14ac:dyDescent="0.25">
      <c r="A13" s="14"/>
      <c r="B13" s="1">
        <v>170435002</v>
      </c>
      <c r="C13" s="1" t="s">
        <v>19</v>
      </c>
      <c r="D13" s="1" t="s">
        <v>8</v>
      </c>
      <c r="E13" s="1" t="s">
        <v>20</v>
      </c>
      <c r="F13" s="2" t="s">
        <v>73</v>
      </c>
      <c r="G13" s="3">
        <v>45053</v>
      </c>
      <c r="H13" s="4">
        <v>0.70833333333333337</v>
      </c>
      <c r="I13" s="1" t="s">
        <v>82</v>
      </c>
      <c r="J13" s="1" t="s">
        <v>22</v>
      </c>
      <c r="K13" s="77"/>
      <c r="L13" s="90"/>
      <c r="M13" s="1"/>
      <c r="N13" s="1"/>
      <c r="O13" s="1"/>
    </row>
    <row r="14" spans="1:18" x14ac:dyDescent="0.25">
      <c r="A14" s="14"/>
      <c r="B14" s="1"/>
      <c r="C14" s="1"/>
      <c r="D14" s="1"/>
      <c r="E14" s="1"/>
      <c r="F14" s="2"/>
      <c r="G14" s="3"/>
      <c r="H14" s="4"/>
      <c r="I14" s="1"/>
      <c r="J14" s="1"/>
      <c r="K14" s="28"/>
      <c r="L14" s="9"/>
      <c r="M14" s="1"/>
      <c r="N14" s="1"/>
      <c r="O14" s="1"/>
    </row>
    <row r="15" spans="1:18" x14ac:dyDescent="0.25">
      <c r="A15" s="14"/>
      <c r="B15" s="1">
        <v>170128017</v>
      </c>
      <c r="C15" s="1" t="s">
        <v>7</v>
      </c>
      <c r="D15" s="1" t="s">
        <v>8</v>
      </c>
      <c r="E15" s="1" t="s">
        <v>25</v>
      </c>
      <c r="F15" s="2" t="s">
        <v>70</v>
      </c>
      <c r="G15" s="3">
        <v>45058</v>
      </c>
      <c r="H15" s="4">
        <v>0.8125</v>
      </c>
      <c r="I15" s="1" t="s">
        <v>10</v>
      </c>
      <c r="J15" s="1" t="s">
        <v>18</v>
      </c>
      <c r="K15" s="37" t="s">
        <v>98</v>
      </c>
      <c r="L15" s="38" t="s">
        <v>110</v>
      </c>
      <c r="M15" s="1"/>
      <c r="N15" s="1"/>
      <c r="O15" s="1"/>
    </row>
    <row r="16" spans="1:18" x14ac:dyDescent="0.25">
      <c r="A16" s="14"/>
      <c r="B16" s="1"/>
      <c r="C16" s="1"/>
      <c r="D16" s="1"/>
      <c r="E16" s="1"/>
      <c r="F16" s="2"/>
      <c r="G16" s="3"/>
      <c r="H16" s="4"/>
      <c r="I16" s="1"/>
      <c r="J16" s="1"/>
      <c r="K16" s="28"/>
      <c r="L16" s="39"/>
      <c r="M16" s="1"/>
      <c r="N16" s="1"/>
      <c r="O16" s="1"/>
    </row>
    <row r="17" spans="1:15" x14ac:dyDescent="0.25">
      <c r="A17" s="14"/>
      <c r="B17" s="1">
        <v>170520008</v>
      </c>
      <c r="C17" s="1" t="s">
        <v>26</v>
      </c>
      <c r="D17" s="1" t="s">
        <v>8</v>
      </c>
      <c r="E17" s="1" t="s">
        <v>27</v>
      </c>
      <c r="F17" s="2" t="s">
        <v>72</v>
      </c>
      <c r="G17" s="3">
        <v>45059</v>
      </c>
      <c r="H17" s="4">
        <v>0.54166666666666663</v>
      </c>
      <c r="I17" s="1" t="s">
        <v>28</v>
      </c>
      <c r="J17" s="1" t="s">
        <v>28</v>
      </c>
      <c r="K17" s="40" t="s">
        <v>103</v>
      </c>
      <c r="L17" s="41" t="s">
        <v>133</v>
      </c>
      <c r="M17" s="1"/>
      <c r="N17" s="1"/>
      <c r="O17" s="1"/>
    </row>
    <row r="18" spans="1:15" x14ac:dyDescent="0.25">
      <c r="A18" s="14"/>
      <c r="B18" s="1"/>
      <c r="C18" s="1"/>
      <c r="D18" s="1"/>
      <c r="E18" s="1"/>
      <c r="F18" s="2"/>
      <c r="G18" s="3"/>
      <c r="H18" s="4"/>
      <c r="I18" s="1"/>
      <c r="J18" s="1"/>
      <c r="K18" s="28"/>
      <c r="L18" s="9"/>
      <c r="M18" s="1"/>
      <c r="N18" s="1"/>
      <c r="O18" s="1"/>
    </row>
    <row r="19" spans="1:15" x14ac:dyDescent="0.25">
      <c r="A19" s="14"/>
      <c r="B19" s="1">
        <v>170622008</v>
      </c>
      <c r="C19" s="1" t="s">
        <v>29</v>
      </c>
      <c r="D19" s="1" t="s">
        <v>8</v>
      </c>
      <c r="E19" s="1" t="s">
        <v>24</v>
      </c>
      <c r="F19" s="2" t="s">
        <v>73</v>
      </c>
      <c r="G19" s="3">
        <v>45060</v>
      </c>
      <c r="H19" s="4">
        <v>0.45833333333333331</v>
      </c>
      <c r="I19" s="1" t="s">
        <v>28</v>
      </c>
      <c r="J19" s="1" t="s">
        <v>28</v>
      </c>
      <c r="K19" s="73" t="s">
        <v>99</v>
      </c>
      <c r="L19" s="91" t="s">
        <v>116</v>
      </c>
      <c r="M19" s="1"/>
      <c r="N19" s="1"/>
      <c r="O19" s="1"/>
    </row>
    <row r="20" spans="1:15" x14ac:dyDescent="0.25">
      <c r="A20" s="14"/>
      <c r="B20" s="1">
        <v>170642005</v>
      </c>
      <c r="C20" s="1" t="s">
        <v>31</v>
      </c>
      <c r="D20" s="1" t="s">
        <v>8</v>
      </c>
      <c r="E20" s="1" t="s">
        <v>20</v>
      </c>
      <c r="F20" s="2" t="s">
        <v>73</v>
      </c>
      <c r="G20" s="3">
        <v>45060</v>
      </c>
      <c r="H20" s="4">
        <v>0.54166666666666663</v>
      </c>
      <c r="I20" s="1" t="s">
        <v>28</v>
      </c>
      <c r="J20" s="1" t="s">
        <v>28</v>
      </c>
      <c r="K20" s="74"/>
      <c r="L20" s="91"/>
      <c r="M20" s="1"/>
      <c r="N20" s="1"/>
      <c r="O20" s="1"/>
    </row>
    <row r="21" spans="1:15" x14ac:dyDescent="0.25">
      <c r="A21" s="14"/>
      <c r="B21" s="1">
        <v>170603008</v>
      </c>
      <c r="C21" s="1" t="s">
        <v>32</v>
      </c>
      <c r="D21" s="1" t="s">
        <v>8</v>
      </c>
      <c r="E21" s="1" t="s">
        <v>33</v>
      </c>
      <c r="F21" s="2" t="s">
        <v>73</v>
      </c>
      <c r="G21" s="3">
        <v>45060</v>
      </c>
      <c r="H21" s="4">
        <v>0.625</v>
      </c>
      <c r="I21" s="1" t="s">
        <v>10</v>
      </c>
      <c r="J21" s="1" t="s">
        <v>34</v>
      </c>
      <c r="K21" s="74"/>
      <c r="L21" s="91"/>
      <c r="M21" s="1"/>
      <c r="N21" s="1"/>
      <c r="O21" s="1"/>
    </row>
    <row r="22" spans="1:15" x14ac:dyDescent="0.25">
      <c r="A22" s="14"/>
      <c r="B22" s="1">
        <v>170354011</v>
      </c>
      <c r="C22" s="1" t="s">
        <v>13</v>
      </c>
      <c r="D22" s="1" t="s">
        <v>8</v>
      </c>
      <c r="E22" s="1" t="s">
        <v>35</v>
      </c>
      <c r="F22" s="2" t="s">
        <v>73</v>
      </c>
      <c r="G22" s="3">
        <v>45060</v>
      </c>
      <c r="H22" s="4">
        <v>0.70833333333333337</v>
      </c>
      <c r="I22" s="1" t="s">
        <v>21</v>
      </c>
      <c r="J22" s="1" t="s">
        <v>21</v>
      </c>
      <c r="K22" s="75"/>
      <c r="L22" s="91"/>
      <c r="M22" s="1"/>
      <c r="N22" s="1"/>
      <c r="O22" s="1"/>
    </row>
    <row r="23" spans="1:15" x14ac:dyDescent="0.25">
      <c r="A23" s="14"/>
      <c r="B23" s="1"/>
      <c r="C23" s="1"/>
      <c r="D23" s="1"/>
      <c r="E23" s="1"/>
      <c r="F23" s="2"/>
      <c r="G23" s="3"/>
      <c r="H23" s="4"/>
      <c r="I23" s="1"/>
      <c r="J23" s="1"/>
      <c r="K23" s="28"/>
      <c r="L23" s="9"/>
      <c r="M23" s="1"/>
      <c r="N23" s="1"/>
      <c r="O23" s="1"/>
    </row>
    <row r="24" spans="1:15" x14ac:dyDescent="0.25">
      <c r="A24" s="14"/>
      <c r="B24" s="1">
        <v>170303006</v>
      </c>
      <c r="C24" s="1" t="s">
        <v>37</v>
      </c>
      <c r="D24" s="1" t="s">
        <v>8</v>
      </c>
      <c r="E24" s="1" t="s">
        <v>33</v>
      </c>
      <c r="F24" s="2" t="s">
        <v>70</v>
      </c>
      <c r="G24" s="3">
        <v>45065</v>
      </c>
      <c r="H24" s="4">
        <v>0.8125</v>
      </c>
      <c r="I24" s="1" t="s">
        <v>82</v>
      </c>
      <c r="J24" s="1" t="s">
        <v>18</v>
      </c>
      <c r="K24" s="42" t="s">
        <v>106</v>
      </c>
      <c r="L24" s="43" t="s">
        <v>115</v>
      </c>
      <c r="M24" s="72"/>
      <c r="N24" s="1"/>
      <c r="O24" s="1"/>
    </row>
    <row r="25" spans="1:15" x14ac:dyDescent="0.25">
      <c r="A25" s="14"/>
      <c r="B25" s="1"/>
      <c r="C25" s="1"/>
      <c r="D25" s="1"/>
      <c r="E25" s="1"/>
      <c r="F25" s="2"/>
      <c r="G25" s="3"/>
      <c r="H25" s="4"/>
      <c r="I25" s="1"/>
      <c r="J25" s="1"/>
      <c r="K25" s="28"/>
      <c r="L25" s="9"/>
      <c r="M25" s="1"/>
      <c r="N25" s="1"/>
      <c r="O25" s="1"/>
    </row>
    <row r="26" spans="1:15" x14ac:dyDescent="0.25">
      <c r="A26" s="14"/>
      <c r="B26" s="1">
        <v>170336019</v>
      </c>
      <c r="C26" s="1" t="s">
        <v>16</v>
      </c>
      <c r="D26" s="1" t="s">
        <v>8</v>
      </c>
      <c r="E26" s="1" t="s">
        <v>36</v>
      </c>
      <c r="F26" s="2" t="s">
        <v>72</v>
      </c>
      <c r="G26" s="3">
        <v>45066</v>
      </c>
      <c r="H26" s="4">
        <v>0.41666666666666669</v>
      </c>
      <c r="I26" s="1" t="s">
        <v>82</v>
      </c>
      <c r="J26" s="1" t="s">
        <v>22</v>
      </c>
      <c r="K26" s="86" t="s">
        <v>102</v>
      </c>
      <c r="L26" s="95" t="s">
        <v>117</v>
      </c>
      <c r="M26" s="1"/>
      <c r="N26" s="1"/>
      <c r="O26" s="1"/>
    </row>
    <row r="27" spans="1:15" x14ac:dyDescent="0.25">
      <c r="A27" s="14"/>
      <c r="B27" s="1">
        <v>170547011</v>
      </c>
      <c r="C27" s="1" t="s">
        <v>38</v>
      </c>
      <c r="D27" s="1" t="s">
        <v>8</v>
      </c>
      <c r="E27" s="1" t="s">
        <v>39</v>
      </c>
      <c r="F27" s="2" t="s">
        <v>72</v>
      </c>
      <c r="G27" s="3">
        <v>45066</v>
      </c>
      <c r="H27" s="4">
        <v>0.5</v>
      </c>
      <c r="I27" s="1" t="s">
        <v>28</v>
      </c>
      <c r="J27" s="1" t="s">
        <v>28</v>
      </c>
      <c r="K27" s="87"/>
      <c r="L27" s="95"/>
      <c r="M27" s="1"/>
      <c r="N27" s="1"/>
      <c r="O27" s="1"/>
    </row>
    <row r="28" spans="1:15" x14ac:dyDescent="0.25">
      <c r="A28" s="14"/>
      <c r="B28" s="1"/>
      <c r="C28" s="1"/>
      <c r="D28" s="1"/>
      <c r="E28" s="1"/>
      <c r="F28" s="2"/>
      <c r="G28" s="3"/>
      <c r="H28" s="4"/>
      <c r="I28" s="1"/>
      <c r="J28" s="1"/>
      <c r="K28" s="28"/>
      <c r="L28" s="9"/>
      <c r="M28" s="1"/>
      <c r="N28" s="1"/>
      <c r="O28" s="1"/>
    </row>
    <row r="29" spans="1:15" x14ac:dyDescent="0.25">
      <c r="A29" s="14"/>
      <c r="B29" s="1"/>
      <c r="C29" s="59" t="s">
        <v>81</v>
      </c>
      <c r="D29" s="59" t="s">
        <v>8</v>
      </c>
      <c r="E29" s="59" t="s">
        <v>80</v>
      </c>
      <c r="F29" s="60" t="s">
        <v>73</v>
      </c>
      <c r="G29" s="61">
        <v>45067</v>
      </c>
      <c r="H29" s="62" t="s">
        <v>83</v>
      </c>
      <c r="I29" s="59" t="s">
        <v>82</v>
      </c>
      <c r="J29" s="59" t="s">
        <v>91</v>
      </c>
      <c r="K29" s="44" t="s">
        <v>100</v>
      </c>
      <c r="L29" s="45" t="s">
        <v>134</v>
      </c>
      <c r="M29" s="1"/>
      <c r="N29" s="1"/>
      <c r="O29" s="1"/>
    </row>
    <row r="30" spans="1:15" x14ac:dyDescent="0.25">
      <c r="A30" s="14"/>
      <c r="B30" s="1">
        <v>170204025</v>
      </c>
      <c r="C30" s="1" t="s">
        <v>11</v>
      </c>
      <c r="D30" s="1" t="s">
        <v>8</v>
      </c>
      <c r="E30" s="1" t="s">
        <v>84</v>
      </c>
      <c r="F30" s="2" t="s">
        <v>73</v>
      </c>
      <c r="G30" s="3">
        <v>45067</v>
      </c>
      <c r="H30" s="4">
        <v>0.70833333333333337</v>
      </c>
      <c r="I30" s="1" t="s">
        <v>10</v>
      </c>
      <c r="J30" s="1" t="s">
        <v>18</v>
      </c>
      <c r="K30" s="88" t="s">
        <v>94</v>
      </c>
      <c r="L30" s="92" t="s">
        <v>135</v>
      </c>
      <c r="M30" s="1"/>
      <c r="N30" s="1"/>
      <c r="O30" s="1"/>
    </row>
    <row r="31" spans="1:15" x14ac:dyDescent="0.25">
      <c r="A31" s="14"/>
      <c r="B31" s="1">
        <v>170326015</v>
      </c>
      <c r="C31" s="1" t="s">
        <v>23</v>
      </c>
      <c r="D31" s="1" t="s">
        <v>8</v>
      </c>
      <c r="E31" s="1" t="s">
        <v>35</v>
      </c>
      <c r="F31" s="2" t="s">
        <v>73</v>
      </c>
      <c r="G31" s="3">
        <v>45067</v>
      </c>
      <c r="H31" s="4">
        <v>0.75</v>
      </c>
      <c r="I31" s="1" t="s">
        <v>82</v>
      </c>
      <c r="J31" s="1" t="s">
        <v>18</v>
      </c>
      <c r="K31" s="89"/>
      <c r="L31" s="92"/>
      <c r="M31" s="1"/>
      <c r="N31" s="1"/>
      <c r="O31" s="1"/>
    </row>
    <row r="32" spans="1:15" x14ac:dyDescent="0.25">
      <c r="A32" s="14"/>
      <c r="B32" s="1"/>
      <c r="C32" s="1"/>
      <c r="D32" s="1"/>
      <c r="E32" s="1"/>
      <c r="F32" s="2"/>
      <c r="G32" s="3"/>
      <c r="H32" s="4"/>
      <c r="I32" s="1"/>
      <c r="J32" s="1"/>
      <c r="K32" s="28"/>
      <c r="L32" s="9"/>
      <c r="M32" s="1"/>
      <c r="N32" s="1"/>
      <c r="O32" s="1"/>
    </row>
    <row r="33" spans="1:15" x14ac:dyDescent="0.25">
      <c r="A33" s="14"/>
      <c r="B33" s="1">
        <v>170128027</v>
      </c>
      <c r="C33" s="1" t="s">
        <v>7</v>
      </c>
      <c r="D33" s="1" t="s">
        <v>8</v>
      </c>
      <c r="E33" s="1" t="s">
        <v>40</v>
      </c>
      <c r="F33" s="2" t="s">
        <v>70</v>
      </c>
      <c r="G33" s="3">
        <v>45072</v>
      </c>
      <c r="H33" s="4">
        <v>0.8125</v>
      </c>
      <c r="I33" s="1" t="s">
        <v>10</v>
      </c>
      <c r="J33" s="1" t="s">
        <v>18</v>
      </c>
      <c r="K33" s="46" t="s">
        <v>108</v>
      </c>
      <c r="L33" s="47" t="s">
        <v>115</v>
      </c>
      <c r="M33" s="1"/>
      <c r="N33" s="1"/>
      <c r="O33" s="1"/>
    </row>
    <row r="34" spans="1:15" x14ac:dyDescent="0.25">
      <c r="A34" s="14"/>
      <c r="B34" s="1"/>
      <c r="C34" s="1"/>
      <c r="D34" s="1"/>
      <c r="E34" s="1"/>
      <c r="F34" s="2"/>
      <c r="G34" s="3"/>
      <c r="H34" s="4"/>
      <c r="I34" s="1"/>
      <c r="J34" s="1"/>
      <c r="K34" s="28"/>
      <c r="L34" s="9"/>
      <c r="M34" s="1"/>
      <c r="N34" s="1"/>
      <c r="O34" s="1"/>
    </row>
    <row r="35" spans="1:15" x14ac:dyDescent="0.25">
      <c r="A35" s="14"/>
      <c r="B35" s="1">
        <v>170336024</v>
      </c>
      <c r="C35" s="1" t="s">
        <v>16</v>
      </c>
      <c r="D35" s="1" t="s">
        <v>8</v>
      </c>
      <c r="E35" s="1" t="s">
        <v>41</v>
      </c>
      <c r="F35" s="2" t="s">
        <v>72</v>
      </c>
      <c r="G35" s="3">
        <v>45073</v>
      </c>
      <c r="H35" s="4">
        <v>0.41666666666666669</v>
      </c>
      <c r="I35" s="1" t="s">
        <v>82</v>
      </c>
      <c r="J35" s="1" t="s">
        <v>22</v>
      </c>
      <c r="K35" s="78" t="s">
        <v>103</v>
      </c>
      <c r="L35" s="93" t="s">
        <v>118</v>
      </c>
      <c r="M35" s="1"/>
      <c r="N35" s="1"/>
      <c r="O35" s="1"/>
    </row>
    <row r="36" spans="1:15" x14ac:dyDescent="0.25">
      <c r="A36" s="14"/>
      <c r="B36" s="1">
        <v>170520015</v>
      </c>
      <c r="C36" s="1" t="s">
        <v>26</v>
      </c>
      <c r="D36" s="1" t="s">
        <v>8</v>
      </c>
      <c r="E36" s="1" t="s">
        <v>20</v>
      </c>
      <c r="F36" s="2" t="s">
        <v>72</v>
      </c>
      <c r="G36" s="3">
        <v>45073</v>
      </c>
      <c r="H36" s="4">
        <v>0.45833333333333331</v>
      </c>
      <c r="I36" s="1" t="s">
        <v>28</v>
      </c>
      <c r="J36" s="1" t="s">
        <v>28</v>
      </c>
      <c r="K36" s="79"/>
      <c r="L36" s="93"/>
      <c r="M36" s="1"/>
      <c r="N36" s="1"/>
      <c r="O36" s="1"/>
    </row>
    <row r="37" spans="1:15" x14ac:dyDescent="0.25">
      <c r="A37" s="14"/>
      <c r="B37" s="1">
        <v>170642010</v>
      </c>
      <c r="C37" s="1" t="s">
        <v>31</v>
      </c>
      <c r="D37" s="1" t="s">
        <v>8</v>
      </c>
      <c r="E37" s="1" t="s">
        <v>44</v>
      </c>
      <c r="F37" s="2" t="s">
        <v>72</v>
      </c>
      <c r="G37" s="3">
        <v>45073</v>
      </c>
      <c r="H37" s="4">
        <v>0.54166666666666663</v>
      </c>
      <c r="I37" s="1" t="s">
        <v>28</v>
      </c>
      <c r="J37" s="1" t="s">
        <v>28</v>
      </c>
      <c r="K37" s="80"/>
      <c r="L37" s="93"/>
      <c r="M37" s="1"/>
      <c r="N37" s="1"/>
      <c r="O37" s="1"/>
    </row>
    <row r="38" spans="1:15" x14ac:dyDescent="0.25">
      <c r="A38" s="14"/>
      <c r="B38" s="1"/>
      <c r="C38" s="1"/>
      <c r="D38" s="1"/>
      <c r="E38" s="1"/>
      <c r="F38" s="2"/>
      <c r="G38" s="3"/>
      <c r="H38" s="1"/>
      <c r="I38" s="1"/>
      <c r="J38" s="1"/>
      <c r="K38" s="28"/>
      <c r="L38" s="9"/>
      <c r="M38" s="1"/>
      <c r="N38" s="1"/>
      <c r="O38" s="1"/>
    </row>
    <row r="39" spans="1:15" x14ac:dyDescent="0.25">
      <c r="A39" s="14"/>
      <c r="B39" s="1">
        <v>170603015</v>
      </c>
      <c r="C39" s="1" t="s">
        <v>32</v>
      </c>
      <c r="D39" s="1" t="s">
        <v>8</v>
      </c>
      <c r="E39" s="1" t="s">
        <v>42</v>
      </c>
      <c r="F39" s="2" t="s">
        <v>73</v>
      </c>
      <c r="G39" s="3">
        <v>45074</v>
      </c>
      <c r="H39" s="4">
        <v>0.41666666666666669</v>
      </c>
      <c r="I39" s="1" t="s">
        <v>34</v>
      </c>
      <c r="J39" s="1" t="s">
        <v>34</v>
      </c>
      <c r="K39" s="81" t="s">
        <v>104</v>
      </c>
      <c r="L39" s="94" t="s">
        <v>119</v>
      </c>
      <c r="M39" s="1" t="s">
        <v>140</v>
      </c>
      <c r="N39" s="1" t="s">
        <v>141</v>
      </c>
      <c r="O39" s="1" t="s">
        <v>142</v>
      </c>
    </row>
    <row r="40" spans="1:15" x14ac:dyDescent="0.25">
      <c r="A40" s="14"/>
      <c r="B40" s="1">
        <v>170354021</v>
      </c>
      <c r="C40" s="1" t="s">
        <v>13</v>
      </c>
      <c r="D40" s="1" t="s">
        <v>8</v>
      </c>
      <c r="E40" s="1" t="s">
        <v>44</v>
      </c>
      <c r="F40" s="2" t="s">
        <v>73</v>
      </c>
      <c r="G40" s="3">
        <v>45074</v>
      </c>
      <c r="H40" s="4">
        <v>0.45833333333333331</v>
      </c>
      <c r="I40" s="1" t="s">
        <v>21</v>
      </c>
      <c r="J40" s="1" t="s">
        <v>21</v>
      </c>
      <c r="K40" s="82"/>
      <c r="L40" s="94"/>
      <c r="M40" s="1" t="s">
        <v>161</v>
      </c>
      <c r="N40" s="1" t="s">
        <v>143</v>
      </c>
      <c r="O40" s="1" t="s">
        <v>144</v>
      </c>
    </row>
    <row r="41" spans="1:15" x14ac:dyDescent="0.25">
      <c r="A41" s="14"/>
      <c r="B41" s="1">
        <v>170622015</v>
      </c>
      <c r="C41" s="1" t="s">
        <v>29</v>
      </c>
      <c r="D41" s="1" t="s">
        <v>8</v>
      </c>
      <c r="E41" s="1" t="s">
        <v>20</v>
      </c>
      <c r="F41" s="2" t="s">
        <v>73</v>
      </c>
      <c r="G41" s="3">
        <v>45074</v>
      </c>
      <c r="H41" s="4">
        <v>0.54166666666666663</v>
      </c>
      <c r="I41" s="1" t="s">
        <v>28</v>
      </c>
      <c r="J41" s="1" t="s">
        <v>28</v>
      </c>
      <c r="K41" s="82"/>
      <c r="L41" s="94"/>
      <c r="M41" s="1" t="s">
        <v>162</v>
      </c>
      <c r="N41" s="1" t="s">
        <v>145</v>
      </c>
      <c r="O41" s="1" t="s">
        <v>146</v>
      </c>
    </row>
    <row r="42" spans="1:15" x14ac:dyDescent="0.25">
      <c r="A42" s="14"/>
      <c r="B42" s="1">
        <v>170435012</v>
      </c>
      <c r="C42" s="1" t="s">
        <v>19</v>
      </c>
      <c r="D42" s="1" t="s">
        <v>8</v>
      </c>
      <c r="E42" s="1" t="s">
        <v>43</v>
      </c>
      <c r="F42" s="2" t="s">
        <v>73</v>
      </c>
      <c r="G42" s="3">
        <v>45074</v>
      </c>
      <c r="H42" s="4">
        <v>0.66666666666666663</v>
      </c>
      <c r="I42" s="1" t="s">
        <v>82</v>
      </c>
      <c r="J42" s="1" t="s">
        <v>22</v>
      </c>
      <c r="K42" s="83"/>
      <c r="L42" s="94"/>
      <c r="M42" s="1" t="s">
        <v>147</v>
      </c>
      <c r="N42" s="1" t="s">
        <v>148</v>
      </c>
      <c r="O42" s="1" t="s">
        <v>155</v>
      </c>
    </row>
    <row r="43" spans="1:15" x14ac:dyDescent="0.25">
      <c r="G43" s="13"/>
      <c r="H43" s="15"/>
      <c r="L43" s="63"/>
      <c r="M43" s="1"/>
      <c r="N43" s="1"/>
      <c r="O43" s="1"/>
    </row>
    <row r="44" spans="1:15" x14ac:dyDescent="0.25">
      <c r="A44" s="66" t="s">
        <v>77</v>
      </c>
      <c r="B44" s="1">
        <v>170204034</v>
      </c>
      <c r="C44" s="1" t="s">
        <v>11</v>
      </c>
      <c r="D44" s="1" t="s">
        <v>8</v>
      </c>
      <c r="E44" s="1" t="s">
        <v>27</v>
      </c>
      <c r="F44" s="2" t="s">
        <v>71</v>
      </c>
      <c r="G44" s="3">
        <v>45078</v>
      </c>
      <c r="H44" s="4">
        <v>0.8125</v>
      </c>
      <c r="I44" s="1" t="s">
        <v>10</v>
      </c>
      <c r="J44" s="1" t="s">
        <v>18</v>
      </c>
      <c r="K44" s="29" t="s">
        <v>94</v>
      </c>
      <c r="L44" s="30" t="s">
        <v>115</v>
      </c>
      <c r="M44" s="1"/>
      <c r="N44" s="1"/>
      <c r="O44" s="1"/>
    </row>
    <row r="45" spans="1:15" x14ac:dyDescent="0.25">
      <c r="A45" s="16"/>
      <c r="B45" s="1"/>
      <c r="C45" s="1"/>
      <c r="D45" s="1"/>
      <c r="E45" s="1"/>
      <c r="F45" s="2"/>
      <c r="G45" s="3"/>
      <c r="H45" s="4"/>
      <c r="I45" s="1"/>
      <c r="J45" s="1"/>
      <c r="K45" s="28"/>
      <c r="L45" s="9"/>
      <c r="M45" s="1"/>
      <c r="N45" s="1"/>
      <c r="O45" s="1"/>
    </row>
    <row r="46" spans="1:15" x14ac:dyDescent="0.25">
      <c r="A46" s="16"/>
      <c r="B46" s="1">
        <v>170303012</v>
      </c>
      <c r="C46" s="1" t="s">
        <v>37</v>
      </c>
      <c r="D46" s="1" t="s">
        <v>8</v>
      </c>
      <c r="E46" s="1" t="s">
        <v>45</v>
      </c>
      <c r="F46" s="2" t="s">
        <v>72</v>
      </c>
      <c r="G46" s="3">
        <v>45080</v>
      </c>
      <c r="H46" s="4">
        <v>0.58333333333333337</v>
      </c>
      <c r="I46" s="1" t="s">
        <v>82</v>
      </c>
      <c r="J46" s="1" t="s">
        <v>18</v>
      </c>
      <c r="K46" s="26" t="s">
        <v>138</v>
      </c>
      <c r="L46" s="27" t="s">
        <v>120</v>
      </c>
      <c r="M46" s="1"/>
      <c r="N46" s="1"/>
      <c r="O46" s="1"/>
    </row>
    <row r="47" spans="1:15" x14ac:dyDescent="0.25">
      <c r="A47" s="16"/>
      <c r="B47" s="1"/>
      <c r="C47" s="1"/>
      <c r="D47" s="1"/>
      <c r="E47" s="1"/>
      <c r="F47" s="2"/>
      <c r="G47" s="3"/>
      <c r="H47" s="4"/>
      <c r="I47" s="1"/>
      <c r="J47" s="1"/>
      <c r="K47" s="28"/>
      <c r="L47" s="9"/>
      <c r="M47" s="1"/>
      <c r="N47" s="1"/>
      <c r="O47" s="1"/>
    </row>
    <row r="48" spans="1:15" x14ac:dyDescent="0.25">
      <c r="A48" s="16"/>
      <c r="B48" s="1">
        <v>170642014</v>
      </c>
      <c r="C48" s="1" t="s">
        <v>31</v>
      </c>
      <c r="D48" s="1" t="s">
        <v>8</v>
      </c>
      <c r="E48" s="1" t="s">
        <v>17</v>
      </c>
      <c r="F48" s="2" t="s">
        <v>73</v>
      </c>
      <c r="G48" s="3">
        <v>45081</v>
      </c>
      <c r="H48" s="4">
        <v>0.41666666666666669</v>
      </c>
      <c r="I48" s="1" t="s">
        <v>28</v>
      </c>
      <c r="J48" s="1" t="s">
        <v>28</v>
      </c>
      <c r="K48" s="84" t="s">
        <v>105</v>
      </c>
      <c r="L48" s="101" t="s">
        <v>121</v>
      </c>
      <c r="M48" s="1"/>
      <c r="N48" s="1"/>
      <c r="O48" s="1"/>
    </row>
    <row r="49" spans="1:15" x14ac:dyDescent="0.25">
      <c r="A49" s="16"/>
      <c r="B49" s="1">
        <v>170547018</v>
      </c>
      <c r="C49" s="1" t="s">
        <v>38</v>
      </c>
      <c r="D49" s="1" t="s">
        <v>8</v>
      </c>
      <c r="E49" s="1" t="s">
        <v>47</v>
      </c>
      <c r="F49" s="2" t="s">
        <v>73</v>
      </c>
      <c r="G49" s="3">
        <v>45081</v>
      </c>
      <c r="H49" s="4">
        <v>0.5</v>
      </c>
      <c r="I49" s="1" t="s">
        <v>28</v>
      </c>
      <c r="J49" s="1" t="s">
        <v>28</v>
      </c>
      <c r="K49" s="85"/>
      <c r="L49" s="101"/>
      <c r="M49" s="1"/>
      <c r="N49" s="1"/>
      <c r="O49" s="1"/>
    </row>
    <row r="50" spans="1:15" x14ac:dyDescent="0.25">
      <c r="A50" s="16"/>
      <c r="B50" s="1">
        <v>170326022</v>
      </c>
      <c r="C50" s="1" t="s">
        <v>23</v>
      </c>
      <c r="D50" s="1" t="s">
        <v>8</v>
      </c>
      <c r="E50" s="1" t="s">
        <v>48</v>
      </c>
      <c r="F50" s="2" t="s">
        <v>73</v>
      </c>
      <c r="G50" s="3">
        <v>45081</v>
      </c>
      <c r="H50" s="4">
        <v>0.54166666666666663</v>
      </c>
      <c r="I50" s="1" t="s">
        <v>82</v>
      </c>
      <c r="J50" s="1" t="s">
        <v>18</v>
      </c>
      <c r="K50" s="85"/>
      <c r="L50" s="101"/>
      <c r="M50" s="1"/>
      <c r="N50" s="1"/>
      <c r="O50" s="1"/>
    </row>
    <row r="51" spans="1:15" x14ac:dyDescent="0.25">
      <c r="A51" s="16"/>
      <c r="B51" s="1">
        <v>170603020</v>
      </c>
      <c r="C51" s="1" t="s">
        <v>32</v>
      </c>
      <c r="D51" s="1" t="s">
        <v>8</v>
      </c>
      <c r="E51" s="1" t="s">
        <v>46</v>
      </c>
      <c r="F51" s="2" t="s">
        <v>73</v>
      </c>
      <c r="G51" s="3">
        <v>45081</v>
      </c>
      <c r="H51" s="4">
        <v>0.625</v>
      </c>
      <c r="I51" s="1" t="s">
        <v>34</v>
      </c>
      <c r="J51" s="1" t="s">
        <v>34</v>
      </c>
      <c r="K51" s="85"/>
      <c r="L51" s="101"/>
      <c r="M51" s="1"/>
      <c r="N51" s="1"/>
      <c r="O51" s="1"/>
    </row>
    <row r="52" spans="1:15" x14ac:dyDescent="0.25">
      <c r="A52" s="16"/>
      <c r="B52" s="1"/>
      <c r="C52" s="1"/>
      <c r="D52" s="1"/>
      <c r="E52" s="1"/>
      <c r="F52" s="2"/>
      <c r="G52" s="3"/>
      <c r="H52" s="4"/>
      <c r="I52" s="1"/>
      <c r="J52" s="1"/>
      <c r="K52" s="28"/>
      <c r="L52" s="9"/>
      <c r="M52" s="1"/>
      <c r="N52" s="1"/>
      <c r="O52" s="1"/>
    </row>
    <row r="53" spans="1:15" x14ac:dyDescent="0.25">
      <c r="A53" s="16"/>
      <c r="B53" s="1">
        <v>170128037</v>
      </c>
      <c r="C53" s="1" t="s">
        <v>7</v>
      </c>
      <c r="D53" s="1" t="s">
        <v>8</v>
      </c>
      <c r="E53" s="1" t="s">
        <v>49</v>
      </c>
      <c r="F53" s="2" t="s">
        <v>70</v>
      </c>
      <c r="G53" s="3">
        <v>45086</v>
      </c>
      <c r="H53" s="4">
        <v>0.8125</v>
      </c>
      <c r="I53" s="1" t="s">
        <v>10</v>
      </c>
      <c r="J53" s="1" t="s">
        <v>18</v>
      </c>
      <c r="K53" s="48" t="s">
        <v>102</v>
      </c>
      <c r="L53" s="49" t="s">
        <v>115</v>
      </c>
      <c r="M53" s="1"/>
      <c r="N53" s="1"/>
      <c r="O53" s="1"/>
    </row>
    <row r="54" spans="1:15" x14ac:dyDescent="0.25">
      <c r="A54" s="16"/>
      <c r="B54" s="1"/>
      <c r="C54" s="1"/>
      <c r="D54" s="1"/>
      <c r="E54" s="1"/>
      <c r="F54" s="2"/>
      <c r="G54" s="1"/>
      <c r="H54" s="1"/>
      <c r="I54" s="1"/>
      <c r="J54" s="1"/>
      <c r="K54" s="28"/>
      <c r="L54" s="9"/>
      <c r="M54" s="1"/>
      <c r="N54" s="1"/>
      <c r="O54" s="1"/>
    </row>
    <row r="55" spans="1:15" x14ac:dyDescent="0.25">
      <c r="A55" s="16"/>
      <c r="B55" s="1">
        <v>170622022</v>
      </c>
      <c r="C55" s="1" t="s">
        <v>29</v>
      </c>
      <c r="D55" s="1" t="s">
        <v>8</v>
      </c>
      <c r="E55" s="1" t="s">
        <v>50</v>
      </c>
      <c r="F55" s="2" t="s">
        <v>72</v>
      </c>
      <c r="G55" s="3">
        <v>45087</v>
      </c>
      <c r="H55" s="4">
        <v>0.41666666666666669</v>
      </c>
      <c r="I55" s="1" t="s">
        <v>28</v>
      </c>
      <c r="J55" s="1" t="s">
        <v>28</v>
      </c>
      <c r="K55" s="106" t="s">
        <v>93</v>
      </c>
      <c r="L55" s="102" t="s">
        <v>122</v>
      </c>
      <c r="M55" s="1"/>
      <c r="N55" s="1"/>
      <c r="O55" s="1"/>
    </row>
    <row r="56" spans="1:15" x14ac:dyDescent="0.25">
      <c r="A56" s="16"/>
      <c r="B56" s="1">
        <v>170520022</v>
      </c>
      <c r="C56" s="1" t="s">
        <v>26</v>
      </c>
      <c r="D56" s="1" t="s">
        <v>8</v>
      </c>
      <c r="E56" s="1" t="s">
        <v>51</v>
      </c>
      <c r="F56" s="2" t="s">
        <v>72</v>
      </c>
      <c r="G56" s="3">
        <v>45087</v>
      </c>
      <c r="H56" s="4">
        <v>0.5</v>
      </c>
      <c r="I56" s="1" t="s">
        <v>28</v>
      </c>
      <c r="J56" s="1" t="s">
        <v>28</v>
      </c>
      <c r="K56" s="107"/>
      <c r="L56" s="102"/>
      <c r="M56" s="1"/>
      <c r="N56" s="1"/>
      <c r="O56" s="1"/>
    </row>
    <row r="57" spans="1:15" x14ac:dyDescent="0.25">
      <c r="A57" s="16"/>
      <c r="B57" s="1">
        <v>170354031</v>
      </c>
      <c r="C57" s="1" t="s">
        <v>13</v>
      </c>
      <c r="D57" s="1" t="s">
        <v>8</v>
      </c>
      <c r="E57" s="1" t="s">
        <v>40</v>
      </c>
      <c r="F57" s="2" t="s">
        <v>72</v>
      </c>
      <c r="G57" s="3">
        <v>45087</v>
      </c>
      <c r="H57" s="4">
        <v>0.58333333333333337</v>
      </c>
      <c r="I57" s="1" t="s">
        <v>21</v>
      </c>
      <c r="J57" s="1" t="s">
        <v>21</v>
      </c>
      <c r="K57" s="107"/>
      <c r="L57" s="102"/>
      <c r="M57" s="1"/>
      <c r="N57" s="1"/>
      <c r="O57" s="1"/>
    </row>
    <row r="58" spans="1:15" x14ac:dyDescent="0.25">
      <c r="A58" s="16"/>
      <c r="B58" s="1"/>
      <c r="C58" s="1"/>
      <c r="D58" s="1"/>
      <c r="E58" s="1"/>
      <c r="F58" s="2"/>
      <c r="G58" s="3"/>
      <c r="H58" s="4"/>
      <c r="I58" s="1"/>
      <c r="J58" s="1"/>
      <c r="K58" s="28"/>
      <c r="L58" s="9"/>
      <c r="M58" s="1"/>
      <c r="N58" s="1"/>
      <c r="O58" s="1"/>
    </row>
    <row r="59" spans="1:15" x14ac:dyDescent="0.25">
      <c r="A59" s="16"/>
      <c r="B59" s="1">
        <v>170336034</v>
      </c>
      <c r="C59" s="1" t="s">
        <v>16</v>
      </c>
      <c r="D59" s="1" t="s">
        <v>8</v>
      </c>
      <c r="E59" s="1" t="s">
        <v>53</v>
      </c>
      <c r="F59" s="2" t="s">
        <v>73</v>
      </c>
      <c r="G59" s="3">
        <v>45088</v>
      </c>
      <c r="H59" s="4">
        <v>0.41666666666666669</v>
      </c>
      <c r="I59" s="1" t="s">
        <v>82</v>
      </c>
      <c r="J59" s="1" t="s">
        <v>22</v>
      </c>
      <c r="K59" s="108" t="s">
        <v>96</v>
      </c>
      <c r="L59" s="103" t="s">
        <v>119</v>
      </c>
      <c r="M59" s="1"/>
      <c r="N59" s="1"/>
      <c r="O59" s="1"/>
    </row>
    <row r="60" spans="1:15" x14ac:dyDescent="0.25">
      <c r="A60" s="16"/>
      <c r="B60" s="1">
        <v>170603022</v>
      </c>
      <c r="C60" s="1" t="s">
        <v>32</v>
      </c>
      <c r="D60" s="1" t="s">
        <v>8</v>
      </c>
      <c r="E60" s="1" t="s">
        <v>17</v>
      </c>
      <c r="F60" s="2" t="s">
        <v>73</v>
      </c>
      <c r="G60" s="3">
        <v>45088</v>
      </c>
      <c r="H60" s="4">
        <v>0.5</v>
      </c>
      <c r="I60" s="1" t="s">
        <v>34</v>
      </c>
      <c r="J60" s="1" t="s">
        <v>34</v>
      </c>
      <c r="K60" s="109"/>
      <c r="L60" s="103"/>
      <c r="M60" s="1"/>
      <c r="N60" s="1"/>
      <c r="O60" s="1"/>
    </row>
    <row r="61" spans="1:15" x14ac:dyDescent="0.25">
      <c r="A61" s="16"/>
      <c r="B61" s="1">
        <v>170435016</v>
      </c>
      <c r="C61" s="1" t="s">
        <v>19</v>
      </c>
      <c r="D61" s="1" t="s">
        <v>8</v>
      </c>
      <c r="E61" s="1" t="s">
        <v>52</v>
      </c>
      <c r="F61" s="2" t="s">
        <v>73</v>
      </c>
      <c r="G61" s="3">
        <v>45088</v>
      </c>
      <c r="H61" s="4">
        <v>0.66666666666666663</v>
      </c>
      <c r="I61" s="1" t="s">
        <v>10</v>
      </c>
      <c r="J61" s="1" t="s">
        <v>22</v>
      </c>
      <c r="K61" s="110"/>
      <c r="L61" s="103"/>
      <c r="M61" s="1"/>
      <c r="N61" s="1"/>
      <c r="O61" s="1"/>
    </row>
    <row r="62" spans="1:15" x14ac:dyDescent="0.25">
      <c r="A62" s="16"/>
      <c r="B62" s="1"/>
      <c r="C62" s="1"/>
      <c r="D62" s="1"/>
      <c r="E62" s="1"/>
      <c r="F62" s="2"/>
      <c r="G62" s="3"/>
      <c r="H62" s="4"/>
      <c r="I62" s="1"/>
      <c r="J62" s="1"/>
      <c r="K62" s="28"/>
      <c r="L62" s="9"/>
      <c r="M62" s="1"/>
      <c r="N62" s="1"/>
      <c r="O62" s="1"/>
    </row>
    <row r="63" spans="1:15" x14ac:dyDescent="0.25">
      <c r="A63" s="16"/>
      <c r="B63" s="1">
        <v>170204043</v>
      </c>
      <c r="C63" s="1" t="s">
        <v>11</v>
      </c>
      <c r="D63" s="1" t="s">
        <v>8</v>
      </c>
      <c r="E63" s="1" t="s">
        <v>54</v>
      </c>
      <c r="F63" s="2" t="s">
        <v>71</v>
      </c>
      <c r="G63" s="3">
        <v>45092</v>
      </c>
      <c r="H63" s="4">
        <v>0.8125</v>
      </c>
      <c r="I63" s="1" t="s">
        <v>10</v>
      </c>
      <c r="J63" s="1" t="s">
        <v>18</v>
      </c>
      <c r="K63" s="29" t="s">
        <v>94</v>
      </c>
      <c r="L63" s="30" t="s">
        <v>115</v>
      </c>
      <c r="M63" s="1"/>
      <c r="N63" s="1"/>
      <c r="O63" s="1"/>
    </row>
    <row r="64" spans="1:15" x14ac:dyDescent="0.25">
      <c r="A64" s="16"/>
      <c r="B64" s="1"/>
      <c r="C64" s="1"/>
      <c r="D64" s="1"/>
      <c r="E64" s="1"/>
      <c r="F64" s="2"/>
      <c r="G64" s="3"/>
      <c r="H64" s="4"/>
      <c r="I64" s="1"/>
      <c r="J64" s="1"/>
      <c r="K64" s="28"/>
      <c r="L64" s="9"/>
      <c r="M64" s="1"/>
      <c r="N64" s="1"/>
      <c r="O64" s="1"/>
    </row>
    <row r="65" spans="1:15" x14ac:dyDescent="0.25">
      <c r="A65" s="16"/>
      <c r="B65" s="1"/>
      <c r="C65" s="59" t="s">
        <v>90</v>
      </c>
      <c r="D65" s="59" t="s">
        <v>8</v>
      </c>
      <c r="E65" s="59" t="s">
        <v>80</v>
      </c>
      <c r="F65" s="60" t="s">
        <v>72</v>
      </c>
      <c r="G65" s="61">
        <v>45094</v>
      </c>
      <c r="H65" s="62" t="s">
        <v>83</v>
      </c>
      <c r="I65" s="59" t="s">
        <v>82</v>
      </c>
      <c r="J65" s="59" t="s">
        <v>91</v>
      </c>
      <c r="K65" s="50" t="s">
        <v>101</v>
      </c>
      <c r="L65" s="51" t="s">
        <v>134</v>
      </c>
      <c r="M65" s="1"/>
      <c r="N65" s="1"/>
      <c r="O65" s="1"/>
    </row>
    <row r="66" spans="1:15" x14ac:dyDescent="0.25">
      <c r="A66" s="16"/>
      <c r="B66" s="1"/>
      <c r="C66" s="17"/>
      <c r="D66" s="17"/>
      <c r="E66" s="17"/>
      <c r="F66" s="18"/>
      <c r="G66" s="19"/>
      <c r="H66" s="20"/>
      <c r="I66" s="17"/>
      <c r="J66" s="17"/>
      <c r="K66" s="28"/>
      <c r="L66" s="9"/>
      <c r="M66" s="1"/>
      <c r="N66" s="1"/>
      <c r="O66" s="1"/>
    </row>
    <row r="67" spans="1:15" x14ac:dyDescent="0.25">
      <c r="A67" s="16"/>
      <c r="B67" s="1">
        <v>170642021</v>
      </c>
      <c r="C67" s="1" t="s">
        <v>31</v>
      </c>
      <c r="D67" s="1" t="s">
        <v>8</v>
      </c>
      <c r="E67" s="1" t="s">
        <v>42</v>
      </c>
      <c r="F67" s="2" t="s">
        <v>73</v>
      </c>
      <c r="G67" s="3">
        <v>45095</v>
      </c>
      <c r="H67" s="4">
        <v>0.54166666666666663</v>
      </c>
      <c r="I67" s="1" t="s">
        <v>28</v>
      </c>
      <c r="J67" s="1" t="s">
        <v>28</v>
      </c>
      <c r="K67" s="84" t="s">
        <v>105</v>
      </c>
      <c r="L67" s="104" t="s">
        <v>123</v>
      </c>
      <c r="M67" s="1"/>
      <c r="N67" s="1"/>
      <c r="O67" s="1"/>
    </row>
    <row r="68" spans="1:15" x14ac:dyDescent="0.25">
      <c r="A68" s="16"/>
      <c r="B68" s="1">
        <v>170547025</v>
      </c>
      <c r="C68" s="1" t="s">
        <v>38</v>
      </c>
      <c r="D68" s="1" t="s">
        <v>8</v>
      </c>
      <c r="E68" s="1" t="s">
        <v>20</v>
      </c>
      <c r="F68" s="2" t="s">
        <v>73</v>
      </c>
      <c r="G68" s="3">
        <v>45095</v>
      </c>
      <c r="H68" s="4">
        <v>0.625</v>
      </c>
      <c r="I68" s="1" t="s">
        <v>28</v>
      </c>
      <c r="J68" s="1" t="s">
        <v>28</v>
      </c>
      <c r="K68" s="111"/>
      <c r="L68" s="104"/>
      <c r="M68" s="1"/>
      <c r="N68" s="1"/>
      <c r="O68" s="1"/>
    </row>
    <row r="69" spans="1:15" x14ac:dyDescent="0.25">
      <c r="A69" s="16"/>
      <c r="B69" s="1"/>
      <c r="C69" s="1"/>
      <c r="D69" s="1"/>
      <c r="E69" s="1"/>
      <c r="F69" s="2"/>
      <c r="G69" s="3"/>
      <c r="H69" s="1"/>
      <c r="I69" s="1"/>
      <c r="J69" s="1"/>
      <c r="K69" s="28"/>
      <c r="L69" s="9"/>
      <c r="M69" s="1"/>
      <c r="N69" s="1"/>
      <c r="O69" s="1"/>
    </row>
    <row r="70" spans="1:15" x14ac:dyDescent="0.25">
      <c r="A70" s="16"/>
      <c r="B70" s="1">
        <v>170204049</v>
      </c>
      <c r="C70" s="1" t="s">
        <v>11</v>
      </c>
      <c r="D70" s="1" t="s">
        <v>8</v>
      </c>
      <c r="E70" s="1" t="s">
        <v>55</v>
      </c>
      <c r="F70" s="2" t="s">
        <v>139</v>
      </c>
      <c r="G70" s="3">
        <v>45097</v>
      </c>
      <c r="H70" s="4">
        <v>0.8125</v>
      </c>
      <c r="I70" s="1" t="s">
        <v>10</v>
      </c>
      <c r="J70" s="1" t="s">
        <v>18</v>
      </c>
      <c r="K70" s="29" t="s">
        <v>94</v>
      </c>
      <c r="L70" s="30" t="s">
        <v>115</v>
      </c>
      <c r="M70" s="72"/>
      <c r="N70" s="1"/>
      <c r="O70" s="1"/>
    </row>
    <row r="71" spans="1:15" x14ac:dyDescent="0.25">
      <c r="A71" s="16"/>
      <c r="B71" s="1"/>
      <c r="C71" s="1"/>
      <c r="D71" s="1"/>
      <c r="E71" s="1"/>
      <c r="F71" s="2"/>
      <c r="G71" s="3"/>
      <c r="H71" s="4"/>
      <c r="I71" s="1"/>
      <c r="J71" s="1"/>
      <c r="K71" s="28"/>
      <c r="L71" s="9"/>
      <c r="M71" s="1"/>
      <c r="N71" s="1"/>
      <c r="O71" s="1"/>
    </row>
    <row r="72" spans="1:15" x14ac:dyDescent="0.25">
      <c r="A72" s="16"/>
      <c r="B72" s="1">
        <v>170520030</v>
      </c>
      <c r="C72" s="1" t="s">
        <v>26</v>
      </c>
      <c r="D72" s="1" t="s">
        <v>8</v>
      </c>
      <c r="E72" s="1" t="s">
        <v>24</v>
      </c>
      <c r="F72" s="2" t="s">
        <v>73</v>
      </c>
      <c r="G72" s="3">
        <v>45102</v>
      </c>
      <c r="H72" s="4">
        <v>0.66666666666666663</v>
      </c>
      <c r="I72" s="1" t="s">
        <v>28</v>
      </c>
      <c r="J72" s="1" t="s">
        <v>28</v>
      </c>
      <c r="K72" s="78" t="s">
        <v>103</v>
      </c>
      <c r="L72" s="93" t="s">
        <v>124</v>
      </c>
      <c r="M72" s="1"/>
      <c r="N72" s="1"/>
      <c r="O72" s="1"/>
    </row>
    <row r="73" spans="1:15" x14ac:dyDescent="0.25">
      <c r="A73" s="16"/>
      <c r="B73" s="1">
        <v>170336044</v>
      </c>
      <c r="C73" s="1" t="s">
        <v>16</v>
      </c>
      <c r="D73" s="1" t="s">
        <v>8</v>
      </c>
      <c r="E73" s="1" t="s">
        <v>56</v>
      </c>
      <c r="F73" s="2" t="s">
        <v>73</v>
      </c>
      <c r="G73" s="3">
        <v>45102</v>
      </c>
      <c r="H73" s="4">
        <v>0.75</v>
      </c>
      <c r="I73" s="1" t="s">
        <v>82</v>
      </c>
      <c r="J73" s="1" t="s">
        <v>22</v>
      </c>
      <c r="K73" s="79"/>
      <c r="L73" s="93"/>
      <c r="M73" s="1"/>
      <c r="N73" s="1"/>
      <c r="O73" s="1"/>
    </row>
    <row r="74" spans="1:15" x14ac:dyDescent="0.25">
      <c r="A74" s="16"/>
      <c r="B74" s="1"/>
      <c r="C74" s="1"/>
      <c r="D74" s="1"/>
      <c r="E74" s="1"/>
      <c r="F74" s="2"/>
      <c r="G74" s="3"/>
      <c r="H74" s="4"/>
      <c r="I74" s="1"/>
      <c r="J74" s="1"/>
      <c r="K74" s="28"/>
      <c r="L74" s="9"/>
      <c r="M74" s="1"/>
      <c r="N74" s="1"/>
      <c r="O74" s="1"/>
    </row>
    <row r="75" spans="1:15" x14ac:dyDescent="0.25">
      <c r="A75" s="21"/>
      <c r="B75" s="1">
        <v>170354041</v>
      </c>
      <c r="C75" s="1" t="s">
        <v>13</v>
      </c>
      <c r="D75" s="1" t="s">
        <v>8</v>
      </c>
      <c r="E75" s="1" t="s">
        <v>56</v>
      </c>
      <c r="F75" s="2" t="s">
        <v>74</v>
      </c>
      <c r="G75" s="3">
        <v>45103</v>
      </c>
      <c r="H75" s="4">
        <v>0.79166666666666663</v>
      </c>
      <c r="I75" s="1" t="s">
        <v>21</v>
      </c>
      <c r="J75" s="1" t="s">
        <v>21</v>
      </c>
      <c r="K75" s="31" t="s">
        <v>93</v>
      </c>
      <c r="L75" s="52" t="s">
        <v>125</v>
      </c>
      <c r="M75" s="1"/>
      <c r="N75" s="1"/>
      <c r="O75" s="1"/>
    </row>
    <row r="76" spans="1:15" x14ac:dyDescent="0.25">
      <c r="G76" s="13"/>
      <c r="H76" s="15"/>
      <c r="L76" s="9"/>
      <c r="M76" s="1"/>
      <c r="N76" s="1"/>
      <c r="O76" s="1"/>
    </row>
    <row r="77" spans="1:15" x14ac:dyDescent="0.25">
      <c r="A77" s="67" t="s">
        <v>86</v>
      </c>
      <c r="B77" s="1"/>
      <c r="C77" s="59" t="s">
        <v>88</v>
      </c>
      <c r="D77" s="59" t="s">
        <v>8</v>
      </c>
      <c r="E77" s="59" t="s">
        <v>80</v>
      </c>
      <c r="F77" s="60" t="s">
        <v>72</v>
      </c>
      <c r="G77" s="61">
        <v>45108</v>
      </c>
      <c r="H77" s="62" t="s">
        <v>87</v>
      </c>
      <c r="I77" s="59" t="s">
        <v>82</v>
      </c>
      <c r="J77" s="59" t="s">
        <v>91</v>
      </c>
      <c r="K77" s="25" t="s">
        <v>107</v>
      </c>
      <c r="L77" s="53" t="s">
        <v>126</v>
      </c>
      <c r="M77" s="1"/>
      <c r="N77" s="1"/>
      <c r="O77" s="1"/>
    </row>
    <row r="78" spans="1:15" x14ac:dyDescent="0.25">
      <c r="G78" s="13"/>
      <c r="H78" s="15"/>
      <c r="L78" s="9"/>
      <c r="M78" s="1"/>
      <c r="N78" s="1"/>
      <c r="O78" s="1"/>
    </row>
    <row r="79" spans="1:15" x14ac:dyDescent="0.25">
      <c r="A79" s="68" t="s">
        <v>78</v>
      </c>
      <c r="B79" s="1">
        <v>170128051</v>
      </c>
      <c r="C79" s="1" t="s">
        <v>7</v>
      </c>
      <c r="D79" s="1" t="s">
        <v>8</v>
      </c>
      <c r="E79" s="1" t="s">
        <v>17</v>
      </c>
      <c r="F79" s="2" t="s">
        <v>71</v>
      </c>
      <c r="G79" s="3">
        <v>45141</v>
      </c>
      <c r="H79" s="4">
        <v>0.79166666666666663</v>
      </c>
      <c r="I79" s="1" t="s">
        <v>10</v>
      </c>
      <c r="J79" s="1" t="s">
        <v>18</v>
      </c>
      <c r="K79" s="25" t="s">
        <v>107</v>
      </c>
      <c r="L79" s="53" t="s">
        <v>113</v>
      </c>
      <c r="M79" s="1"/>
      <c r="N79" s="1"/>
      <c r="O79" s="1"/>
    </row>
    <row r="80" spans="1:15" x14ac:dyDescent="0.25">
      <c r="A80" s="22"/>
      <c r="B80" s="1"/>
      <c r="C80" s="1"/>
      <c r="D80" s="1"/>
      <c r="E80" s="1"/>
      <c r="F80" s="2"/>
      <c r="G80" s="3"/>
      <c r="H80" s="4"/>
      <c r="I80" s="1"/>
      <c r="J80" s="1"/>
      <c r="K80" s="28"/>
      <c r="L80" s="9"/>
      <c r="M80" s="1"/>
      <c r="N80" s="1"/>
      <c r="O80" s="1"/>
    </row>
    <row r="81" spans="1:15" x14ac:dyDescent="0.25">
      <c r="A81" s="22"/>
      <c r="B81" s="1">
        <v>170326030</v>
      </c>
      <c r="C81" s="1" t="s">
        <v>23</v>
      </c>
      <c r="D81" s="1" t="s">
        <v>8</v>
      </c>
      <c r="E81" s="1" t="s">
        <v>20</v>
      </c>
      <c r="F81" s="2" t="s">
        <v>70</v>
      </c>
      <c r="G81" s="3">
        <v>45149</v>
      </c>
      <c r="H81" s="4">
        <v>0.8125</v>
      </c>
      <c r="I81" s="1" t="s">
        <v>82</v>
      </c>
      <c r="J81" s="1" t="s">
        <v>18</v>
      </c>
      <c r="K81" s="54" t="s">
        <v>97</v>
      </c>
      <c r="L81" s="55" t="s">
        <v>127</v>
      </c>
      <c r="M81" s="1"/>
      <c r="N81" s="1"/>
      <c r="O81" s="1"/>
    </row>
    <row r="82" spans="1:15" x14ac:dyDescent="0.25">
      <c r="A82" s="22"/>
      <c r="B82" s="1"/>
      <c r="C82" s="1"/>
      <c r="D82" s="1"/>
      <c r="E82" s="1"/>
      <c r="F82" s="2"/>
      <c r="G82" s="3"/>
      <c r="H82" s="4"/>
      <c r="I82" s="1"/>
      <c r="J82" s="1"/>
      <c r="K82" s="28"/>
      <c r="L82" s="9"/>
      <c r="M82" s="1"/>
      <c r="N82" s="1"/>
      <c r="O82" s="1"/>
    </row>
    <row r="83" spans="1:15" x14ac:dyDescent="0.25">
      <c r="A83" s="22"/>
      <c r="B83" s="1">
        <v>170354051</v>
      </c>
      <c r="C83" s="1" t="s">
        <v>13</v>
      </c>
      <c r="D83" s="1" t="s">
        <v>8</v>
      </c>
      <c r="E83" s="1" t="s">
        <v>57</v>
      </c>
      <c r="F83" s="2" t="s">
        <v>73</v>
      </c>
      <c r="G83" s="3">
        <v>45151</v>
      </c>
      <c r="H83" s="4">
        <v>0.45833333333333331</v>
      </c>
      <c r="I83" s="1" t="s">
        <v>21</v>
      </c>
      <c r="J83" s="1" t="s">
        <v>21</v>
      </c>
      <c r="K83" s="31" t="s">
        <v>93</v>
      </c>
      <c r="L83" s="52" t="s">
        <v>114</v>
      </c>
      <c r="M83" s="1"/>
      <c r="N83" s="1"/>
      <c r="O83" s="1"/>
    </row>
    <row r="84" spans="1:15" x14ac:dyDescent="0.25">
      <c r="A84" s="22"/>
      <c r="B84" s="1"/>
      <c r="C84" s="1"/>
      <c r="D84" s="1"/>
      <c r="E84" s="1"/>
      <c r="F84" s="2"/>
      <c r="G84" s="3"/>
      <c r="H84" s="4"/>
      <c r="I84" s="1"/>
      <c r="J84" s="1"/>
      <c r="K84" s="28"/>
      <c r="L84" s="9"/>
      <c r="M84" s="1"/>
      <c r="N84" s="1"/>
      <c r="O84" s="1"/>
    </row>
    <row r="85" spans="1:15" x14ac:dyDescent="0.25">
      <c r="A85" s="22"/>
      <c r="B85" s="1">
        <v>170204060</v>
      </c>
      <c r="C85" s="1" t="s">
        <v>11</v>
      </c>
      <c r="D85" s="1" t="s">
        <v>8</v>
      </c>
      <c r="E85" s="1" t="s">
        <v>17</v>
      </c>
      <c r="F85" s="2" t="s">
        <v>71</v>
      </c>
      <c r="G85" s="3">
        <v>45155</v>
      </c>
      <c r="H85" s="4">
        <v>0.8125</v>
      </c>
      <c r="I85" s="1" t="s">
        <v>10</v>
      </c>
      <c r="J85" s="1" t="s">
        <v>18</v>
      </c>
      <c r="K85" s="29" t="s">
        <v>94</v>
      </c>
      <c r="L85" s="30" t="s">
        <v>115</v>
      </c>
      <c r="M85" s="1"/>
      <c r="N85" s="1"/>
      <c r="O85" s="1"/>
    </row>
    <row r="86" spans="1:15" x14ac:dyDescent="0.25">
      <c r="A86" s="22"/>
      <c r="B86" s="1"/>
      <c r="C86" s="1"/>
      <c r="D86" s="1"/>
      <c r="E86" s="1"/>
      <c r="F86" s="2"/>
      <c r="G86" s="3"/>
      <c r="H86" s="4"/>
      <c r="I86" s="1"/>
      <c r="J86" s="1"/>
      <c r="K86" s="28"/>
      <c r="L86" s="9"/>
      <c r="M86" s="1"/>
      <c r="N86" s="1"/>
      <c r="O86" s="1"/>
    </row>
    <row r="87" spans="1:15" x14ac:dyDescent="0.25">
      <c r="A87" s="22"/>
      <c r="B87" s="1">
        <v>170642024</v>
      </c>
      <c r="C87" s="1" t="s">
        <v>31</v>
      </c>
      <c r="D87" s="1" t="s">
        <v>8</v>
      </c>
      <c r="E87" s="1" t="s">
        <v>48</v>
      </c>
      <c r="F87" s="2" t="s">
        <v>72</v>
      </c>
      <c r="G87" s="3">
        <v>45157</v>
      </c>
      <c r="H87" s="4">
        <v>0.41666666666666669</v>
      </c>
      <c r="I87" s="1" t="s">
        <v>28</v>
      </c>
      <c r="J87" s="1" t="s">
        <v>28</v>
      </c>
      <c r="K87" s="96" t="s">
        <v>99</v>
      </c>
      <c r="L87" s="105" t="s">
        <v>128</v>
      </c>
      <c r="M87" s="1"/>
      <c r="N87" s="1"/>
      <c r="O87" s="1"/>
    </row>
    <row r="88" spans="1:15" x14ac:dyDescent="0.25">
      <c r="A88" s="22"/>
      <c r="B88" s="1">
        <v>170435027</v>
      </c>
      <c r="C88" s="1" t="s">
        <v>19</v>
      </c>
      <c r="D88" s="1" t="s">
        <v>8</v>
      </c>
      <c r="E88" s="1" t="s">
        <v>42</v>
      </c>
      <c r="F88" s="2" t="s">
        <v>72</v>
      </c>
      <c r="G88" s="3">
        <v>45157</v>
      </c>
      <c r="H88" s="4">
        <v>0.45833333333333331</v>
      </c>
      <c r="I88" s="1" t="s">
        <v>82</v>
      </c>
      <c r="J88" s="1" t="s">
        <v>22</v>
      </c>
      <c r="K88" s="97"/>
      <c r="L88" s="105"/>
      <c r="M88" s="1"/>
      <c r="N88" s="1"/>
      <c r="O88" s="1"/>
    </row>
    <row r="89" spans="1:15" x14ac:dyDescent="0.25">
      <c r="A89" s="22"/>
      <c r="B89" s="1">
        <v>170622030</v>
      </c>
      <c r="C89" s="1" t="s">
        <v>29</v>
      </c>
      <c r="D89" s="1" t="s">
        <v>8</v>
      </c>
      <c r="E89" s="1" t="s">
        <v>58</v>
      </c>
      <c r="F89" s="2" t="s">
        <v>72</v>
      </c>
      <c r="G89" s="3">
        <v>45157</v>
      </c>
      <c r="H89" s="4">
        <v>0.54166666666666663</v>
      </c>
      <c r="I89" s="1" t="s">
        <v>28</v>
      </c>
      <c r="J89" s="1" t="s">
        <v>28</v>
      </c>
      <c r="K89" s="97"/>
      <c r="L89" s="105"/>
      <c r="M89" s="1"/>
      <c r="N89" s="1"/>
      <c r="O89" s="1"/>
    </row>
    <row r="90" spans="1:15" x14ac:dyDescent="0.25">
      <c r="A90" s="22"/>
      <c r="B90" s="1"/>
      <c r="C90" s="1"/>
      <c r="D90" s="1"/>
      <c r="E90" s="1"/>
      <c r="F90" s="2"/>
      <c r="G90" s="3"/>
      <c r="H90" s="1"/>
      <c r="I90" s="1"/>
      <c r="J90" s="1"/>
      <c r="K90" s="28"/>
      <c r="L90" s="9"/>
      <c r="M90" s="1"/>
      <c r="N90" s="1"/>
      <c r="O90" s="1"/>
    </row>
    <row r="91" spans="1:15" x14ac:dyDescent="0.25">
      <c r="A91" s="22"/>
      <c r="B91" s="1">
        <v>170547033</v>
      </c>
      <c r="C91" s="1" t="s">
        <v>38</v>
      </c>
      <c r="D91" s="1" t="s">
        <v>8</v>
      </c>
      <c r="E91" s="1" t="s">
        <v>59</v>
      </c>
      <c r="F91" s="2" t="s">
        <v>73</v>
      </c>
      <c r="G91" s="3">
        <v>45158</v>
      </c>
      <c r="H91" s="4">
        <v>0.5</v>
      </c>
      <c r="I91" s="1" t="s">
        <v>28</v>
      </c>
      <c r="J91" s="1" t="s">
        <v>28</v>
      </c>
      <c r="K91" s="98" t="s">
        <v>104</v>
      </c>
      <c r="L91" s="94" t="s">
        <v>129</v>
      </c>
      <c r="M91" s="1"/>
      <c r="N91" s="1"/>
      <c r="O91" s="1"/>
    </row>
    <row r="92" spans="1:15" x14ac:dyDescent="0.25">
      <c r="A92" s="22"/>
      <c r="B92" s="1">
        <v>170603030</v>
      </c>
      <c r="C92" s="1" t="s">
        <v>32</v>
      </c>
      <c r="D92" s="1" t="s">
        <v>8</v>
      </c>
      <c r="E92" s="1" t="s">
        <v>60</v>
      </c>
      <c r="F92" s="2" t="s">
        <v>73</v>
      </c>
      <c r="G92" s="3">
        <v>45158</v>
      </c>
      <c r="H92" s="4">
        <v>0.58333333333333337</v>
      </c>
      <c r="I92" s="1" t="s">
        <v>34</v>
      </c>
      <c r="J92" s="1" t="s">
        <v>34</v>
      </c>
      <c r="K92" s="99"/>
      <c r="L92" s="94"/>
      <c r="M92" s="1" t="s">
        <v>150</v>
      </c>
      <c r="N92" s="1" t="s">
        <v>151</v>
      </c>
      <c r="O92" s="1" t="s">
        <v>145</v>
      </c>
    </row>
    <row r="93" spans="1:15" x14ac:dyDescent="0.25">
      <c r="A93" s="22"/>
      <c r="B93" s="1">
        <v>170303018</v>
      </c>
      <c r="C93" s="1" t="s">
        <v>37</v>
      </c>
      <c r="D93" s="1" t="s">
        <v>8</v>
      </c>
      <c r="E93" s="1" t="s">
        <v>61</v>
      </c>
      <c r="F93" s="2" t="s">
        <v>73</v>
      </c>
      <c r="G93" s="3">
        <v>45158</v>
      </c>
      <c r="H93" s="4">
        <v>0.66666666666666663</v>
      </c>
      <c r="I93" s="1" t="s">
        <v>82</v>
      </c>
      <c r="J93" s="1" t="s">
        <v>18</v>
      </c>
      <c r="K93" s="99"/>
      <c r="L93" s="94"/>
      <c r="M93" s="1" t="s">
        <v>152</v>
      </c>
      <c r="N93" s="1" t="s">
        <v>146</v>
      </c>
      <c r="O93" s="1" t="s">
        <v>148</v>
      </c>
    </row>
    <row r="94" spans="1:15" x14ac:dyDescent="0.25">
      <c r="A94" s="22"/>
      <c r="B94" s="1">
        <v>170204065</v>
      </c>
      <c r="C94" s="1" t="s">
        <v>11</v>
      </c>
      <c r="D94" s="1" t="s">
        <v>8</v>
      </c>
      <c r="E94" s="1" t="s">
        <v>56</v>
      </c>
      <c r="F94" s="2" t="s">
        <v>73</v>
      </c>
      <c r="G94" s="3">
        <v>45158</v>
      </c>
      <c r="H94" s="4">
        <v>0.70833333333333337</v>
      </c>
      <c r="I94" s="1" t="s">
        <v>10</v>
      </c>
      <c r="J94" s="1" t="s">
        <v>18</v>
      </c>
      <c r="K94" s="100"/>
      <c r="L94" s="94"/>
      <c r="M94" s="1" t="s">
        <v>154</v>
      </c>
      <c r="N94" s="1" t="s">
        <v>155</v>
      </c>
      <c r="O94" s="1" t="s">
        <v>144</v>
      </c>
    </row>
    <row r="95" spans="1:15" x14ac:dyDescent="0.25">
      <c r="A95" s="22"/>
      <c r="B95" s="1"/>
      <c r="C95" s="1"/>
      <c r="D95" s="1"/>
      <c r="E95" s="1"/>
      <c r="F95" s="2"/>
      <c r="G95" s="3"/>
      <c r="H95" s="4"/>
      <c r="I95" s="1"/>
      <c r="J95" s="1"/>
      <c r="K95" s="28"/>
      <c r="L95" s="9"/>
      <c r="M95" s="1"/>
      <c r="N95" s="1"/>
      <c r="O95" s="1"/>
    </row>
    <row r="96" spans="1:15" x14ac:dyDescent="0.25">
      <c r="A96" s="22"/>
      <c r="B96" s="1">
        <v>170128067</v>
      </c>
      <c r="C96" s="1" t="s">
        <v>7</v>
      </c>
      <c r="D96" s="1" t="s">
        <v>8</v>
      </c>
      <c r="E96" s="1" t="s">
        <v>62</v>
      </c>
      <c r="F96" s="2" t="s">
        <v>70</v>
      </c>
      <c r="G96" s="3">
        <v>45163</v>
      </c>
      <c r="H96" s="4">
        <v>0.8125</v>
      </c>
      <c r="I96" s="1" t="s">
        <v>10</v>
      </c>
      <c r="J96" s="1" t="s">
        <v>18</v>
      </c>
      <c r="K96" s="50" t="s">
        <v>101</v>
      </c>
      <c r="L96" s="51" t="s">
        <v>115</v>
      </c>
      <c r="M96" s="1"/>
      <c r="N96" s="1"/>
      <c r="O96" s="1"/>
    </row>
    <row r="97" spans="1:15" x14ac:dyDescent="0.25">
      <c r="A97" s="22"/>
      <c r="B97" s="1"/>
      <c r="C97" s="1"/>
      <c r="D97" s="1"/>
      <c r="E97" s="1"/>
      <c r="F97" s="2"/>
      <c r="G97" s="3"/>
      <c r="H97" s="4"/>
      <c r="I97" s="1"/>
      <c r="J97" s="1"/>
      <c r="K97" s="28"/>
      <c r="L97" s="9"/>
      <c r="M97" s="1"/>
      <c r="N97" s="1"/>
      <c r="O97" s="1"/>
    </row>
    <row r="98" spans="1:15" x14ac:dyDescent="0.25">
      <c r="A98" s="22"/>
      <c r="B98" s="1">
        <v>170354061</v>
      </c>
      <c r="C98" s="1" t="s">
        <v>13</v>
      </c>
      <c r="D98" s="1" t="s">
        <v>8</v>
      </c>
      <c r="E98" s="1" t="s">
        <v>17</v>
      </c>
      <c r="F98" s="2" t="s">
        <v>72</v>
      </c>
      <c r="G98" s="3">
        <v>45164</v>
      </c>
      <c r="H98" s="4">
        <v>0.45833333333333331</v>
      </c>
      <c r="I98" s="1" t="s">
        <v>21</v>
      </c>
      <c r="J98" s="1" t="s">
        <v>21</v>
      </c>
      <c r="K98" s="50" t="s">
        <v>101</v>
      </c>
      <c r="L98" s="51" t="s">
        <v>114</v>
      </c>
      <c r="M98" s="1"/>
      <c r="N98" s="1"/>
      <c r="O98" s="1"/>
    </row>
    <row r="99" spans="1:15" x14ac:dyDescent="0.25">
      <c r="A99" s="22"/>
      <c r="B99" s="1"/>
      <c r="C99" s="1"/>
      <c r="D99" s="1"/>
      <c r="E99" s="1"/>
      <c r="F99" s="2"/>
      <c r="G99" s="3"/>
      <c r="H99" s="4"/>
      <c r="I99" s="1"/>
      <c r="J99" s="1"/>
      <c r="K99" s="28"/>
      <c r="L99" s="9"/>
      <c r="M99" s="1"/>
      <c r="N99" s="1"/>
      <c r="O99" s="1"/>
    </row>
    <row r="100" spans="1:15" x14ac:dyDescent="0.25">
      <c r="A100" s="22"/>
      <c r="B100" s="1">
        <v>170520039</v>
      </c>
      <c r="C100" s="1" t="s">
        <v>26</v>
      </c>
      <c r="D100" s="1" t="s">
        <v>8</v>
      </c>
      <c r="E100" s="1" t="s">
        <v>53</v>
      </c>
      <c r="F100" s="2" t="s">
        <v>73</v>
      </c>
      <c r="G100" s="3">
        <v>45165</v>
      </c>
      <c r="H100" s="4">
        <v>0.45833333333333331</v>
      </c>
      <c r="I100" s="1" t="s">
        <v>28</v>
      </c>
      <c r="J100" s="1" t="s">
        <v>28</v>
      </c>
      <c r="K100" s="116" t="s">
        <v>95</v>
      </c>
      <c r="L100" s="132" t="s">
        <v>130</v>
      </c>
      <c r="M100" s="1"/>
      <c r="N100" s="1"/>
      <c r="O100" s="1"/>
    </row>
    <row r="101" spans="1:15" x14ac:dyDescent="0.25">
      <c r="A101" s="22"/>
      <c r="B101" s="1">
        <v>170336064</v>
      </c>
      <c r="C101" s="1" t="s">
        <v>16</v>
      </c>
      <c r="D101" s="1" t="s">
        <v>8</v>
      </c>
      <c r="E101" s="1" t="s">
        <v>20</v>
      </c>
      <c r="F101" s="2" t="s">
        <v>73</v>
      </c>
      <c r="G101" s="3">
        <v>45165</v>
      </c>
      <c r="H101" s="4">
        <v>0.5</v>
      </c>
      <c r="I101" s="1" t="s">
        <v>82</v>
      </c>
      <c r="J101" s="1" t="s">
        <v>22</v>
      </c>
      <c r="K101" s="117"/>
      <c r="L101" s="132"/>
      <c r="M101" s="1"/>
      <c r="N101" s="1"/>
      <c r="O101" s="1"/>
    </row>
    <row r="102" spans="1:15" x14ac:dyDescent="0.25">
      <c r="A102" s="22"/>
      <c r="B102" s="1">
        <v>170435030</v>
      </c>
      <c r="C102" s="1" t="s">
        <v>19</v>
      </c>
      <c r="D102" s="1" t="s">
        <v>8</v>
      </c>
      <c r="E102" s="1" t="s">
        <v>50</v>
      </c>
      <c r="F102" s="2" t="s">
        <v>73</v>
      </c>
      <c r="G102" s="3">
        <v>45165</v>
      </c>
      <c r="H102" s="4">
        <v>0.625</v>
      </c>
      <c r="I102" s="1" t="s">
        <v>10</v>
      </c>
      <c r="J102" s="1" t="s">
        <v>22</v>
      </c>
      <c r="K102" s="117"/>
      <c r="L102" s="132"/>
      <c r="M102" s="1"/>
      <c r="N102" s="1"/>
      <c r="O102" s="1"/>
    </row>
    <row r="103" spans="1:15" x14ac:dyDescent="0.25">
      <c r="A103" s="22"/>
      <c r="B103" s="1">
        <v>170326039</v>
      </c>
      <c r="C103" s="1" t="s">
        <v>23</v>
      </c>
      <c r="D103" s="1" t="s">
        <v>8</v>
      </c>
      <c r="E103" s="1" t="s">
        <v>63</v>
      </c>
      <c r="F103" s="2" t="s">
        <v>73</v>
      </c>
      <c r="G103" s="3">
        <v>45165</v>
      </c>
      <c r="H103" s="4">
        <v>0.70833333333333337</v>
      </c>
      <c r="I103" s="1" t="s">
        <v>82</v>
      </c>
      <c r="J103" s="1" t="s">
        <v>18</v>
      </c>
      <c r="K103" s="118"/>
      <c r="L103" s="132"/>
      <c r="M103" s="1"/>
      <c r="N103" s="1"/>
      <c r="O103" s="1"/>
    </row>
    <row r="104" spans="1:15" x14ac:dyDescent="0.25">
      <c r="G104" s="13"/>
      <c r="L104" s="9"/>
      <c r="M104" s="1"/>
      <c r="N104" s="1"/>
      <c r="O104" s="1"/>
    </row>
    <row r="105" spans="1:15" x14ac:dyDescent="0.25">
      <c r="A105" s="69" t="s">
        <v>79</v>
      </c>
      <c r="B105" s="1">
        <v>170303024</v>
      </c>
      <c r="C105" s="1" t="s">
        <v>37</v>
      </c>
      <c r="D105" s="1" t="s">
        <v>8</v>
      </c>
      <c r="E105" s="1" t="s">
        <v>17</v>
      </c>
      <c r="F105" s="2" t="s">
        <v>70</v>
      </c>
      <c r="G105" s="3">
        <v>45170</v>
      </c>
      <c r="H105" s="4">
        <v>0.8125</v>
      </c>
      <c r="I105" s="1" t="s">
        <v>82</v>
      </c>
      <c r="J105" s="1" t="s">
        <v>18</v>
      </c>
      <c r="K105" s="44" t="s">
        <v>100</v>
      </c>
      <c r="L105" s="45" t="s">
        <v>115</v>
      </c>
      <c r="M105" s="1"/>
      <c r="N105" s="1"/>
      <c r="O105" s="1"/>
    </row>
    <row r="106" spans="1:15" x14ac:dyDescent="0.25">
      <c r="A106" s="23"/>
      <c r="B106" s="1"/>
      <c r="C106" s="17"/>
      <c r="D106" s="17"/>
      <c r="E106" s="17"/>
      <c r="F106" s="18"/>
      <c r="G106" s="19"/>
      <c r="H106" s="20"/>
      <c r="I106" s="17"/>
      <c r="J106" s="17"/>
      <c r="K106" s="28"/>
      <c r="L106" s="9"/>
      <c r="M106" s="1"/>
      <c r="N106" s="1"/>
      <c r="O106" s="1"/>
    </row>
    <row r="107" spans="1:15" x14ac:dyDescent="0.25">
      <c r="A107" s="23"/>
      <c r="B107" s="1">
        <v>170622039</v>
      </c>
      <c r="C107" s="1" t="s">
        <v>29</v>
      </c>
      <c r="D107" s="1" t="s">
        <v>8</v>
      </c>
      <c r="E107" s="1" t="s">
        <v>61</v>
      </c>
      <c r="F107" s="2" t="s">
        <v>73</v>
      </c>
      <c r="G107" s="3">
        <v>45172</v>
      </c>
      <c r="H107" s="4">
        <v>0.41666666666666669</v>
      </c>
      <c r="I107" s="1" t="s">
        <v>28</v>
      </c>
      <c r="J107" s="1" t="s">
        <v>28</v>
      </c>
      <c r="K107" s="119" t="s">
        <v>102</v>
      </c>
      <c r="L107" s="133" t="s">
        <v>131</v>
      </c>
      <c r="M107" s="1"/>
      <c r="N107" s="1"/>
      <c r="O107" s="1"/>
    </row>
    <row r="108" spans="1:15" x14ac:dyDescent="0.25">
      <c r="A108" s="23"/>
      <c r="B108" s="1">
        <v>170642029</v>
      </c>
      <c r="C108" s="1" t="s">
        <v>31</v>
      </c>
      <c r="D108" s="1" t="s">
        <v>8</v>
      </c>
      <c r="E108" s="1" t="s">
        <v>64</v>
      </c>
      <c r="F108" s="2" t="s">
        <v>73</v>
      </c>
      <c r="G108" s="3">
        <v>45172</v>
      </c>
      <c r="H108" s="4">
        <v>0.5</v>
      </c>
      <c r="I108" s="1" t="s">
        <v>28</v>
      </c>
      <c r="J108" s="1" t="s">
        <v>28</v>
      </c>
      <c r="K108" s="120"/>
      <c r="L108" s="133"/>
      <c r="M108" s="1"/>
      <c r="N108" s="1"/>
      <c r="O108" s="1"/>
    </row>
    <row r="109" spans="1:15" x14ac:dyDescent="0.25">
      <c r="A109" s="23"/>
      <c r="B109" s="1">
        <v>170547042</v>
      </c>
      <c r="C109" s="1" t="s">
        <v>38</v>
      </c>
      <c r="D109" s="1" t="s">
        <v>8</v>
      </c>
      <c r="E109" s="1" t="s">
        <v>48</v>
      </c>
      <c r="F109" s="2" t="s">
        <v>73</v>
      </c>
      <c r="G109" s="3">
        <v>45172</v>
      </c>
      <c r="H109" s="4">
        <v>0.58333333333333337</v>
      </c>
      <c r="I109" s="1" t="s">
        <v>28</v>
      </c>
      <c r="J109" s="1" t="s">
        <v>28</v>
      </c>
      <c r="K109" s="120"/>
      <c r="L109" s="133"/>
      <c r="M109" s="1"/>
      <c r="N109" s="1"/>
      <c r="O109" s="1"/>
    </row>
    <row r="110" spans="1:15" x14ac:dyDescent="0.25">
      <c r="A110" s="23"/>
      <c r="B110" s="1">
        <v>170204074</v>
      </c>
      <c r="C110" s="1" t="s">
        <v>11</v>
      </c>
      <c r="D110" s="1" t="s">
        <v>8</v>
      </c>
      <c r="E110" s="1" t="s">
        <v>65</v>
      </c>
      <c r="F110" s="2" t="s">
        <v>73</v>
      </c>
      <c r="G110" s="3">
        <v>45172</v>
      </c>
      <c r="H110" s="4">
        <v>0.70833333333333337</v>
      </c>
      <c r="I110" s="1" t="s">
        <v>10</v>
      </c>
      <c r="J110" s="1" t="s">
        <v>18</v>
      </c>
      <c r="K110" s="121"/>
      <c r="L110" s="133"/>
      <c r="M110" s="1"/>
      <c r="N110" s="1"/>
      <c r="O110" s="1"/>
    </row>
    <row r="111" spans="1:15" x14ac:dyDescent="0.25">
      <c r="A111" s="23"/>
      <c r="B111" s="1"/>
      <c r="C111" s="1"/>
      <c r="D111" s="1"/>
      <c r="E111" s="1"/>
      <c r="F111" s="2"/>
      <c r="G111" s="3"/>
      <c r="H111" s="4"/>
      <c r="I111" s="1"/>
      <c r="J111" s="1"/>
      <c r="K111" s="28"/>
      <c r="L111" s="9"/>
      <c r="M111" s="1"/>
      <c r="N111" s="1"/>
      <c r="O111" s="1"/>
    </row>
    <row r="112" spans="1:15" x14ac:dyDescent="0.25">
      <c r="A112" s="23"/>
      <c r="B112" s="1">
        <v>170128078</v>
      </c>
      <c r="C112" s="1" t="s">
        <v>7</v>
      </c>
      <c r="D112" s="1" t="s">
        <v>8</v>
      </c>
      <c r="E112" s="1" t="s">
        <v>66</v>
      </c>
      <c r="F112" s="2" t="s">
        <v>70</v>
      </c>
      <c r="G112" s="3">
        <v>45177</v>
      </c>
      <c r="H112" s="4">
        <v>0.8125</v>
      </c>
      <c r="I112" s="1" t="s">
        <v>10</v>
      </c>
      <c r="J112" s="1" t="s">
        <v>18</v>
      </c>
      <c r="K112" s="37" t="s">
        <v>98</v>
      </c>
      <c r="L112" s="57" t="s">
        <v>115</v>
      </c>
      <c r="M112" s="1"/>
      <c r="N112" s="1"/>
      <c r="O112" s="1"/>
    </row>
    <row r="113" spans="1:15" x14ac:dyDescent="0.25">
      <c r="A113" s="23"/>
      <c r="B113" s="1"/>
      <c r="C113" s="1"/>
      <c r="D113" s="1"/>
      <c r="E113" s="1"/>
      <c r="F113" s="2"/>
      <c r="G113" s="3"/>
      <c r="H113" s="4"/>
      <c r="I113" s="1"/>
      <c r="J113" s="1"/>
      <c r="K113" s="28"/>
      <c r="L113" s="9"/>
      <c r="M113" s="1"/>
      <c r="N113" s="1"/>
      <c r="O113" s="1"/>
    </row>
    <row r="114" spans="1:15" x14ac:dyDescent="0.25">
      <c r="A114" s="23"/>
      <c r="B114" s="1">
        <v>170354071</v>
      </c>
      <c r="C114" s="1" t="s">
        <v>13</v>
      </c>
      <c r="D114" s="1" t="s">
        <v>8</v>
      </c>
      <c r="E114" s="1" t="s">
        <v>48</v>
      </c>
      <c r="F114" s="2" t="s">
        <v>72</v>
      </c>
      <c r="G114" s="3">
        <v>45178</v>
      </c>
      <c r="H114" s="4">
        <v>0.45833333333333331</v>
      </c>
      <c r="I114" s="1" t="s">
        <v>21</v>
      </c>
      <c r="J114" s="1" t="s">
        <v>21</v>
      </c>
      <c r="K114" s="31" t="s">
        <v>93</v>
      </c>
      <c r="L114" s="32" t="s">
        <v>114</v>
      </c>
      <c r="M114" s="1"/>
      <c r="N114" s="1"/>
      <c r="O114" s="1"/>
    </row>
    <row r="115" spans="1:15" x14ac:dyDescent="0.25">
      <c r="A115" s="23"/>
      <c r="B115" s="1"/>
      <c r="C115" s="1"/>
      <c r="D115" s="1"/>
      <c r="E115" s="1"/>
      <c r="F115" s="2"/>
      <c r="G115" s="3"/>
      <c r="H115" s="4"/>
      <c r="I115" s="1"/>
      <c r="J115" s="1"/>
      <c r="K115" s="28"/>
      <c r="L115" s="9"/>
      <c r="M115" s="1"/>
      <c r="N115" s="1"/>
      <c r="O115" s="1"/>
    </row>
    <row r="116" spans="1:15" x14ac:dyDescent="0.25">
      <c r="A116" s="23"/>
      <c r="B116" s="1">
        <v>170520048</v>
      </c>
      <c r="C116" s="1" t="s">
        <v>26</v>
      </c>
      <c r="D116" s="1" t="s">
        <v>8</v>
      </c>
      <c r="E116" s="1" t="s">
        <v>42</v>
      </c>
      <c r="F116" s="2" t="s">
        <v>73</v>
      </c>
      <c r="G116" s="3">
        <v>45179</v>
      </c>
      <c r="H116" s="4">
        <v>0.45833333333333331</v>
      </c>
      <c r="I116" s="1" t="s">
        <v>28</v>
      </c>
      <c r="J116" s="1" t="s">
        <v>28</v>
      </c>
      <c r="K116" s="122" t="s">
        <v>97</v>
      </c>
      <c r="L116" s="90" t="s">
        <v>116</v>
      </c>
      <c r="M116" s="1"/>
      <c r="N116" s="1"/>
      <c r="O116" s="1"/>
    </row>
    <row r="117" spans="1:15" x14ac:dyDescent="0.25">
      <c r="A117" s="23"/>
      <c r="B117" s="1">
        <v>170435035</v>
      </c>
      <c r="C117" s="1" t="s">
        <v>19</v>
      </c>
      <c r="D117" s="1" t="s">
        <v>8</v>
      </c>
      <c r="E117" s="1" t="s">
        <v>24</v>
      </c>
      <c r="F117" s="2" t="s">
        <v>73</v>
      </c>
      <c r="G117" s="3">
        <v>45179</v>
      </c>
      <c r="H117" s="4">
        <v>0.54166666666666663</v>
      </c>
      <c r="I117" s="1" t="s">
        <v>82</v>
      </c>
      <c r="J117" s="1" t="s">
        <v>22</v>
      </c>
      <c r="K117" s="123"/>
      <c r="L117" s="90"/>
      <c r="M117" s="1"/>
      <c r="N117" s="1"/>
      <c r="O117" s="1"/>
    </row>
    <row r="118" spans="1:15" x14ac:dyDescent="0.25">
      <c r="A118" s="23"/>
      <c r="B118" s="1">
        <v>170326048</v>
      </c>
      <c r="C118" s="1" t="s">
        <v>23</v>
      </c>
      <c r="D118" s="1" t="s">
        <v>8</v>
      </c>
      <c r="E118" s="1" t="s">
        <v>50</v>
      </c>
      <c r="F118" s="2" t="s">
        <v>73</v>
      </c>
      <c r="G118" s="3">
        <v>45179</v>
      </c>
      <c r="H118" s="4">
        <v>0.66666666666666663</v>
      </c>
      <c r="I118" s="1" t="s">
        <v>82</v>
      </c>
      <c r="J118" s="1" t="s">
        <v>18</v>
      </c>
      <c r="K118" s="124"/>
      <c r="L118" s="90"/>
      <c r="M118" s="1"/>
      <c r="N118" s="1"/>
      <c r="O118" s="1"/>
    </row>
    <row r="119" spans="1:15" x14ac:dyDescent="0.25">
      <c r="A119" s="23"/>
      <c r="B119" s="1"/>
      <c r="C119" s="1"/>
      <c r="D119" s="1"/>
      <c r="E119" s="1"/>
      <c r="F119" s="2"/>
      <c r="G119" s="3"/>
      <c r="H119" s="4"/>
      <c r="I119" s="1"/>
      <c r="J119" s="1"/>
      <c r="K119" s="28"/>
      <c r="L119" s="9"/>
      <c r="M119" s="1"/>
      <c r="N119" s="1"/>
      <c r="O119" s="1"/>
    </row>
    <row r="120" spans="1:15" x14ac:dyDescent="0.25">
      <c r="A120" s="23"/>
      <c r="B120" s="1">
        <v>170204082</v>
      </c>
      <c r="C120" s="1" t="s">
        <v>11</v>
      </c>
      <c r="D120" s="1" t="s">
        <v>8</v>
      </c>
      <c r="E120" s="1" t="s">
        <v>67</v>
      </c>
      <c r="F120" s="2" t="s">
        <v>71</v>
      </c>
      <c r="G120" s="3">
        <v>45183</v>
      </c>
      <c r="H120" s="4">
        <v>0.8125</v>
      </c>
      <c r="I120" s="1" t="s">
        <v>10</v>
      </c>
      <c r="J120" s="1" t="s">
        <v>18</v>
      </c>
      <c r="K120" s="29" t="s">
        <v>94</v>
      </c>
      <c r="L120" s="30" t="s">
        <v>115</v>
      </c>
      <c r="M120" s="1"/>
      <c r="N120" s="1"/>
      <c r="O120" s="1"/>
    </row>
    <row r="121" spans="1:15" x14ac:dyDescent="0.25">
      <c r="A121" s="23"/>
      <c r="B121" s="1"/>
      <c r="C121" s="1"/>
      <c r="D121" s="1"/>
      <c r="E121" s="1"/>
      <c r="F121" s="2"/>
      <c r="G121" s="3"/>
      <c r="H121" s="4"/>
      <c r="I121" s="1"/>
      <c r="J121" s="1"/>
      <c r="K121" s="28"/>
      <c r="L121" s="9"/>
      <c r="M121" s="1"/>
      <c r="N121" s="1"/>
      <c r="O121" s="1"/>
    </row>
    <row r="122" spans="1:15" x14ac:dyDescent="0.25">
      <c r="A122" s="23"/>
      <c r="B122" s="1"/>
      <c r="C122" s="59" t="s">
        <v>89</v>
      </c>
      <c r="D122" s="59" t="s">
        <v>8</v>
      </c>
      <c r="E122" s="59" t="s">
        <v>80</v>
      </c>
      <c r="F122" s="60" t="s">
        <v>72</v>
      </c>
      <c r="G122" s="61">
        <v>45185</v>
      </c>
      <c r="H122" s="62" t="s">
        <v>87</v>
      </c>
      <c r="I122" s="59" t="s">
        <v>82</v>
      </c>
      <c r="J122" s="59" t="s">
        <v>91</v>
      </c>
      <c r="K122" s="125" t="s">
        <v>98</v>
      </c>
      <c r="L122" s="134" t="s">
        <v>126</v>
      </c>
      <c r="M122" s="1"/>
      <c r="N122" s="1"/>
      <c r="O122" s="1"/>
    </row>
    <row r="123" spans="1:15" x14ac:dyDescent="0.25">
      <c r="A123" s="23"/>
      <c r="B123" s="1">
        <v>170622048</v>
      </c>
      <c r="C123" s="1" t="s">
        <v>29</v>
      </c>
      <c r="D123" s="1" t="s">
        <v>8</v>
      </c>
      <c r="E123" s="1" t="s">
        <v>47</v>
      </c>
      <c r="F123" s="2" t="s">
        <v>72</v>
      </c>
      <c r="G123" s="3">
        <v>45185</v>
      </c>
      <c r="H123" s="4">
        <v>0.45833333333333331</v>
      </c>
      <c r="I123" s="1" t="s">
        <v>28</v>
      </c>
      <c r="J123" s="1" t="s">
        <v>28</v>
      </c>
      <c r="K123" s="126"/>
      <c r="L123" s="134"/>
      <c r="M123" s="1"/>
      <c r="N123" s="1"/>
      <c r="O123" s="1"/>
    </row>
    <row r="124" spans="1:15" x14ac:dyDescent="0.25">
      <c r="A124" s="23"/>
      <c r="B124" s="1"/>
      <c r="C124" s="1"/>
      <c r="D124" s="1"/>
      <c r="E124" s="1"/>
      <c r="F124" s="2"/>
      <c r="G124" s="3"/>
      <c r="H124" s="4"/>
      <c r="I124" s="1"/>
      <c r="J124" s="1"/>
      <c r="K124" s="28"/>
      <c r="L124" s="9"/>
      <c r="M124" s="1"/>
      <c r="N124" s="1"/>
      <c r="O124" s="1"/>
    </row>
    <row r="125" spans="1:15" x14ac:dyDescent="0.25">
      <c r="A125" s="23"/>
      <c r="B125" s="1">
        <v>170603048</v>
      </c>
      <c r="C125" s="1" t="s">
        <v>32</v>
      </c>
      <c r="D125" s="1" t="s">
        <v>8</v>
      </c>
      <c r="E125" s="1" t="s">
        <v>35</v>
      </c>
      <c r="F125" s="2" t="s">
        <v>73</v>
      </c>
      <c r="G125" s="3">
        <v>45186</v>
      </c>
      <c r="H125" s="4">
        <v>0.41666666666666669</v>
      </c>
      <c r="I125" s="1" t="s">
        <v>10</v>
      </c>
      <c r="J125" s="1" t="s">
        <v>34</v>
      </c>
      <c r="K125" s="127" t="s">
        <v>106</v>
      </c>
      <c r="L125" s="130" t="s">
        <v>121</v>
      </c>
      <c r="M125" s="1"/>
      <c r="N125" s="1"/>
      <c r="O125" s="1"/>
    </row>
    <row r="126" spans="1:15" x14ac:dyDescent="0.25">
      <c r="A126" s="23"/>
      <c r="B126" s="1">
        <v>170547051</v>
      </c>
      <c r="C126" s="1" t="s">
        <v>38</v>
      </c>
      <c r="D126" s="1" t="s">
        <v>8</v>
      </c>
      <c r="E126" s="1" t="s">
        <v>40</v>
      </c>
      <c r="F126" s="2" t="s">
        <v>73</v>
      </c>
      <c r="G126" s="3">
        <v>45186</v>
      </c>
      <c r="H126" s="4">
        <v>0.5</v>
      </c>
      <c r="I126" s="1" t="s">
        <v>28</v>
      </c>
      <c r="J126" s="1" t="s">
        <v>28</v>
      </c>
      <c r="K126" s="128"/>
      <c r="L126" s="130"/>
      <c r="M126" s="1"/>
      <c r="N126" s="1"/>
      <c r="O126" s="1"/>
    </row>
    <row r="127" spans="1:15" x14ac:dyDescent="0.25">
      <c r="A127" s="23"/>
      <c r="B127" s="1">
        <v>170303030</v>
      </c>
      <c r="C127" s="1" t="s">
        <v>37</v>
      </c>
      <c r="D127" s="1" t="s">
        <v>8</v>
      </c>
      <c r="E127" s="1" t="s">
        <v>35</v>
      </c>
      <c r="F127" s="2" t="s">
        <v>73</v>
      </c>
      <c r="G127" s="3">
        <v>45186</v>
      </c>
      <c r="H127" s="4">
        <v>0.58333333333333337</v>
      </c>
      <c r="I127" s="1" t="s">
        <v>10</v>
      </c>
      <c r="J127" s="1" t="s">
        <v>18</v>
      </c>
      <c r="K127" s="129"/>
      <c r="L127" s="130"/>
      <c r="M127" s="1"/>
      <c r="N127" s="1"/>
      <c r="O127" s="1"/>
    </row>
    <row r="128" spans="1:15" x14ac:dyDescent="0.25">
      <c r="A128" s="23"/>
      <c r="B128" s="1"/>
      <c r="C128" s="1"/>
      <c r="D128" s="1"/>
      <c r="E128" s="1"/>
      <c r="F128" s="2"/>
      <c r="G128" s="3"/>
      <c r="H128" s="4"/>
      <c r="I128" s="1"/>
      <c r="J128" s="1"/>
      <c r="K128" s="28"/>
      <c r="L128" s="9"/>
      <c r="M128" s="1"/>
      <c r="N128" s="1"/>
      <c r="O128" s="1"/>
    </row>
    <row r="129" spans="1:15" x14ac:dyDescent="0.25">
      <c r="A129" s="23"/>
      <c r="B129" s="1"/>
      <c r="C129" s="59" t="s">
        <v>85</v>
      </c>
      <c r="D129" s="59" t="s">
        <v>8</v>
      </c>
      <c r="E129" s="59" t="s">
        <v>80</v>
      </c>
      <c r="F129" s="60" t="s">
        <v>72</v>
      </c>
      <c r="G129" s="61">
        <v>45192</v>
      </c>
      <c r="H129" s="62" t="s">
        <v>87</v>
      </c>
      <c r="I129" s="59" t="s">
        <v>82</v>
      </c>
      <c r="J129" s="59" t="s">
        <v>91</v>
      </c>
      <c r="K129" s="25" t="s">
        <v>107</v>
      </c>
      <c r="L129" s="53" t="s">
        <v>126</v>
      </c>
      <c r="M129" s="1"/>
      <c r="N129" s="1"/>
      <c r="O129" s="1"/>
    </row>
    <row r="130" spans="1:15" x14ac:dyDescent="0.25">
      <c r="A130" s="23"/>
      <c r="B130" s="1"/>
      <c r="C130" s="17"/>
      <c r="D130" s="17"/>
      <c r="E130" s="17"/>
      <c r="F130" s="18"/>
      <c r="G130" s="19"/>
      <c r="H130" s="20"/>
      <c r="I130" s="17"/>
      <c r="J130" s="17"/>
      <c r="K130" s="28"/>
      <c r="L130" s="9"/>
      <c r="M130" s="1"/>
      <c r="N130" s="1"/>
      <c r="O130" s="1"/>
    </row>
    <row r="131" spans="1:15" x14ac:dyDescent="0.25">
      <c r="A131" s="23"/>
      <c r="B131" s="1">
        <v>170520053</v>
      </c>
      <c r="C131" s="1" t="s">
        <v>26</v>
      </c>
      <c r="D131" s="1" t="s">
        <v>8</v>
      </c>
      <c r="E131" s="1" t="s">
        <v>48</v>
      </c>
      <c r="F131" s="2" t="s">
        <v>73</v>
      </c>
      <c r="G131" s="3">
        <v>45193</v>
      </c>
      <c r="H131" s="4">
        <v>0.5</v>
      </c>
      <c r="I131" s="1" t="s">
        <v>28</v>
      </c>
      <c r="J131" s="1" t="s">
        <v>28</v>
      </c>
      <c r="K131" s="112" t="s">
        <v>108</v>
      </c>
      <c r="L131" s="131" t="s">
        <v>132</v>
      </c>
      <c r="M131" s="1"/>
      <c r="N131" s="1"/>
      <c r="O131" s="1"/>
    </row>
    <row r="132" spans="1:15" x14ac:dyDescent="0.25">
      <c r="A132" s="23"/>
      <c r="B132" s="1">
        <v>170326053</v>
      </c>
      <c r="C132" s="1" t="s">
        <v>23</v>
      </c>
      <c r="D132" s="1" t="s">
        <v>8</v>
      </c>
      <c r="E132" s="1" t="s">
        <v>53</v>
      </c>
      <c r="F132" s="2" t="s">
        <v>73</v>
      </c>
      <c r="G132" s="3">
        <v>45193</v>
      </c>
      <c r="H132" s="4">
        <v>0.58333333333333337</v>
      </c>
      <c r="I132" s="1" t="s">
        <v>82</v>
      </c>
      <c r="J132" s="1" t="s">
        <v>18</v>
      </c>
      <c r="K132" s="113"/>
      <c r="L132" s="131"/>
      <c r="M132" s="1"/>
      <c r="N132" s="1"/>
      <c r="O132" s="1"/>
    </row>
    <row r="133" spans="1:15" x14ac:dyDescent="0.25">
      <c r="A133" s="23"/>
      <c r="B133" s="1">
        <v>170354081</v>
      </c>
      <c r="C133" s="1" t="s">
        <v>13</v>
      </c>
      <c r="D133" s="1" t="s">
        <v>8</v>
      </c>
      <c r="E133" s="1" t="s">
        <v>68</v>
      </c>
      <c r="F133" s="2" t="s">
        <v>73</v>
      </c>
      <c r="G133" s="3">
        <v>45193</v>
      </c>
      <c r="H133" s="4">
        <v>0.625</v>
      </c>
      <c r="I133" s="1" t="s">
        <v>21</v>
      </c>
      <c r="J133" s="1" t="s">
        <v>21</v>
      </c>
      <c r="K133" s="113"/>
      <c r="L133" s="131"/>
      <c r="M133" s="1"/>
      <c r="N133" s="1"/>
      <c r="O133" s="1"/>
    </row>
    <row r="134" spans="1:15" x14ac:dyDescent="0.25">
      <c r="A134" s="23"/>
      <c r="B134" s="1"/>
      <c r="C134" s="1"/>
      <c r="D134" s="1"/>
      <c r="E134" s="1"/>
      <c r="F134" s="2"/>
      <c r="G134" s="3"/>
      <c r="H134" s="4"/>
      <c r="I134" s="1"/>
      <c r="J134" s="1"/>
      <c r="K134" s="28"/>
      <c r="L134" s="9"/>
      <c r="M134" s="1"/>
      <c r="N134" s="1"/>
      <c r="O134" s="1"/>
    </row>
    <row r="135" spans="1:15" x14ac:dyDescent="0.25">
      <c r="A135" s="23"/>
      <c r="B135" s="1">
        <v>170336088</v>
      </c>
      <c r="C135" s="1" t="s">
        <v>16</v>
      </c>
      <c r="D135" s="1" t="s">
        <v>8</v>
      </c>
      <c r="E135" s="1" t="s">
        <v>35</v>
      </c>
      <c r="F135" s="2" t="s">
        <v>72</v>
      </c>
      <c r="G135" s="3">
        <v>45199</v>
      </c>
      <c r="H135" s="4">
        <v>0.41666666666666669</v>
      </c>
      <c r="I135" s="1" t="s">
        <v>82</v>
      </c>
      <c r="J135" s="1" t="s">
        <v>22</v>
      </c>
      <c r="K135" s="56" t="s">
        <v>95</v>
      </c>
      <c r="L135" s="56" t="s">
        <v>136</v>
      </c>
      <c r="M135" s="1"/>
      <c r="N135" s="1"/>
      <c r="O135" s="1"/>
    </row>
    <row r="136" spans="1:15" x14ac:dyDescent="0.25">
      <c r="A136" s="23"/>
      <c r="B136" s="1">
        <v>170622053</v>
      </c>
      <c r="C136" s="1" t="s">
        <v>29</v>
      </c>
      <c r="D136" s="1" t="s">
        <v>8</v>
      </c>
      <c r="E136" s="1" t="s">
        <v>48</v>
      </c>
      <c r="F136" s="2" t="s">
        <v>72</v>
      </c>
      <c r="G136" s="3">
        <v>45199</v>
      </c>
      <c r="H136" s="4">
        <v>0.5</v>
      </c>
      <c r="I136" s="1" t="s">
        <v>28</v>
      </c>
      <c r="J136" s="1" t="s">
        <v>28</v>
      </c>
      <c r="K136" s="98" t="s">
        <v>104</v>
      </c>
      <c r="L136" s="114" t="s">
        <v>137</v>
      </c>
      <c r="M136" s="1" t="s">
        <v>156</v>
      </c>
      <c r="N136" s="1" t="s">
        <v>153</v>
      </c>
      <c r="O136" s="1" t="s">
        <v>142</v>
      </c>
    </row>
    <row r="137" spans="1:15" x14ac:dyDescent="0.25">
      <c r="A137" s="24"/>
      <c r="B137" s="1">
        <v>170603053</v>
      </c>
      <c r="C137" s="1" t="s">
        <v>32</v>
      </c>
      <c r="D137" s="1" t="s">
        <v>8</v>
      </c>
      <c r="E137" s="1" t="s">
        <v>48</v>
      </c>
      <c r="F137" s="2" t="s">
        <v>72</v>
      </c>
      <c r="G137" s="3">
        <v>45199</v>
      </c>
      <c r="H137" s="4">
        <v>0.58333333333333337</v>
      </c>
      <c r="I137" s="1" t="s">
        <v>34</v>
      </c>
      <c r="J137" s="1" t="s">
        <v>28</v>
      </c>
      <c r="K137" s="100"/>
      <c r="L137" s="115"/>
      <c r="M137" s="1" t="s">
        <v>157</v>
      </c>
      <c r="N137" s="1" t="s">
        <v>141</v>
      </c>
      <c r="O137" s="1" t="s">
        <v>149</v>
      </c>
    </row>
  </sheetData>
  <mergeCells count="40">
    <mergeCell ref="K131:K133"/>
    <mergeCell ref="K136:K137"/>
    <mergeCell ref="L136:L137"/>
    <mergeCell ref="K100:K103"/>
    <mergeCell ref="K107:K110"/>
    <mergeCell ref="K116:K118"/>
    <mergeCell ref="K122:K123"/>
    <mergeCell ref="K125:K127"/>
    <mergeCell ref="L125:L127"/>
    <mergeCell ref="L131:L133"/>
    <mergeCell ref="L100:L103"/>
    <mergeCell ref="L107:L110"/>
    <mergeCell ref="L116:L118"/>
    <mergeCell ref="L122:L123"/>
    <mergeCell ref="K87:K89"/>
    <mergeCell ref="K91:K94"/>
    <mergeCell ref="L48:L51"/>
    <mergeCell ref="L55:L57"/>
    <mergeCell ref="L59:L61"/>
    <mergeCell ref="L67:L68"/>
    <mergeCell ref="L72:L73"/>
    <mergeCell ref="L87:L89"/>
    <mergeCell ref="K72:K73"/>
    <mergeCell ref="K55:K57"/>
    <mergeCell ref="K59:K61"/>
    <mergeCell ref="K67:K68"/>
    <mergeCell ref="L91:L94"/>
    <mergeCell ref="L12:L13"/>
    <mergeCell ref="L19:L22"/>
    <mergeCell ref="L30:L31"/>
    <mergeCell ref="L35:L37"/>
    <mergeCell ref="L39:L42"/>
    <mergeCell ref="L26:L27"/>
    <mergeCell ref="K19:K22"/>
    <mergeCell ref="K12:K13"/>
    <mergeCell ref="K35:K37"/>
    <mergeCell ref="K39:K42"/>
    <mergeCell ref="K48:K51"/>
    <mergeCell ref="K26:K27"/>
    <mergeCell ref="K30:K31"/>
  </mergeCells>
  <phoneticPr fontId="2" type="noConversion"/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Sammanfattning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Lotta Sonesson</dc:creator>
  <cp:lastModifiedBy>Caruso Jenny</cp:lastModifiedBy>
  <cp:lastPrinted>2023-04-12T09:02:58Z</cp:lastPrinted>
  <dcterms:created xsi:type="dcterms:W3CDTF">2023-03-19T12:36:47Z</dcterms:created>
  <dcterms:modified xsi:type="dcterms:W3CDTF">2023-05-04T08:42:32Z</dcterms:modified>
</cp:coreProperties>
</file>