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2016 LTP Blanco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<sst xmlns="http://schemas.openxmlformats.org/spreadsheetml/2006/main" count="52" uniqueCount="36">
  <si>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Hours</t>
  </si>
  <si>
    <t>Total time</t>
  </si>
  <si>
    <t>Explanations</t>
  </si>
  <si>
    <t>Total practice time</t>
  </si>
  <si>
    <t>Players worktime</t>
  </si>
  <si>
    <t>*with puck</t>
  </si>
  <si>
    <t>*without puck</t>
  </si>
  <si>
    <t>Total</t>
  </si>
  <si>
    <t>Feedback x / player</t>
  </si>
  <si>
    <t>Regression</t>
  </si>
  <si>
    <t>Explanations from total time %</t>
  </si>
  <si>
    <t>Worktime in practice %</t>
  </si>
  <si>
    <t>Technical parts</t>
  </si>
  <si>
    <t>*skating</t>
  </si>
  <si>
    <t>From skating: total</t>
  </si>
  <si>
    <t>*miss</t>
  </si>
  <si>
    <t>*forward skating</t>
  </si>
  <si>
    <t>*backward skating</t>
  </si>
  <si>
    <t>Average</t>
  </si>
  <si>
    <t>What really happens on the ice</t>
  </si>
  <si>
    <t>* pivots</t>
  </si>
  <si>
    <t>*stationary</t>
  </si>
  <si>
    <t>*target</t>
  </si>
  <si>
    <t>Recovery %</t>
  </si>
  <si>
    <t xml:space="preserve">LTP </t>
  </si>
  <si>
    <t>Example</t>
  </si>
  <si>
    <t>==</t>
  </si>
  <si>
    <t>From stationary: total</t>
  </si>
  <si>
    <t>SHOTS: total</t>
  </si>
  <si>
    <t>SKATING</t>
  </si>
  <si>
    <t>PASSES : total</t>
  </si>
  <si>
    <t>RECEIVE the pass: total</t>
  </si>
  <si>
    <t>23.10.2016</t>
  </si>
  <si>
    <t>22.10.2016</t>
  </si>
  <si>
    <t>20.10.2016</t>
  </si>
  <si>
    <t>19.10.2016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</si>
</sst>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[h]:mm:ss;@"/>
    <numFmt numFmtId="18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sz val="12"/>
      <color indexed="17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62"/>
      <name val="Tahoma"/>
      <family val="2"/>
    </font>
    <font>
      <b/>
      <sz val="12"/>
      <color indexed="9"/>
      <name val="Tahoma"/>
      <family val="2"/>
    </font>
    <font>
      <b/>
      <sz val="12"/>
      <color indexed="63"/>
      <name val="Tahoma"/>
      <family val="2"/>
    </font>
    <font>
      <sz val="12"/>
      <color indexed="10"/>
      <name val="Tahoma"/>
      <family val="2"/>
    </font>
    <font>
      <sz val="16"/>
      <name val="Calibri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rgb="FFFA7D00"/>
      <name val="Tahoma"/>
      <family val="2"/>
    </font>
    <font>
      <sz val="12"/>
      <color rgb="FF006100"/>
      <name val="Tahoma"/>
      <family val="2"/>
    </font>
    <font>
      <sz val="12"/>
      <color rgb="FF9C0006"/>
      <name val="Tahoma"/>
      <family val="2"/>
    </font>
    <font>
      <i/>
      <sz val="12"/>
      <color rgb="FF7F7F7F"/>
      <name val="Tahoma"/>
      <family val="2"/>
    </font>
    <font>
      <sz val="12"/>
      <color rgb="FF3F3F76"/>
      <name val="Tahoma"/>
      <family val="2"/>
    </font>
    <font>
      <b/>
      <sz val="12"/>
      <color theme="0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rgb="FF3F3F3F"/>
      <name val="Tahoma"/>
      <family val="2"/>
    </font>
    <font>
      <sz val="12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14" fontId="0" fillId="34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6" fontId="0" fillId="0" borderId="11" xfId="0" applyNumberFormat="1" applyFont="1" applyBorder="1" applyAlignment="1">
      <alignment horizontal="left" vertical="center"/>
    </xf>
    <xf numFmtId="21" fontId="0" fillId="0" borderId="13" xfId="0" applyNumberFormat="1" applyFont="1" applyBorder="1" applyAlignment="1">
      <alignment horizontal="left" vertical="center"/>
    </xf>
    <xf numFmtId="46" fontId="0" fillId="33" borderId="14" xfId="0" applyNumberFormat="1" applyFont="1" applyFill="1" applyBorder="1" applyAlignment="1">
      <alignment vertical="center"/>
    </xf>
    <xf numFmtId="46" fontId="0" fillId="0" borderId="16" xfId="0" applyNumberFormat="1" applyFont="1" applyBorder="1" applyAlignment="1">
      <alignment horizontal="center" vertical="center"/>
    </xf>
    <xf numFmtId="46" fontId="3" fillId="0" borderId="0" xfId="0" applyNumberFormat="1" applyFont="1" applyAlignment="1">
      <alignment vertical="center"/>
    </xf>
    <xf numFmtId="46" fontId="0" fillId="0" borderId="0" xfId="0" applyNumberFormat="1" applyFont="1" applyAlignment="1">
      <alignment vertical="center"/>
    </xf>
    <xf numFmtId="0" fontId="0" fillId="35" borderId="0" xfId="0" applyFont="1" applyFill="1" applyAlignment="1">
      <alignment vertical="center"/>
    </xf>
    <xf numFmtId="46" fontId="0" fillId="35" borderId="11" xfId="0" applyNumberFormat="1" applyFont="1" applyFill="1" applyBorder="1" applyAlignment="1">
      <alignment horizontal="left" vertical="center"/>
    </xf>
    <xf numFmtId="21" fontId="0" fillId="35" borderId="13" xfId="0" applyNumberFormat="1" applyFont="1" applyFill="1" applyBorder="1" applyAlignment="1">
      <alignment horizontal="left" vertical="center"/>
    </xf>
    <xf numFmtId="46" fontId="0" fillId="35" borderId="14" xfId="0" applyNumberFormat="1" applyFont="1" applyFill="1" applyBorder="1" applyAlignment="1">
      <alignment vertical="center"/>
    </xf>
    <xf numFmtId="46" fontId="1" fillId="36" borderId="16" xfId="0" applyNumberFormat="1" applyFont="1" applyFill="1" applyBorder="1" applyAlignment="1">
      <alignment horizontal="center" vertical="center"/>
    </xf>
    <xf numFmtId="46" fontId="0" fillId="36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2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left" vertical="center"/>
    </xf>
    <xf numFmtId="46" fontId="1" fillId="34" borderId="11" xfId="0" applyNumberFormat="1" applyFont="1" applyFill="1" applyBorder="1" applyAlignment="1">
      <alignment horizontal="left" vertical="center"/>
    </xf>
    <xf numFmtId="21" fontId="2" fillId="37" borderId="13" xfId="0" applyNumberFormat="1" applyFont="1" applyFill="1" applyBorder="1" applyAlignment="1">
      <alignment horizontal="left" vertical="center"/>
    </xf>
    <xf numFmtId="46" fontId="1" fillId="33" borderId="14" xfId="0" applyNumberFormat="1" applyFont="1" applyFill="1" applyBorder="1" applyAlignment="1">
      <alignment vertical="center"/>
    </xf>
    <xf numFmtId="2" fontId="0" fillId="0" borderId="13" xfId="0" applyNumberFormat="1" applyFont="1" applyBorder="1" applyAlignment="1">
      <alignment horizontal="left" vertical="center"/>
    </xf>
    <xf numFmtId="0" fontId="0" fillId="33" borderId="1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6" fontId="1" fillId="34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0" fillId="0" borderId="11" xfId="0" applyNumberFormat="1" applyFont="1" applyBorder="1" applyAlignment="1">
      <alignment horizontal="left" vertical="center"/>
    </xf>
    <xf numFmtId="10" fontId="0" fillId="0" borderId="13" xfId="0" applyNumberFormat="1" applyFont="1" applyBorder="1" applyAlignment="1">
      <alignment horizontal="left" vertical="center"/>
    </xf>
    <xf numFmtId="10" fontId="0" fillId="33" borderId="14" xfId="0" applyNumberFormat="1" applyFont="1" applyFill="1" applyBorder="1" applyAlignment="1">
      <alignment vertical="center"/>
    </xf>
    <xf numFmtId="10" fontId="1" fillId="0" borderId="16" xfId="0" applyNumberFormat="1" applyFont="1" applyBorder="1" applyAlignment="1" quotePrefix="1">
      <alignment horizontal="center" vertical="center"/>
    </xf>
    <xf numFmtId="10" fontId="0" fillId="0" borderId="0" xfId="0" applyNumberFormat="1" applyFont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180" fontId="2" fillId="37" borderId="13" xfId="0" applyNumberFormat="1" applyFont="1" applyFill="1" applyBorder="1" applyAlignment="1">
      <alignment horizontal="left" vertical="center"/>
    </xf>
    <xf numFmtId="0" fontId="1" fillId="33" borderId="14" xfId="0" applyNumberFormat="1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80" fontId="0" fillId="0" borderId="13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0" fontId="1" fillId="38" borderId="16" xfId="0" applyFont="1" applyFill="1" applyBorder="1" applyAlignment="1">
      <alignment horizontal="center" vertical="center"/>
    </xf>
    <xf numFmtId="0" fontId="1" fillId="39" borderId="0" xfId="0" applyFont="1" applyFill="1" applyAlignment="1">
      <alignment vertical="center"/>
    </xf>
    <xf numFmtId="45" fontId="0" fillId="0" borderId="13" xfId="0" applyNumberFormat="1" applyFont="1" applyBorder="1" applyAlignment="1">
      <alignment horizontal="left" vertical="center"/>
    </xf>
    <xf numFmtId="45" fontId="2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80" fontId="0" fillId="0" borderId="18" xfId="0" applyNumberFormat="1" applyFont="1" applyBorder="1" applyAlignment="1">
      <alignment horizontal="left" vertical="center"/>
    </xf>
    <xf numFmtId="10" fontId="0" fillId="0" borderId="16" xfId="0" applyNumberFormat="1" applyFont="1" applyBorder="1" applyAlignment="1">
      <alignment horizontal="center" vertical="center"/>
    </xf>
    <xf numFmtId="10" fontId="0" fillId="40" borderId="16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0" fillId="38" borderId="11" xfId="0" applyFont="1" applyFill="1" applyBorder="1" applyAlignment="1">
      <alignment horizontal="left" vertical="center"/>
    </xf>
    <xf numFmtId="21" fontId="0" fillId="38" borderId="13" xfId="0" applyNumberFormat="1" applyFont="1" applyFill="1" applyBorder="1" applyAlignment="1">
      <alignment horizontal="left" vertical="center"/>
    </xf>
    <xf numFmtId="46" fontId="0" fillId="38" borderId="14" xfId="0" applyNumberFormat="1" applyFont="1" applyFill="1" applyBorder="1" applyAlignment="1">
      <alignment vertical="center"/>
    </xf>
    <xf numFmtId="21" fontId="0" fillId="38" borderId="16" xfId="0" applyNumberFormat="1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70" workbookViewId="0" topLeftCell="A3">
      <selection activeCell="N6" sqref="N6"/>
    </sheetView>
  </sheetViews>
  <sheetFormatPr defaultColWidth="8.8515625" defaultRowHeight="12.75"/>
  <cols>
    <col min="1" max="1" width="8.8515625" style="1" customWidth="1"/>
    <col min="2" max="2" width="27.7109375" style="1" customWidth="1"/>
    <col min="3" max="3" width="9.140625" style="2" hidden="1" customWidth="1"/>
    <col min="4" max="4" width="9.7109375" style="2" hidden="1" customWidth="1"/>
    <col min="5" max="5" width="3.8515625" style="7" hidden="1" customWidth="1"/>
    <col min="6" max="9" width="11.28125" style="1" customWidth="1"/>
    <col min="10" max="10" width="4.8515625" style="1" customWidth="1"/>
    <col min="11" max="11" width="11.28125" style="1" customWidth="1"/>
    <col min="12" max="16384" width="8.8515625" style="1" customWidth="1"/>
  </cols>
  <sheetData>
    <row r="1" ht="12.75">
      <c r="B1" s="1" t="s">
        <v>19</v>
      </c>
    </row>
    <row r="3" spans="3:11" ht="12.75" customHeight="1">
      <c r="C3" s="3">
        <v>121</v>
      </c>
      <c r="D3" s="6"/>
      <c r="E3" s="8"/>
      <c r="F3" s="70" t="s">
        <v>24</v>
      </c>
      <c r="G3" s="70"/>
      <c r="H3" s="70"/>
      <c r="I3" s="70"/>
      <c r="J3" s="70"/>
      <c r="K3" s="70"/>
    </row>
    <row r="4" spans="3:11" ht="12.75" customHeight="1">
      <c r="C4" s="4" t="s">
        <v>7</v>
      </c>
      <c r="D4" s="5" t="s">
        <v>18</v>
      </c>
      <c r="E4" s="9"/>
      <c r="F4" s="70"/>
      <c r="G4" s="70"/>
      <c r="H4" s="70"/>
      <c r="I4" s="70"/>
      <c r="J4" s="70"/>
      <c r="K4" s="70"/>
    </row>
    <row r="5" spans="2:11" ht="12.75">
      <c r="B5" s="10"/>
      <c r="C5" s="11" t="s">
        <v>0</v>
      </c>
      <c r="D5" s="12"/>
      <c r="E5" s="13"/>
      <c r="F5" s="14" t="s">
        <v>35</v>
      </c>
      <c r="G5" s="14" t="s">
        <v>34</v>
      </c>
      <c r="H5" s="14" t="s">
        <v>33</v>
      </c>
      <c r="I5" s="14" t="s">
        <v>32</v>
      </c>
      <c r="J5" s="15"/>
      <c r="K5" s="51" t="s">
        <v>25</v>
      </c>
    </row>
    <row r="6" spans="2:11" ht="21" customHeight="1">
      <c r="B6" s="16" t="s">
        <v>1</v>
      </c>
      <c r="C6" s="17">
        <v>5.590277777777778</v>
      </c>
      <c r="D6" s="18">
        <f>C6/C3</f>
        <v>0.04620064279155188</v>
      </c>
      <c r="E6" s="19"/>
      <c r="F6" s="20"/>
      <c r="G6" s="20"/>
      <c r="H6" s="20"/>
      <c r="I6" s="20"/>
      <c r="J6" s="21"/>
      <c r="K6" s="20">
        <v>0.041666666666666664</v>
      </c>
    </row>
    <row r="7" spans="2:11" ht="21" customHeight="1">
      <c r="B7" s="16" t="s">
        <v>2</v>
      </c>
      <c r="C7" s="17">
        <v>1.0532407407407407</v>
      </c>
      <c r="D7" s="18">
        <f>C7/C3</f>
        <v>0.00870446893174166</v>
      </c>
      <c r="E7" s="19"/>
      <c r="F7" s="20"/>
      <c r="G7" s="20"/>
      <c r="H7" s="20"/>
      <c r="I7" s="20"/>
      <c r="J7" s="22"/>
      <c r="K7" s="20">
        <v>0.012314814814814815</v>
      </c>
    </row>
    <row r="8" spans="2:11" ht="21" customHeight="1">
      <c r="B8" s="23" t="s">
        <v>3</v>
      </c>
      <c r="C8" s="24">
        <v>4.252314814814815</v>
      </c>
      <c r="D8" s="25">
        <f>C8/C3</f>
        <v>0.03514309764309764</v>
      </c>
      <c r="E8" s="26"/>
      <c r="F8" s="27">
        <f>F6-F7</f>
        <v>0</v>
      </c>
      <c r="G8" s="27">
        <f>G6-G7</f>
        <v>0</v>
      </c>
      <c r="H8" s="27">
        <f>H6-H7</f>
        <v>0</v>
      </c>
      <c r="I8" s="27">
        <f>I6-I7</f>
        <v>0</v>
      </c>
      <c r="J8" s="28"/>
      <c r="K8" s="27">
        <f>K6-K7</f>
        <v>0.02935185185185185</v>
      </c>
    </row>
    <row r="9" spans="2:11" ht="21" customHeight="1">
      <c r="B9" s="64" t="s">
        <v>4</v>
      </c>
      <c r="C9" s="65"/>
      <c r="D9" s="66"/>
      <c r="E9" s="67"/>
      <c r="F9" s="68"/>
      <c r="G9" s="69"/>
      <c r="H9" s="69"/>
      <c r="I9" s="69"/>
      <c r="J9" s="22"/>
      <c r="K9" s="32"/>
    </row>
    <row r="10" spans="2:11" ht="21" customHeight="1">
      <c r="B10" s="16" t="s">
        <v>5</v>
      </c>
      <c r="C10" s="33">
        <v>0.3161574074074074</v>
      </c>
      <c r="D10" s="18">
        <f>C10/C3</f>
        <v>0.002612871135598408</v>
      </c>
      <c r="E10" s="19"/>
      <c r="F10" s="31"/>
      <c r="G10" s="31"/>
      <c r="H10" s="31"/>
      <c r="I10" s="31"/>
      <c r="J10" s="22"/>
      <c r="K10" s="31">
        <v>0.0006481481481481481</v>
      </c>
    </row>
    <row r="11" spans="2:11" ht="21" customHeight="1">
      <c r="B11" s="16" t="s">
        <v>6</v>
      </c>
      <c r="C11" s="17">
        <v>1.5074074074074073</v>
      </c>
      <c r="D11" s="18">
        <f>C11/C3</f>
        <v>0.012457912457912458</v>
      </c>
      <c r="E11" s="19"/>
      <c r="F11" s="31"/>
      <c r="G11" s="31"/>
      <c r="H11" s="31"/>
      <c r="I11" s="31"/>
      <c r="J11" s="22"/>
      <c r="K11" s="31">
        <v>0.015185185185185185</v>
      </c>
    </row>
    <row r="12" spans="2:11" ht="21" customHeight="1">
      <c r="B12" s="23" t="s">
        <v>7</v>
      </c>
      <c r="C12" s="34">
        <f>SUM(C10:C11)</f>
        <v>1.8235648148148147</v>
      </c>
      <c r="D12" s="35">
        <f>C12/C3</f>
        <v>0.015070783593510865</v>
      </c>
      <c r="E12" s="36"/>
      <c r="F12" s="27">
        <f>SUM(F10:F11)</f>
        <v>0</v>
      </c>
      <c r="G12" s="27">
        <f>SUM(G10:G11)</f>
        <v>0</v>
      </c>
      <c r="H12" s="27">
        <f>SUM(H10:H11)</f>
        <v>0</v>
      </c>
      <c r="I12" s="27">
        <f>SUM(I10:I11)</f>
        <v>0</v>
      </c>
      <c r="J12" s="28"/>
      <c r="K12" s="27">
        <f>SUM(K10:K11)</f>
        <v>0.015833333333333335</v>
      </c>
    </row>
    <row r="13" spans="2:11" ht="21" customHeight="1">
      <c r="B13" s="16" t="s">
        <v>8</v>
      </c>
      <c r="C13" s="30">
        <v>481</v>
      </c>
      <c r="D13" s="37">
        <f>C13/C3</f>
        <v>3.975206611570248</v>
      </c>
      <c r="E13" s="38"/>
      <c r="F13" s="32"/>
      <c r="G13" s="32"/>
      <c r="H13" s="32"/>
      <c r="I13" s="32"/>
      <c r="J13" s="39"/>
      <c r="K13" s="32">
        <v>3</v>
      </c>
    </row>
    <row r="14" spans="2:11" ht="21" customHeight="1">
      <c r="B14" s="23" t="s">
        <v>9</v>
      </c>
      <c r="C14" s="34">
        <f>C6-C12</f>
        <v>3.7667129629629628</v>
      </c>
      <c r="D14" s="35">
        <f>C14/C3</f>
        <v>0.031129859198041013</v>
      </c>
      <c r="E14" s="36"/>
      <c r="F14" s="40">
        <f>F6-F12</f>
        <v>0</v>
      </c>
      <c r="G14" s="40">
        <f>G6-G12</f>
        <v>0</v>
      </c>
      <c r="H14" s="40">
        <f>H6-H12</f>
        <v>0</v>
      </c>
      <c r="I14" s="40">
        <f>I6-I12</f>
        <v>0</v>
      </c>
      <c r="J14" s="22"/>
      <c r="K14" s="40">
        <f>K6-K12</f>
        <v>0.02583333333333333</v>
      </c>
    </row>
    <row r="15" spans="2:11" ht="21" customHeight="1">
      <c r="B15" s="41" t="s">
        <v>10</v>
      </c>
      <c r="C15" s="42">
        <f>(C6-C8)/C6</f>
        <v>0.2393374741200828</v>
      </c>
      <c r="D15" s="43">
        <f>(D6-D8)/D6</f>
        <v>0.23933747412008277</v>
      </c>
      <c r="E15" s="44"/>
      <c r="F15" s="45" t="s">
        <v>26</v>
      </c>
      <c r="G15" s="45" t="s">
        <v>26</v>
      </c>
      <c r="H15" s="45" t="s">
        <v>26</v>
      </c>
      <c r="I15" s="45" t="s">
        <v>26</v>
      </c>
      <c r="J15" s="46"/>
      <c r="K15" s="62">
        <f>(K6-K8)/K6</f>
        <v>0.2955555555555555</v>
      </c>
    </row>
    <row r="16" spans="2:11" ht="21" customHeight="1">
      <c r="B16" s="16" t="s">
        <v>11</v>
      </c>
      <c r="C16" s="42">
        <f>(C6-C14)/C6</f>
        <v>0.32620289855072465</v>
      </c>
      <c r="D16" s="43">
        <f>(D6-D14)/D6</f>
        <v>0.32620289855072465</v>
      </c>
      <c r="E16" s="44"/>
      <c r="F16" s="45" t="s">
        <v>26</v>
      </c>
      <c r="G16" s="45" t="s">
        <v>26</v>
      </c>
      <c r="H16" s="45" t="s">
        <v>26</v>
      </c>
      <c r="I16" s="45" t="s">
        <v>26</v>
      </c>
      <c r="J16" s="46"/>
      <c r="K16" s="63">
        <f>(K6-K14)/K6</f>
        <v>0.38000000000000006</v>
      </c>
    </row>
    <row r="17" spans="2:11" ht="21" customHeight="1">
      <c r="B17" s="16" t="s">
        <v>23</v>
      </c>
      <c r="C17" s="42">
        <f>C14/C6</f>
        <v>0.6737971014492753</v>
      </c>
      <c r="D17" s="43">
        <f>D14/D6</f>
        <v>0.6737971014492753</v>
      </c>
      <c r="E17" s="44"/>
      <c r="F17" s="45" t="s">
        <v>26</v>
      </c>
      <c r="G17" s="45" t="s">
        <v>26</v>
      </c>
      <c r="H17" s="45" t="s">
        <v>26</v>
      </c>
      <c r="I17" s="45" t="s">
        <v>26</v>
      </c>
      <c r="J17" s="46"/>
      <c r="K17" s="62">
        <f>K14/K6</f>
        <v>0.62</v>
      </c>
    </row>
    <row r="18" spans="2:11" ht="21" customHeight="1">
      <c r="B18" s="29" t="s">
        <v>12</v>
      </c>
      <c r="C18" s="30"/>
      <c r="D18" s="43"/>
      <c r="E18" s="19"/>
      <c r="F18" s="32"/>
      <c r="G18" s="32"/>
      <c r="H18" s="32"/>
      <c r="I18" s="32"/>
      <c r="J18" s="22"/>
      <c r="K18" s="32"/>
    </row>
    <row r="19" spans="2:11" ht="21" customHeight="1">
      <c r="B19" s="47" t="s">
        <v>30</v>
      </c>
      <c r="C19" s="48">
        <f>C20+C21</f>
        <v>4161</v>
      </c>
      <c r="D19" s="49">
        <f>C19/C3</f>
        <v>34.388429752066116</v>
      </c>
      <c r="E19" s="50"/>
      <c r="F19" s="51">
        <f>F20+F21</f>
        <v>0</v>
      </c>
      <c r="G19" s="51">
        <f>G20+G21</f>
        <v>0</v>
      </c>
      <c r="H19" s="51">
        <f>H20+H21</f>
        <v>0</v>
      </c>
      <c r="I19" s="51">
        <f>I20+I21</f>
        <v>0</v>
      </c>
      <c r="J19" s="52"/>
      <c r="K19" s="51">
        <f>K20+K21</f>
        <v>11</v>
      </c>
    </row>
    <row r="20" spans="2:11" ht="21" customHeight="1">
      <c r="B20" s="16" t="s">
        <v>21</v>
      </c>
      <c r="C20" s="30">
        <v>1165</v>
      </c>
      <c r="D20" s="53">
        <f>C20/C3</f>
        <v>9.62809917355372</v>
      </c>
      <c r="E20" s="38"/>
      <c r="F20" s="32"/>
      <c r="G20" s="32"/>
      <c r="H20" s="32"/>
      <c r="I20" s="32"/>
      <c r="J20" s="39"/>
      <c r="K20" s="32">
        <v>2</v>
      </c>
    </row>
    <row r="21" spans="2:11" ht="21" customHeight="1">
      <c r="B21" s="16" t="s">
        <v>13</v>
      </c>
      <c r="C21" s="30">
        <v>2996</v>
      </c>
      <c r="D21" s="53">
        <f>C21/C3</f>
        <v>24.760330578512395</v>
      </c>
      <c r="E21" s="38"/>
      <c r="F21" s="32"/>
      <c r="G21" s="32"/>
      <c r="H21" s="32"/>
      <c r="I21" s="32"/>
      <c r="J21" s="39"/>
      <c r="K21" s="32">
        <v>9</v>
      </c>
    </row>
    <row r="22" spans="2:11" ht="21" customHeight="1">
      <c r="B22" s="47" t="s">
        <v>31</v>
      </c>
      <c r="C22" s="48">
        <f>C23+C24</f>
        <v>3896</v>
      </c>
      <c r="D22" s="49">
        <f>C22/C3</f>
        <v>32.19834710743802</v>
      </c>
      <c r="E22" s="50"/>
      <c r="F22" s="51">
        <f>F23+F24</f>
        <v>0</v>
      </c>
      <c r="G22" s="51">
        <f>G23+G24</f>
        <v>0</v>
      </c>
      <c r="H22" s="51">
        <f>H23+H24</f>
        <v>0</v>
      </c>
      <c r="I22" s="51">
        <f>I23+I24</f>
        <v>0</v>
      </c>
      <c r="J22" s="52"/>
      <c r="K22" s="51">
        <f>K23+K24</f>
        <v>13</v>
      </c>
    </row>
    <row r="23" spans="2:11" ht="21" customHeight="1">
      <c r="B23" s="16" t="s">
        <v>21</v>
      </c>
      <c r="C23" s="30">
        <v>895</v>
      </c>
      <c r="D23" s="53">
        <f>C23/C3</f>
        <v>7.396694214876033</v>
      </c>
      <c r="E23" s="38"/>
      <c r="F23" s="32"/>
      <c r="G23" s="32"/>
      <c r="H23" s="32"/>
      <c r="I23" s="32"/>
      <c r="J23" s="39"/>
      <c r="K23" s="32">
        <v>8</v>
      </c>
    </row>
    <row r="24" spans="2:11" ht="21" customHeight="1">
      <c r="B24" s="16" t="s">
        <v>13</v>
      </c>
      <c r="C24" s="30">
        <v>3001</v>
      </c>
      <c r="D24" s="53">
        <f>C24/C3</f>
        <v>24.801652892561982</v>
      </c>
      <c r="E24" s="38"/>
      <c r="F24" s="32"/>
      <c r="G24" s="32"/>
      <c r="H24" s="32"/>
      <c r="I24" s="32"/>
      <c r="J24" s="39"/>
      <c r="K24" s="32">
        <v>5</v>
      </c>
    </row>
    <row r="25" spans="2:11" ht="21" customHeight="1">
      <c r="B25" s="47" t="s">
        <v>28</v>
      </c>
      <c r="C25" s="48">
        <f>C26+C29</f>
        <v>1033</v>
      </c>
      <c r="D25" s="49">
        <f>C25/C3</f>
        <v>8.537190082644628</v>
      </c>
      <c r="E25" s="50"/>
      <c r="F25" s="51">
        <f>F26+F29</f>
        <v>0</v>
      </c>
      <c r="G25" s="51">
        <f>G26+G29</f>
        <v>0</v>
      </c>
      <c r="H25" s="51">
        <f>H26+H29</f>
        <v>0</v>
      </c>
      <c r="I25" s="51">
        <f>I26+I29</f>
        <v>0</v>
      </c>
      <c r="J25" s="52"/>
      <c r="K25" s="51">
        <f>K26+K29</f>
        <v>4</v>
      </c>
    </row>
    <row r="26" spans="2:11" ht="21" customHeight="1">
      <c r="B26" s="64" t="s">
        <v>14</v>
      </c>
      <c r="C26" s="54">
        <f>SUM(C27:C28)</f>
        <v>200</v>
      </c>
      <c r="D26" s="55">
        <f>C26/C3</f>
        <v>1.6528925619834711</v>
      </c>
      <c r="E26" s="38"/>
      <c r="F26" s="56">
        <f>SUM(F27:F28)</f>
        <v>0</v>
      </c>
      <c r="G26" s="56">
        <f>SUM(G27:G28)</f>
        <v>0</v>
      </c>
      <c r="H26" s="56">
        <f>SUM(H27:H28)</f>
        <v>0</v>
      </c>
      <c r="I26" s="56">
        <f>SUM(I27:I28)</f>
        <v>0</v>
      </c>
      <c r="J26" s="52"/>
      <c r="K26" s="56">
        <f>SUM(K27:K28)</f>
        <v>0</v>
      </c>
    </row>
    <row r="27" spans="2:11" ht="21" customHeight="1">
      <c r="B27" s="16" t="s">
        <v>22</v>
      </c>
      <c r="C27" s="30">
        <v>175</v>
      </c>
      <c r="D27" s="53">
        <f>C27/C3</f>
        <v>1.4462809917355373</v>
      </c>
      <c r="E27" s="38"/>
      <c r="F27" s="32"/>
      <c r="G27" s="32"/>
      <c r="H27" s="32"/>
      <c r="I27" s="32"/>
      <c r="J27" s="39"/>
      <c r="K27" s="32">
        <v>0</v>
      </c>
    </row>
    <row r="28" spans="2:11" ht="21" customHeight="1">
      <c r="B28" s="16" t="s">
        <v>15</v>
      </c>
      <c r="C28" s="30">
        <v>25</v>
      </c>
      <c r="D28" s="53">
        <f>C28/C3</f>
        <v>0.2066115702479339</v>
      </c>
      <c r="E28" s="38"/>
      <c r="F28" s="32"/>
      <c r="G28" s="32"/>
      <c r="H28" s="32"/>
      <c r="I28" s="32"/>
      <c r="J28" s="39"/>
      <c r="K28" s="32">
        <v>0</v>
      </c>
    </row>
    <row r="29" spans="2:11" ht="21" customHeight="1">
      <c r="B29" s="64" t="s">
        <v>27</v>
      </c>
      <c r="C29" s="54">
        <f>SUM(C30:C31)</f>
        <v>833</v>
      </c>
      <c r="D29" s="55">
        <f>C29/C3</f>
        <v>6.884297520661157</v>
      </c>
      <c r="E29" s="38"/>
      <c r="F29" s="56">
        <f>SUM(F30:F31)</f>
        <v>0</v>
      </c>
      <c r="G29" s="56">
        <f>SUM(G30:G31)</f>
        <v>0</v>
      </c>
      <c r="H29" s="56">
        <f>SUM(H30:H31)</f>
        <v>0</v>
      </c>
      <c r="I29" s="56">
        <f>SUM(I30:I31)</f>
        <v>0</v>
      </c>
      <c r="J29" s="52"/>
      <c r="K29" s="56">
        <f>SUM(K30:K31)</f>
        <v>4</v>
      </c>
    </row>
    <row r="30" spans="2:11" ht="21" customHeight="1">
      <c r="B30" s="16" t="s">
        <v>22</v>
      </c>
      <c r="C30" s="30">
        <v>450</v>
      </c>
      <c r="D30" s="53">
        <f>C30/C3</f>
        <v>3.71900826446281</v>
      </c>
      <c r="E30" s="38"/>
      <c r="F30" s="32"/>
      <c r="G30" s="32"/>
      <c r="H30" s="32"/>
      <c r="I30" s="32"/>
      <c r="J30" s="39"/>
      <c r="K30" s="32">
        <v>3</v>
      </c>
    </row>
    <row r="31" spans="2:11" ht="21" customHeight="1">
      <c r="B31" s="16" t="s">
        <v>15</v>
      </c>
      <c r="C31" s="30">
        <v>383</v>
      </c>
      <c r="D31" s="53">
        <f>C31/C3</f>
        <v>3.165289256198347</v>
      </c>
      <c r="E31" s="38"/>
      <c r="F31" s="32"/>
      <c r="G31" s="32"/>
      <c r="H31" s="32"/>
      <c r="I31" s="32"/>
      <c r="J31" s="39"/>
      <c r="K31" s="32">
        <v>1</v>
      </c>
    </row>
    <row r="32" spans="2:11" ht="21" customHeight="1">
      <c r="B32" s="57" t="s">
        <v>29</v>
      </c>
      <c r="C32" s="30"/>
      <c r="D32" s="53"/>
      <c r="E32" s="38"/>
      <c r="F32" s="32"/>
      <c r="G32" s="32"/>
      <c r="H32" s="32"/>
      <c r="I32" s="32"/>
      <c r="J32" s="39"/>
      <c r="K32" s="32"/>
    </row>
    <row r="33" spans="2:11" ht="21" customHeight="1">
      <c r="B33" s="16" t="s">
        <v>16</v>
      </c>
      <c r="C33" s="17">
        <v>1.4440046296296296</v>
      </c>
      <c r="D33" s="58">
        <f>C33/C3</f>
        <v>0.011933922558922559</v>
      </c>
      <c r="E33" s="19"/>
      <c r="F33" s="20"/>
      <c r="G33" s="20"/>
      <c r="H33" s="20"/>
      <c r="I33" s="20"/>
      <c r="J33" s="22"/>
      <c r="K33" s="31">
        <v>0.009953703703703704</v>
      </c>
    </row>
    <row r="34" spans="2:11" ht="21" customHeight="1">
      <c r="B34" s="16" t="s">
        <v>17</v>
      </c>
      <c r="C34" s="33">
        <v>0.21649305555555556</v>
      </c>
      <c r="D34" s="59">
        <f>C34/C3</f>
        <v>0.001789198806244261</v>
      </c>
      <c r="E34" s="19"/>
      <c r="F34" s="20"/>
      <c r="G34" s="20"/>
      <c r="H34" s="20"/>
      <c r="I34" s="20"/>
      <c r="J34" s="22"/>
      <c r="K34" s="31">
        <v>0.0010069444444444444</v>
      </c>
    </row>
    <row r="35" spans="2:11" ht="21" customHeight="1">
      <c r="B35" s="16" t="s">
        <v>20</v>
      </c>
      <c r="C35" s="60">
        <v>7377</v>
      </c>
      <c r="D35" s="61">
        <f>C35/C3</f>
        <v>60.96694214876033</v>
      </c>
      <c r="E35" s="38"/>
      <c r="F35" s="32"/>
      <c r="G35" s="32"/>
      <c r="H35" s="32"/>
      <c r="I35" s="32"/>
      <c r="J35" s="39"/>
      <c r="K35" s="32">
        <v>11</v>
      </c>
    </row>
  </sheetData>
  <sheetProtection/>
  <mergeCells count="1">
    <mergeCell ref="F3:K4"/>
  </mergeCells>
  <printOptions/>
  <pageMargins left="0.75" right="0.4583333333333333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Velho Koiranen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Junnu</dc:creator>
  <cp:keywords/>
  <dc:description/>
  <cp:lastModifiedBy>Stefan Floden</cp:lastModifiedBy>
  <cp:lastPrinted>2015-07-06T09:55:17Z</cp:lastPrinted>
  <dcterms:created xsi:type="dcterms:W3CDTF">2004-09-14T13:33:54Z</dcterms:created>
  <dcterms:modified xsi:type="dcterms:W3CDTF">2016-11-07T06:06:20Z</dcterms:modified>
  <cp:category/>
  <cp:version/>
  <cp:contentType/>
  <cp:contentStatus/>
</cp:coreProperties>
</file>