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65" documentId="8_{2252F383-CB3A-4EB5-8382-D22278D4A485}" xr6:coauthVersionLast="47" xr6:coauthVersionMax="47" xr10:uidLastSave="{FB4B8DE2-F7D1-40AD-B326-2253CF72C485}"/>
  <bookViews>
    <workbookView xWindow="-120" yWindow="-120" windowWidth="29040" windowHeight="17520" xr2:uid="{00000000-000D-0000-FFFF-FFFF00000000}"/>
  </bookViews>
  <sheets>
    <sheet name="Västerås IK Ungdom ALLA" sheetId="12" r:id="rId1"/>
    <sheet name="Västerås IK Ungdom 1 " sheetId="6" r:id="rId2"/>
    <sheet name="Västerås IK Ungdom 2" sheetId="7" r:id="rId3"/>
    <sheet name="Västerås IK Ungdom 3" sheetId="8" r:id="rId4"/>
    <sheet name="Västerås IK Ungdom 4" sheetId="9" r:id="rId5"/>
    <sheet name="Västerås IK Ungdom 5" sheetId="10" r:id="rId6"/>
    <sheet name="Västerås IK Ungdom 6" sheetId="11" r:id="rId7"/>
    <sheet name="Data" sheetId="1" r:id="rId8"/>
    <sheet name="Sheet2" sheetId="2" r:id="rId9"/>
    <sheet name="Sheet3" sheetId="3" r:id="rId10"/>
  </sheets>
  <definedNames>
    <definedName name="_xlnm._FilterDatabase" localSheetId="7" hidden="1">Data!$A$1:$M$474</definedName>
  </definedNames>
  <calcPr calcId="191029"/>
  <pivotCaches>
    <pivotCache cacheId="15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E140" i="1"/>
  <c r="E141" i="1"/>
  <c r="E142" i="1"/>
  <c r="E143" i="1"/>
  <c r="E125" i="1"/>
  <c r="E447" i="1"/>
  <c r="E448" i="1"/>
  <c r="E110" i="1"/>
  <c r="E449" i="1"/>
  <c r="E126" i="1"/>
  <c r="E28" i="1"/>
  <c r="E2" i="1"/>
  <c r="E144" i="1"/>
  <c r="E29" i="1"/>
  <c r="E14" i="1"/>
  <c r="E145" i="1"/>
  <c r="E146" i="1"/>
  <c r="E147" i="1"/>
  <c r="E148" i="1"/>
  <c r="E149" i="1"/>
  <c r="E150" i="1"/>
  <c r="E151" i="1"/>
  <c r="E152" i="1"/>
  <c r="E153" i="1"/>
  <c r="E54" i="1"/>
  <c r="E154" i="1"/>
  <c r="E82" i="1"/>
  <c r="E69" i="1"/>
  <c r="E83" i="1"/>
  <c r="E155" i="1"/>
  <c r="E84" i="1"/>
  <c r="E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70" i="1"/>
  <c r="E185" i="1"/>
  <c r="E94" i="1"/>
  <c r="E186" i="1"/>
  <c r="E95" i="1"/>
  <c r="E56" i="1"/>
  <c r="E85" i="1"/>
  <c r="E71" i="1"/>
  <c r="E187" i="1"/>
  <c r="E188" i="1"/>
  <c r="E189" i="1"/>
  <c r="E190" i="1"/>
  <c r="E191" i="1"/>
  <c r="E192" i="1"/>
  <c r="E193" i="1"/>
  <c r="E194" i="1"/>
  <c r="E461" i="1"/>
  <c r="E111" i="1"/>
  <c r="E195" i="1"/>
  <c r="E462" i="1"/>
  <c r="E127" i="1"/>
  <c r="E196" i="1"/>
  <c r="E197" i="1"/>
  <c r="E198" i="1"/>
  <c r="E199" i="1"/>
  <c r="E200" i="1"/>
  <c r="E201" i="1"/>
  <c r="E202" i="1"/>
  <c r="E203" i="1"/>
  <c r="E204" i="1"/>
  <c r="E3" i="1"/>
  <c r="E205" i="1"/>
  <c r="E15" i="1"/>
  <c r="E39" i="1"/>
  <c r="E206" i="1"/>
  <c r="E16" i="1"/>
  <c r="E30" i="1"/>
  <c r="E207" i="1"/>
  <c r="E40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463" i="1"/>
  <c r="E112" i="1"/>
  <c r="E464" i="1"/>
  <c r="E128" i="1"/>
  <c r="E465" i="1"/>
  <c r="E113" i="1"/>
  <c r="E31" i="1"/>
  <c r="E4" i="1"/>
  <c r="E41" i="1"/>
  <c r="E17" i="1"/>
  <c r="E42" i="1"/>
  <c r="E231" i="1"/>
  <c r="E18" i="1"/>
  <c r="E232" i="1"/>
  <c r="E57" i="1"/>
  <c r="E233" i="1"/>
  <c r="E86" i="1"/>
  <c r="E72" i="1"/>
  <c r="E87" i="1"/>
  <c r="E234" i="1"/>
  <c r="E88" i="1"/>
  <c r="E58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73" i="1"/>
  <c r="E96" i="1"/>
  <c r="E247" i="1"/>
  <c r="E89" i="1"/>
  <c r="E97" i="1"/>
  <c r="E59" i="1"/>
  <c r="E74" i="1"/>
  <c r="E248" i="1"/>
  <c r="E249" i="1"/>
  <c r="E250" i="1"/>
  <c r="E251" i="1"/>
  <c r="E252" i="1"/>
  <c r="E253" i="1"/>
  <c r="E254" i="1"/>
  <c r="E255" i="1"/>
  <c r="E114" i="1"/>
  <c r="E450" i="1"/>
  <c r="E115" i="1"/>
  <c r="E129" i="1"/>
  <c r="E451" i="1"/>
  <c r="E256" i="1"/>
  <c r="E452" i="1"/>
  <c r="E257" i="1"/>
  <c r="E258" i="1"/>
  <c r="E259" i="1"/>
  <c r="E260" i="1"/>
  <c r="E261" i="1"/>
  <c r="E262" i="1"/>
  <c r="E263" i="1"/>
  <c r="E264" i="1"/>
  <c r="E265" i="1"/>
  <c r="E32" i="1"/>
  <c r="E5" i="1"/>
  <c r="E266" i="1"/>
  <c r="E33" i="1"/>
  <c r="E19" i="1"/>
  <c r="E267" i="1"/>
  <c r="E268" i="1"/>
  <c r="E269" i="1"/>
  <c r="E270" i="1"/>
  <c r="E271" i="1"/>
  <c r="E272" i="1"/>
  <c r="E273" i="1"/>
  <c r="E274" i="1"/>
  <c r="E275" i="1"/>
  <c r="E276" i="1"/>
  <c r="E75" i="1"/>
  <c r="E60" i="1"/>
  <c r="E98" i="1"/>
  <c r="E61" i="1"/>
  <c r="E99" i="1"/>
  <c r="E277" i="1"/>
  <c r="E100" i="1"/>
  <c r="E466" i="1"/>
  <c r="E116" i="1"/>
  <c r="E467" i="1"/>
  <c r="E130" i="1"/>
  <c r="E468" i="1"/>
  <c r="E11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20" i="1"/>
  <c r="E43" i="1"/>
  <c r="E305" i="1"/>
  <c r="E306" i="1"/>
  <c r="E34" i="1"/>
  <c r="E44" i="1"/>
  <c r="E6" i="1"/>
  <c r="E21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131" i="1"/>
  <c r="E453" i="1"/>
  <c r="E454" i="1"/>
  <c r="E118" i="1"/>
  <c r="E323" i="1"/>
  <c r="E76" i="1"/>
  <c r="E101" i="1"/>
  <c r="E102" i="1"/>
  <c r="E62" i="1"/>
  <c r="E63" i="1"/>
  <c r="E90" i="1"/>
  <c r="E324" i="1"/>
  <c r="E325" i="1"/>
  <c r="E326" i="1"/>
  <c r="E327" i="1"/>
  <c r="E328" i="1"/>
  <c r="E329" i="1"/>
  <c r="E330" i="1"/>
  <c r="E331" i="1"/>
  <c r="E332" i="1"/>
  <c r="E333" i="1"/>
  <c r="E334" i="1"/>
  <c r="E22" i="1"/>
  <c r="E45" i="1"/>
  <c r="E46" i="1"/>
  <c r="E7" i="1"/>
  <c r="E35" i="1"/>
  <c r="E8" i="1"/>
  <c r="E119" i="1"/>
  <c r="E469" i="1"/>
  <c r="E132" i="1"/>
  <c r="E470" i="1"/>
  <c r="E455" i="1"/>
  <c r="E133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77" i="1"/>
  <c r="E103" i="1"/>
  <c r="E104" i="1"/>
  <c r="E64" i="1"/>
  <c r="E91" i="1"/>
  <c r="E65" i="1"/>
  <c r="E23" i="1"/>
  <c r="E47" i="1"/>
  <c r="E347" i="1"/>
  <c r="E48" i="1"/>
  <c r="E9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92" i="1"/>
  <c r="E66" i="1"/>
  <c r="E93" i="1"/>
  <c r="E78" i="1"/>
  <c r="E79" i="1"/>
  <c r="E105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134" i="1"/>
  <c r="E456" i="1"/>
  <c r="E457" i="1"/>
  <c r="E120" i="1"/>
  <c r="E471" i="1"/>
  <c r="E121" i="1"/>
  <c r="E24" i="1"/>
  <c r="E49" i="1"/>
  <c r="E50" i="1"/>
  <c r="E10" i="1"/>
  <c r="E36" i="1"/>
  <c r="E11" i="1"/>
  <c r="E389" i="1"/>
  <c r="E390" i="1"/>
  <c r="E391" i="1"/>
  <c r="E392" i="1"/>
  <c r="E393" i="1"/>
  <c r="E394" i="1"/>
  <c r="E395" i="1"/>
  <c r="E396" i="1"/>
  <c r="E397" i="1"/>
  <c r="E398" i="1"/>
  <c r="E399" i="1"/>
  <c r="E37" i="1"/>
  <c r="E12" i="1"/>
  <c r="E38" i="1"/>
  <c r="E25" i="1"/>
  <c r="E51" i="1"/>
  <c r="E26" i="1"/>
  <c r="E400" i="1"/>
  <c r="E401" i="1"/>
  <c r="E402" i="1"/>
  <c r="E403" i="1"/>
  <c r="E404" i="1"/>
  <c r="E405" i="1"/>
  <c r="E406" i="1"/>
  <c r="E407" i="1"/>
  <c r="E408" i="1"/>
  <c r="E409" i="1"/>
  <c r="E410" i="1"/>
  <c r="E135" i="1"/>
  <c r="E458" i="1"/>
  <c r="E459" i="1"/>
  <c r="E122" i="1"/>
  <c r="E472" i="1"/>
  <c r="E123" i="1"/>
  <c r="E80" i="1"/>
  <c r="E106" i="1"/>
  <c r="E411" i="1"/>
  <c r="E107" i="1"/>
  <c r="E67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73" i="1"/>
  <c r="E124" i="1"/>
  <c r="E474" i="1"/>
  <c r="E136" i="1"/>
  <c r="E460" i="1"/>
  <c r="E137" i="1"/>
  <c r="E81" i="1"/>
  <c r="E108" i="1"/>
  <c r="E434" i="1"/>
  <c r="E109" i="1"/>
  <c r="E68" i="1"/>
  <c r="E27" i="1"/>
  <c r="E52" i="1"/>
  <c r="E435" i="1"/>
  <c r="E53" i="1"/>
  <c r="E13" i="1"/>
  <c r="E436" i="1"/>
  <c r="E437" i="1"/>
  <c r="E438" i="1"/>
  <c r="E439" i="1"/>
  <c r="E440" i="1"/>
  <c r="E441" i="1"/>
  <c r="E442" i="1"/>
  <c r="E443" i="1"/>
  <c r="E444" i="1"/>
  <c r="E445" i="1"/>
  <c r="E446" i="1"/>
  <c r="E138" i="1"/>
  <c r="D139" i="1"/>
  <c r="D140" i="1"/>
  <c r="D141" i="1"/>
  <c r="D142" i="1"/>
  <c r="I142" i="1" s="1"/>
  <c r="D143" i="1"/>
  <c r="I143" i="1" s="1"/>
  <c r="D125" i="1"/>
  <c r="D447" i="1"/>
  <c r="D448" i="1"/>
  <c r="D110" i="1"/>
  <c r="D449" i="1"/>
  <c r="D126" i="1"/>
  <c r="D28" i="1"/>
  <c r="H28" i="1" s="1"/>
  <c r="D2" i="1"/>
  <c r="K2" i="1" s="1"/>
  <c r="D144" i="1"/>
  <c r="H144" i="1" s="1"/>
  <c r="D29" i="1"/>
  <c r="D14" i="1"/>
  <c r="D145" i="1"/>
  <c r="D146" i="1"/>
  <c r="D147" i="1"/>
  <c r="D148" i="1"/>
  <c r="H148" i="1" s="1"/>
  <c r="D149" i="1"/>
  <c r="H149" i="1" s="1"/>
  <c r="D150" i="1"/>
  <c r="H150" i="1" s="1"/>
  <c r="D151" i="1"/>
  <c r="D152" i="1"/>
  <c r="D153" i="1"/>
  <c r="D54" i="1"/>
  <c r="D154" i="1"/>
  <c r="D82" i="1"/>
  <c r="H82" i="1" s="1"/>
  <c r="D69" i="1"/>
  <c r="H69" i="1" s="1"/>
  <c r="D83" i="1"/>
  <c r="H83" i="1" s="1"/>
  <c r="D155" i="1"/>
  <c r="D84" i="1"/>
  <c r="D55" i="1"/>
  <c r="D156" i="1"/>
  <c r="D157" i="1"/>
  <c r="D158" i="1"/>
  <c r="H158" i="1" s="1"/>
  <c r="D159" i="1"/>
  <c r="H159" i="1" s="1"/>
  <c r="D160" i="1"/>
  <c r="J160" i="1" s="1"/>
  <c r="D161" i="1"/>
  <c r="D162" i="1"/>
  <c r="D163" i="1"/>
  <c r="D164" i="1"/>
  <c r="D165" i="1"/>
  <c r="D166" i="1"/>
  <c r="H166" i="1" s="1"/>
  <c r="D167" i="1"/>
  <c r="H167" i="1" s="1"/>
  <c r="D168" i="1"/>
  <c r="H168" i="1" s="1"/>
  <c r="D169" i="1"/>
  <c r="D170" i="1"/>
  <c r="D171" i="1"/>
  <c r="D172" i="1"/>
  <c r="D173" i="1"/>
  <c r="D174" i="1"/>
  <c r="H174" i="1" s="1"/>
  <c r="D175" i="1"/>
  <c r="H175" i="1" s="1"/>
  <c r="D176" i="1"/>
  <c r="H176" i="1" s="1"/>
  <c r="D177" i="1"/>
  <c r="D178" i="1"/>
  <c r="D179" i="1"/>
  <c r="D180" i="1"/>
  <c r="D181" i="1"/>
  <c r="D182" i="1"/>
  <c r="H182" i="1" s="1"/>
  <c r="D183" i="1"/>
  <c r="H183" i="1" s="1"/>
  <c r="D184" i="1"/>
  <c r="H184" i="1" s="1"/>
  <c r="D70" i="1"/>
  <c r="D185" i="1"/>
  <c r="D94" i="1"/>
  <c r="D186" i="1"/>
  <c r="D95" i="1"/>
  <c r="D56" i="1"/>
  <c r="H56" i="1" s="1"/>
  <c r="D85" i="1"/>
  <c r="H85" i="1" s="1"/>
  <c r="D71" i="1"/>
  <c r="H71" i="1" s="1"/>
  <c r="D187" i="1"/>
  <c r="D188" i="1"/>
  <c r="D189" i="1"/>
  <c r="D190" i="1"/>
  <c r="D191" i="1"/>
  <c r="D192" i="1"/>
  <c r="H192" i="1" s="1"/>
  <c r="D193" i="1"/>
  <c r="L193" i="1" s="1"/>
  <c r="D194" i="1"/>
  <c r="H194" i="1" s="1"/>
  <c r="D461" i="1"/>
  <c r="H461" i="1" s="1"/>
  <c r="D111" i="1"/>
  <c r="D195" i="1"/>
  <c r="D462" i="1"/>
  <c r="D127" i="1"/>
  <c r="D196" i="1"/>
  <c r="H196" i="1" s="1"/>
  <c r="D197" i="1"/>
  <c r="H197" i="1" s="1"/>
  <c r="D198" i="1"/>
  <c r="H198" i="1" s="1"/>
  <c r="D199" i="1"/>
  <c r="D200" i="1"/>
  <c r="D201" i="1"/>
  <c r="D202" i="1"/>
  <c r="D203" i="1"/>
  <c r="D204" i="1"/>
  <c r="I204" i="1" s="1"/>
  <c r="D3" i="1"/>
  <c r="I3" i="1" s="1"/>
  <c r="D205" i="1"/>
  <c r="H205" i="1" s="1"/>
  <c r="D15" i="1"/>
  <c r="D39" i="1"/>
  <c r="D206" i="1"/>
  <c r="D16" i="1"/>
  <c r="D30" i="1"/>
  <c r="D207" i="1"/>
  <c r="H207" i="1" s="1"/>
  <c r="D40" i="1"/>
  <c r="H40" i="1" s="1"/>
  <c r="D208" i="1"/>
  <c r="J208" i="1" s="1"/>
  <c r="D209" i="1"/>
  <c r="D210" i="1"/>
  <c r="D211" i="1"/>
  <c r="D212" i="1"/>
  <c r="D213" i="1"/>
  <c r="D214" i="1"/>
  <c r="H214" i="1" s="1"/>
  <c r="D215" i="1"/>
  <c r="H215" i="1" s="1"/>
  <c r="D216" i="1"/>
  <c r="H216" i="1" s="1"/>
  <c r="D217" i="1"/>
  <c r="D218" i="1"/>
  <c r="D219" i="1"/>
  <c r="D220" i="1"/>
  <c r="D221" i="1"/>
  <c r="D222" i="1"/>
  <c r="H222" i="1" s="1"/>
  <c r="D223" i="1"/>
  <c r="H223" i="1" s="1"/>
  <c r="D224" i="1"/>
  <c r="H224" i="1" s="1"/>
  <c r="D225" i="1"/>
  <c r="D226" i="1"/>
  <c r="D227" i="1"/>
  <c r="D228" i="1"/>
  <c r="D229" i="1"/>
  <c r="D230" i="1"/>
  <c r="I230" i="1" s="1"/>
  <c r="D463" i="1"/>
  <c r="I463" i="1" s="1"/>
  <c r="D112" i="1"/>
  <c r="K112" i="1" s="1"/>
  <c r="D464" i="1"/>
  <c r="D128" i="1"/>
  <c r="D465" i="1"/>
  <c r="D113" i="1"/>
  <c r="D31" i="1"/>
  <c r="D4" i="1"/>
  <c r="H4" i="1" s="1"/>
  <c r="D41" i="1"/>
  <c r="H41" i="1" s="1"/>
  <c r="D17" i="1"/>
  <c r="H17" i="1" s="1"/>
  <c r="D42" i="1"/>
  <c r="D231" i="1"/>
  <c r="D18" i="1"/>
  <c r="D232" i="1"/>
  <c r="D57" i="1"/>
  <c r="D233" i="1"/>
  <c r="H233" i="1" s="1"/>
  <c r="D86" i="1"/>
  <c r="H86" i="1" s="1"/>
  <c r="D72" i="1"/>
  <c r="H72" i="1" s="1"/>
  <c r="D87" i="1"/>
  <c r="D234" i="1"/>
  <c r="D88" i="1"/>
  <c r="D58" i="1"/>
  <c r="D235" i="1"/>
  <c r="D236" i="1"/>
  <c r="H236" i="1" s="1"/>
  <c r="D237" i="1"/>
  <c r="H237" i="1" s="1"/>
  <c r="D238" i="1"/>
  <c r="H238" i="1" s="1"/>
  <c r="D239" i="1"/>
  <c r="D240" i="1"/>
  <c r="D241" i="1"/>
  <c r="D242" i="1"/>
  <c r="D243" i="1"/>
  <c r="D244" i="1"/>
  <c r="J244" i="1" s="1"/>
  <c r="D245" i="1"/>
  <c r="H245" i="1" s="1"/>
  <c r="D246" i="1"/>
  <c r="H246" i="1" s="1"/>
  <c r="D73" i="1"/>
  <c r="D96" i="1"/>
  <c r="D247" i="1"/>
  <c r="D89" i="1"/>
  <c r="D97" i="1"/>
  <c r="H97" i="1" s="1"/>
  <c r="D59" i="1"/>
  <c r="H59" i="1" s="1"/>
  <c r="D74" i="1"/>
  <c r="H74" i="1" s="1"/>
  <c r="D248" i="1"/>
  <c r="H248" i="1" s="1"/>
  <c r="D249" i="1"/>
  <c r="D250" i="1"/>
  <c r="D251" i="1"/>
  <c r="D252" i="1"/>
  <c r="D253" i="1"/>
  <c r="H253" i="1" s="1"/>
  <c r="D254" i="1"/>
  <c r="J254" i="1" s="1"/>
  <c r="D255" i="1"/>
  <c r="H255" i="1" s="1"/>
  <c r="D114" i="1"/>
  <c r="H114" i="1" s="1"/>
  <c r="D450" i="1"/>
  <c r="D115" i="1"/>
  <c r="D129" i="1"/>
  <c r="H129" i="1" s="1"/>
  <c r="D451" i="1"/>
  <c r="D256" i="1"/>
  <c r="K256" i="1" s="1"/>
  <c r="D452" i="1"/>
  <c r="J452" i="1" s="1"/>
  <c r="D257" i="1"/>
  <c r="J257" i="1" s="1"/>
  <c r="D258" i="1"/>
  <c r="D259" i="1"/>
  <c r="D260" i="1"/>
  <c r="D261" i="1"/>
  <c r="D262" i="1"/>
  <c r="D263" i="1"/>
  <c r="I263" i="1" s="1"/>
  <c r="D264" i="1"/>
  <c r="I264" i="1" s="1"/>
  <c r="D265" i="1"/>
  <c r="I265" i="1" s="1"/>
  <c r="D32" i="1"/>
  <c r="D5" i="1"/>
  <c r="D266" i="1"/>
  <c r="D33" i="1"/>
  <c r="D19" i="1"/>
  <c r="D267" i="1"/>
  <c r="J267" i="1" s="1"/>
  <c r="D268" i="1"/>
  <c r="J268" i="1" s="1"/>
  <c r="D269" i="1"/>
  <c r="J269" i="1" s="1"/>
  <c r="D270" i="1"/>
  <c r="D271" i="1"/>
  <c r="D272" i="1"/>
  <c r="D273" i="1"/>
  <c r="D274" i="1"/>
  <c r="D275" i="1"/>
  <c r="I275" i="1" s="1"/>
  <c r="D276" i="1"/>
  <c r="I276" i="1" s="1"/>
  <c r="D75" i="1"/>
  <c r="I75" i="1" s="1"/>
  <c r="D60" i="1"/>
  <c r="D98" i="1"/>
  <c r="D61" i="1"/>
  <c r="D99" i="1"/>
  <c r="D277" i="1"/>
  <c r="D100" i="1"/>
  <c r="J100" i="1" s="1"/>
  <c r="D466" i="1"/>
  <c r="J466" i="1" s="1"/>
  <c r="D116" i="1"/>
  <c r="J116" i="1" s="1"/>
  <c r="D467" i="1"/>
  <c r="K467" i="1" s="1"/>
  <c r="D130" i="1"/>
  <c r="D468" i="1"/>
  <c r="D117" i="1"/>
  <c r="D278" i="1"/>
  <c r="D279" i="1"/>
  <c r="I279" i="1" s="1"/>
  <c r="D280" i="1"/>
  <c r="I280" i="1" s="1"/>
  <c r="D281" i="1"/>
  <c r="I281" i="1" s="1"/>
  <c r="D282" i="1"/>
  <c r="D283" i="1"/>
  <c r="D284" i="1"/>
  <c r="D285" i="1"/>
  <c r="D286" i="1"/>
  <c r="D287" i="1"/>
  <c r="J287" i="1" s="1"/>
  <c r="D288" i="1"/>
  <c r="J288" i="1" s="1"/>
  <c r="D289" i="1"/>
  <c r="J289" i="1" s="1"/>
  <c r="D290" i="1"/>
  <c r="D291" i="1"/>
  <c r="D292" i="1"/>
  <c r="D293" i="1"/>
  <c r="D294" i="1"/>
  <c r="D295" i="1"/>
  <c r="I295" i="1" s="1"/>
  <c r="D296" i="1"/>
  <c r="I296" i="1" s="1"/>
  <c r="D297" i="1"/>
  <c r="I297" i="1" s="1"/>
  <c r="D298" i="1"/>
  <c r="D299" i="1"/>
  <c r="D300" i="1"/>
  <c r="D301" i="1"/>
  <c r="D302" i="1"/>
  <c r="D303" i="1"/>
  <c r="J303" i="1" s="1"/>
  <c r="D304" i="1"/>
  <c r="J304" i="1" s="1"/>
  <c r="D20" i="1"/>
  <c r="J20" i="1" s="1"/>
  <c r="D43" i="1"/>
  <c r="D305" i="1"/>
  <c r="D306" i="1"/>
  <c r="D34" i="1"/>
  <c r="D44" i="1"/>
  <c r="D6" i="1"/>
  <c r="I6" i="1" s="1"/>
  <c r="D21" i="1"/>
  <c r="J21" i="1" s="1"/>
  <c r="D307" i="1"/>
  <c r="I307" i="1" s="1"/>
  <c r="D308" i="1"/>
  <c r="D309" i="1"/>
  <c r="D310" i="1"/>
  <c r="D311" i="1"/>
  <c r="D312" i="1"/>
  <c r="D313" i="1"/>
  <c r="J313" i="1" s="1"/>
  <c r="D314" i="1"/>
  <c r="J314" i="1" s="1"/>
  <c r="D315" i="1"/>
  <c r="J315" i="1" s="1"/>
  <c r="D316" i="1"/>
  <c r="D317" i="1"/>
  <c r="D318" i="1"/>
  <c r="D319" i="1"/>
  <c r="D320" i="1"/>
  <c r="D321" i="1"/>
  <c r="I321" i="1" s="1"/>
  <c r="D322" i="1"/>
  <c r="D131" i="1"/>
  <c r="I131" i="1" s="1"/>
  <c r="D453" i="1"/>
  <c r="I453" i="1" s="1"/>
  <c r="D454" i="1"/>
  <c r="D118" i="1"/>
  <c r="D323" i="1"/>
  <c r="D76" i="1"/>
  <c r="D101" i="1"/>
  <c r="I101" i="1" s="1"/>
  <c r="D102" i="1"/>
  <c r="I102" i="1" s="1"/>
  <c r="D62" i="1"/>
  <c r="J62" i="1" s="1"/>
  <c r="D63" i="1"/>
  <c r="J63" i="1" s="1"/>
  <c r="D90" i="1"/>
  <c r="J90" i="1" s="1"/>
  <c r="D324" i="1"/>
  <c r="D325" i="1"/>
  <c r="J325" i="1" s="1"/>
  <c r="D326" i="1"/>
  <c r="D327" i="1"/>
  <c r="I327" i="1" s="1"/>
  <c r="D328" i="1"/>
  <c r="I328" i="1" s="1"/>
  <c r="D329" i="1"/>
  <c r="I329" i="1" s="1"/>
  <c r="D330" i="1"/>
  <c r="I330" i="1" s="1"/>
  <c r="D331" i="1"/>
  <c r="D332" i="1"/>
  <c r="D333" i="1"/>
  <c r="D334" i="1"/>
  <c r="D22" i="1"/>
  <c r="I22" i="1" s="1"/>
  <c r="D45" i="1"/>
  <c r="D46" i="1"/>
  <c r="J46" i="1" s="1"/>
  <c r="D7" i="1"/>
  <c r="J7" i="1" s="1"/>
  <c r="D35" i="1"/>
  <c r="D8" i="1"/>
  <c r="D119" i="1"/>
  <c r="D469" i="1"/>
  <c r="D132" i="1"/>
  <c r="I132" i="1" s="1"/>
  <c r="D470" i="1"/>
  <c r="I470" i="1" s="1"/>
  <c r="D455" i="1"/>
  <c r="H455" i="1" s="1"/>
  <c r="D133" i="1"/>
  <c r="D335" i="1"/>
  <c r="D336" i="1"/>
  <c r="D337" i="1"/>
  <c r="D338" i="1"/>
  <c r="D339" i="1"/>
  <c r="I339" i="1" s="1"/>
  <c r="D340" i="1"/>
  <c r="I340" i="1" s="1"/>
  <c r="D341" i="1"/>
  <c r="I341" i="1" s="1"/>
  <c r="D342" i="1"/>
  <c r="J342" i="1" s="1"/>
  <c r="D343" i="1"/>
  <c r="D344" i="1"/>
  <c r="D345" i="1"/>
  <c r="D346" i="1"/>
  <c r="D77" i="1"/>
  <c r="I77" i="1" s="1"/>
  <c r="D103" i="1"/>
  <c r="D104" i="1"/>
  <c r="I104" i="1" s="1"/>
  <c r="D64" i="1"/>
  <c r="I64" i="1" s="1"/>
  <c r="D91" i="1"/>
  <c r="D65" i="1"/>
  <c r="D23" i="1"/>
  <c r="D47" i="1"/>
  <c r="D347" i="1"/>
  <c r="I347" i="1" s="1"/>
  <c r="D48" i="1"/>
  <c r="I48" i="1" s="1"/>
  <c r="D9" i="1"/>
  <c r="I9" i="1" s="1"/>
  <c r="D348" i="1"/>
  <c r="J348" i="1" s="1"/>
  <c r="D349" i="1"/>
  <c r="D350" i="1"/>
  <c r="D351" i="1"/>
  <c r="D352" i="1"/>
  <c r="D353" i="1"/>
  <c r="I353" i="1" s="1"/>
  <c r="D354" i="1"/>
  <c r="L354" i="1" s="1"/>
  <c r="D355" i="1"/>
  <c r="I355" i="1" s="1"/>
  <c r="D356" i="1"/>
  <c r="I356" i="1" s="1"/>
  <c r="D357" i="1"/>
  <c r="D358" i="1"/>
  <c r="D359" i="1"/>
  <c r="D360" i="1"/>
  <c r="D361" i="1"/>
  <c r="I361" i="1" s="1"/>
  <c r="D362" i="1"/>
  <c r="D363" i="1"/>
  <c r="I363" i="1" s="1"/>
  <c r="D364" i="1"/>
  <c r="J364" i="1" s="1"/>
  <c r="D365" i="1"/>
  <c r="D366" i="1"/>
  <c r="D367" i="1"/>
  <c r="D92" i="1"/>
  <c r="D66" i="1"/>
  <c r="I66" i="1" s="1"/>
  <c r="D93" i="1"/>
  <c r="D78" i="1"/>
  <c r="K78" i="1" s="1"/>
  <c r="D79" i="1"/>
  <c r="I79" i="1" s="1"/>
  <c r="D105" i="1"/>
  <c r="D368" i="1"/>
  <c r="D369" i="1"/>
  <c r="D370" i="1"/>
  <c r="D371" i="1"/>
  <c r="I371" i="1" s="1"/>
  <c r="D372" i="1"/>
  <c r="I372" i="1" s="1"/>
  <c r="D373" i="1"/>
  <c r="I373" i="1" s="1"/>
  <c r="D374" i="1"/>
  <c r="J374" i="1" s="1"/>
  <c r="D375" i="1"/>
  <c r="D376" i="1"/>
  <c r="D377" i="1"/>
  <c r="D378" i="1"/>
  <c r="D379" i="1"/>
  <c r="I379" i="1" s="1"/>
  <c r="D380" i="1"/>
  <c r="I380" i="1" s="1"/>
  <c r="D381" i="1"/>
  <c r="K381" i="1" s="1"/>
  <c r="D382" i="1"/>
  <c r="I382" i="1" s="1"/>
  <c r="D383" i="1"/>
  <c r="D384" i="1"/>
  <c r="D385" i="1"/>
  <c r="D386" i="1"/>
  <c r="D387" i="1"/>
  <c r="I387" i="1" s="1"/>
  <c r="D388" i="1"/>
  <c r="D134" i="1"/>
  <c r="I134" i="1" s="1"/>
  <c r="D456" i="1"/>
  <c r="H456" i="1" s="1"/>
  <c r="D457" i="1"/>
  <c r="D120" i="1"/>
  <c r="D471" i="1"/>
  <c r="D121" i="1"/>
  <c r="D24" i="1"/>
  <c r="H24" i="1" s="1"/>
  <c r="D49" i="1"/>
  <c r="I49" i="1" s="1"/>
  <c r="D50" i="1"/>
  <c r="H50" i="1" s="1"/>
  <c r="D10" i="1"/>
  <c r="H10" i="1" s="1"/>
  <c r="D36" i="1"/>
  <c r="D11" i="1"/>
  <c r="D389" i="1"/>
  <c r="D390" i="1"/>
  <c r="D391" i="1"/>
  <c r="H391" i="1" s="1"/>
  <c r="D392" i="1"/>
  <c r="D393" i="1"/>
  <c r="H393" i="1" s="1"/>
  <c r="D394" i="1"/>
  <c r="H394" i="1" s="1"/>
  <c r="D395" i="1"/>
  <c r="D396" i="1"/>
  <c r="D397" i="1"/>
  <c r="D398" i="1"/>
  <c r="D399" i="1"/>
  <c r="H399" i="1" s="1"/>
  <c r="D37" i="1"/>
  <c r="D12" i="1"/>
  <c r="H12" i="1" s="1"/>
  <c r="D38" i="1"/>
  <c r="H38" i="1" s="1"/>
  <c r="D25" i="1"/>
  <c r="D51" i="1"/>
  <c r="D26" i="1"/>
  <c r="D400" i="1"/>
  <c r="D401" i="1"/>
  <c r="H401" i="1" s="1"/>
  <c r="D402" i="1"/>
  <c r="J402" i="1" s="1"/>
  <c r="D403" i="1"/>
  <c r="H403" i="1" s="1"/>
  <c r="D404" i="1"/>
  <c r="H404" i="1" s="1"/>
  <c r="D405" i="1"/>
  <c r="D406" i="1"/>
  <c r="D407" i="1"/>
  <c r="D408" i="1"/>
  <c r="D409" i="1"/>
  <c r="H409" i="1" s="1"/>
  <c r="D410" i="1"/>
  <c r="I410" i="1" s="1"/>
  <c r="D135" i="1"/>
  <c r="H135" i="1" s="1"/>
  <c r="D458" i="1"/>
  <c r="J458" i="1" s="1"/>
  <c r="D459" i="1"/>
  <c r="D122" i="1"/>
  <c r="D472" i="1"/>
  <c r="D123" i="1"/>
  <c r="D80" i="1"/>
  <c r="J80" i="1" s="1"/>
  <c r="D106" i="1"/>
  <c r="I106" i="1" s="1"/>
  <c r="D411" i="1"/>
  <c r="D107" i="1"/>
  <c r="D67" i="1"/>
  <c r="D412" i="1"/>
  <c r="D413" i="1"/>
  <c r="D414" i="1"/>
  <c r="D415" i="1"/>
  <c r="J415" i="1" s="1"/>
  <c r="D416" i="1"/>
  <c r="D417" i="1"/>
  <c r="D418" i="1"/>
  <c r="J418" i="1" s="1"/>
  <c r="D419" i="1"/>
  <c r="D420" i="1"/>
  <c r="D421" i="1"/>
  <c r="D422" i="1"/>
  <c r="D423" i="1"/>
  <c r="J423" i="1" s="1"/>
  <c r="D424" i="1"/>
  <c r="D425" i="1"/>
  <c r="D426" i="1"/>
  <c r="D427" i="1"/>
  <c r="D428" i="1"/>
  <c r="D429" i="1"/>
  <c r="D430" i="1"/>
  <c r="D431" i="1"/>
  <c r="J431" i="1" s="1"/>
  <c r="D432" i="1"/>
  <c r="D433" i="1"/>
  <c r="D473" i="1"/>
  <c r="J473" i="1" s="1"/>
  <c r="D124" i="1"/>
  <c r="D474" i="1"/>
  <c r="D136" i="1"/>
  <c r="D460" i="1"/>
  <c r="D137" i="1"/>
  <c r="I137" i="1" s="1"/>
  <c r="D81" i="1"/>
  <c r="D108" i="1"/>
  <c r="I108" i="1" s="1"/>
  <c r="D434" i="1"/>
  <c r="K434" i="1" s="1"/>
  <c r="D109" i="1"/>
  <c r="D68" i="1"/>
  <c r="D27" i="1"/>
  <c r="D52" i="1"/>
  <c r="D435" i="1"/>
  <c r="J435" i="1" s="1"/>
  <c r="D53" i="1"/>
  <c r="D13" i="1"/>
  <c r="J13" i="1" s="1"/>
  <c r="D436" i="1"/>
  <c r="D437" i="1"/>
  <c r="D438" i="1"/>
  <c r="D439" i="1"/>
  <c r="D440" i="1"/>
  <c r="D441" i="1"/>
  <c r="I441" i="1" s="1"/>
  <c r="D442" i="1"/>
  <c r="D443" i="1"/>
  <c r="I443" i="1" s="1"/>
  <c r="D444" i="1"/>
  <c r="D445" i="1"/>
  <c r="D446" i="1"/>
  <c r="D138" i="1"/>
  <c r="H243" i="1" l="1"/>
  <c r="H235" i="1"/>
  <c r="H57" i="1"/>
  <c r="H31" i="1"/>
  <c r="I229" i="1"/>
  <c r="H221" i="1"/>
  <c r="H213" i="1"/>
  <c r="H30" i="1"/>
  <c r="I203" i="1"/>
  <c r="I133" i="1"/>
  <c r="J119" i="1"/>
  <c r="I125" i="1"/>
  <c r="H127" i="1"/>
  <c r="H191" i="1"/>
  <c r="H95" i="1"/>
  <c r="H181" i="1"/>
  <c r="H173" i="1"/>
  <c r="H165" i="1"/>
  <c r="H157" i="1"/>
  <c r="H154" i="1"/>
  <c r="H147" i="1"/>
  <c r="H126" i="1"/>
  <c r="H141" i="1"/>
  <c r="J350" i="1"/>
  <c r="J344" i="1"/>
  <c r="I336" i="1"/>
  <c r="K284" i="1"/>
  <c r="H115" i="1"/>
  <c r="H250" i="1"/>
  <c r="H96" i="1"/>
  <c r="H240" i="1"/>
  <c r="H234" i="1"/>
  <c r="H231" i="1"/>
  <c r="J128" i="1"/>
  <c r="I226" i="1"/>
  <c r="H218" i="1"/>
  <c r="J210" i="1"/>
  <c r="H39" i="1"/>
  <c r="I200" i="1"/>
  <c r="H111" i="1"/>
  <c r="H188" i="1"/>
  <c r="J185" i="1"/>
  <c r="H178" i="1"/>
  <c r="H170" i="1"/>
  <c r="J162" i="1"/>
  <c r="H84" i="1"/>
  <c r="H152" i="1"/>
  <c r="H14" i="1"/>
  <c r="J445" i="1"/>
  <c r="J437" i="1"/>
  <c r="H405" i="1"/>
  <c r="H25" i="1"/>
  <c r="H395" i="1"/>
  <c r="H36" i="1"/>
  <c r="H457" i="1"/>
  <c r="I383" i="1"/>
  <c r="J375" i="1"/>
  <c r="I105" i="1"/>
  <c r="J365" i="1"/>
  <c r="I357" i="1"/>
  <c r="J349" i="1"/>
  <c r="I91" i="1"/>
  <c r="J343" i="1"/>
  <c r="I335" i="1"/>
  <c r="J35" i="1"/>
  <c r="I331" i="1"/>
  <c r="J317" i="1"/>
  <c r="J305" i="1"/>
  <c r="J291" i="1"/>
  <c r="K283" i="1"/>
  <c r="J130" i="1"/>
  <c r="J271" i="1"/>
  <c r="J259" i="1"/>
  <c r="I450" i="1"/>
  <c r="H249" i="1"/>
  <c r="H73" i="1"/>
  <c r="H239" i="1"/>
  <c r="H87" i="1"/>
  <c r="H42" i="1"/>
  <c r="K464" i="1"/>
  <c r="I225" i="1"/>
  <c r="H217" i="1"/>
  <c r="J209" i="1"/>
  <c r="H15" i="1"/>
  <c r="I199" i="1"/>
  <c r="H187" i="1"/>
  <c r="H70" i="1"/>
  <c r="H177" i="1"/>
  <c r="H169" i="1"/>
  <c r="J161" i="1"/>
  <c r="H155" i="1"/>
  <c r="K151" i="1"/>
  <c r="H29" i="1"/>
  <c r="M81" i="1"/>
  <c r="L81" i="1"/>
  <c r="K81" i="1"/>
  <c r="H81" i="1"/>
  <c r="J81" i="1"/>
  <c r="I81" i="1"/>
  <c r="M424" i="1"/>
  <c r="L424" i="1"/>
  <c r="K424" i="1"/>
  <c r="H424" i="1"/>
  <c r="J424" i="1"/>
  <c r="I424" i="1"/>
  <c r="M53" i="1"/>
  <c r="L53" i="1"/>
  <c r="K53" i="1"/>
  <c r="H53" i="1"/>
  <c r="J53" i="1"/>
  <c r="I53" i="1"/>
  <c r="M432" i="1"/>
  <c r="L432" i="1"/>
  <c r="H432" i="1"/>
  <c r="K432" i="1"/>
  <c r="J432" i="1"/>
  <c r="I432" i="1"/>
  <c r="M442" i="1"/>
  <c r="L442" i="1"/>
  <c r="K442" i="1"/>
  <c r="H442" i="1"/>
  <c r="J442" i="1"/>
  <c r="I442" i="1"/>
  <c r="M446" i="1"/>
  <c r="L446" i="1"/>
  <c r="K446" i="1"/>
  <c r="J446" i="1"/>
  <c r="I446" i="1"/>
  <c r="H446" i="1"/>
  <c r="M438" i="1"/>
  <c r="L438" i="1"/>
  <c r="K438" i="1"/>
  <c r="J438" i="1"/>
  <c r="I438" i="1"/>
  <c r="H438" i="1"/>
  <c r="M68" i="1"/>
  <c r="L68" i="1"/>
  <c r="K68" i="1"/>
  <c r="J68" i="1"/>
  <c r="I68" i="1"/>
  <c r="H68" i="1"/>
  <c r="M474" i="1"/>
  <c r="K474" i="1"/>
  <c r="J474" i="1"/>
  <c r="L474" i="1"/>
  <c r="I474" i="1"/>
  <c r="H474" i="1"/>
  <c r="M428" i="1"/>
  <c r="L428" i="1"/>
  <c r="J428" i="1"/>
  <c r="K428" i="1"/>
  <c r="I428" i="1"/>
  <c r="H428" i="1"/>
  <c r="M420" i="1"/>
  <c r="K420" i="1"/>
  <c r="J420" i="1"/>
  <c r="L420" i="1"/>
  <c r="I420" i="1"/>
  <c r="H420" i="1"/>
  <c r="M412" i="1"/>
  <c r="L412" i="1"/>
  <c r="J412" i="1"/>
  <c r="I412" i="1"/>
  <c r="H412" i="1"/>
  <c r="K412" i="1"/>
  <c r="M122" i="1"/>
  <c r="L122" i="1"/>
  <c r="J122" i="1"/>
  <c r="I122" i="1"/>
  <c r="K122" i="1"/>
  <c r="H122" i="1"/>
  <c r="M406" i="1"/>
  <c r="L406" i="1"/>
  <c r="K406" i="1"/>
  <c r="J406" i="1"/>
  <c r="I406" i="1"/>
  <c r="H406" i="1"/>
  <c r="M51" i="1"/>
  <c r="K51" i="1"/>
  <c r="L51" i="1"/>
  <c r="J51" i="1"/>
  <c r="I51" i="1"/>
  <c r="H51" i="1"/>
  <c r="M396" i="1"/>
  <c r="L396" i="1"/>
  <c r="K396" i="1"/>
  <c r="J396" i="1"/>
  <c r="I396" i="1"/>
  <c r="H396" i="1"/>
  <c r="M11" i="1"/>
  <c r="K11" i="1"/>
  <c r="L11" i="1"/>
  <c r="J11" i="1"/>
  <c r="I11" i="1"/>
  <c r="H11" i="1"/>
  <c r="M120" i="1"/>
  <c r="L120" i="1"/>
  <c r="K120" i="1"/>
  <c r="J120" i="1"/>
  <c r="I120" i="1"/>
  <c r="H120" i="1"/>
  <c r="M384" i="1"/>
  <c r="L384" i="1"/>
  <c r="H384" i="1"/>
  <c r="J384" i="1"/>
  <c r="K384" i="1"/>
  <c r="I384" i="1"/>
  <c r="M376" i="1"/>
  <c r="L376" i="1"/>
  <c r="K376" i="1"/>
  <c r="H376" i="1"/>
  <c r="J376" i="1"/>
  <c r="I376" i="1"/>
  <c r="M368" i="1"/>
  <c r="L368" i="1"/>
  <c r="K368" i="1"/>
  <c r="H368" i="1"/>
  <c r="J368" i="1"/>
  <c r="I368" i="1"/>
  <c r="M366" i="1"/>
  <c r="L366" i="1"/>
  <c r="K366" i="1"/>
  <c r="H366" i="1"/>
  <c r="J366" i="1"/>
  <c r="I366" i="1"/>
  <c r="M358" i="1"/>
  <c r="L358" i="1"/>
  <c r="K358" i="1"/>
  <c r="H358" i="1"/>
  <c r="J358" i="1"/>
  <c r="I358" i="1"/>
  <c r="M65" i="1"/>
  <c r="L65" i="1"/>
  <c r="K65" i="1"/>
  <c r="H65" i="1"/>
  <c r="J65" i="1"/>
  <c r="I65" i="1"/>
  <c r="M416" i="1"/>
  <c r="L416" i="1"/>
  <c r="K416" i="1"/>
  <c r="M37" i="1"/>
  <c r="K37" i="1"/>
  <c r="L37" i="1"/>
  <c r="M388" i="1"/>
  <c r="L388" i="1"/>
  <c r="J388" i="1"/>
  <c r="M93" i="1"/>
  <c r="K93" i="1"/>
  <c r="L93" i="1"/>
  <c r="J93" i="1"/>
  <c r="M103" i="1"/>
  <c r="K103" i="1"/>
  <c r="J103" i="1"/>
  <c r="M45" i="1"/>
  <c r="L45" i="1"/>
  <c r="K45" i="1"/>
  <c r="J45" i="1"/>
  <c r="M322" i="1"/>
  <c r="L322" i="1"/>
  <c r="K322" i="1"/>
  <c r="L440" i="1"/>
  <c r="K440" i="1"/>
  <c r="J440" i="1"/>
  <c r="L52" i="1"/>
  <c r="J52" i="1"/>
  <c r="M460" i="1"/>
  <c r="L460" i="1"/>
  <c r="K460" i="1"/>
  <c r="I460" i="1"/>
  <c r="J460" i="1"/>
  <c r="M430" i="1"/>
  <c r="L430" i="1"/>
  <c r="K430" i="1"/>
  <c r="M422" i="1"/>
  <c r="K422" i="1"/>
  <c r="L422" i="1"/>
  <c r="M414" i="1"/>
  <c r="L414" i="1"/>
  <c r="K414" i="1"/>
  <c r="M123" i="1"/>
  <c r="K123" i="1"/>
  <c r="L123" i="1"/>
  <c r="M408" i="1"/>
  <c r="L408" i="1"/>
  <c r="M400" i="1"/>
  <c r="L400" i="1"/>
  <c r="K400" i="1"/>
  <c r="M398" i="1"/>
  <c r="L398" i="1"/>
  <c r="M390" i="1"/>
  <c r="L390" i="1"/>
  <c r="K390" i="1"/>
  <c r="M121" i="1"/>
  <c r="L121" i="1"/>
  <c r="M386" i="1"/>
  <c r="K386" i="1"/>
  <c r="L386" i="1"/>
  <c r="M378" i="1"/>
  <c r="K378" i="1"/>
  <c r="L378" i="1"/>
  <c r="M370" i="1"/>
  <c r="K370" i="1"/>
  <c r="L370" i="1"/>
  <c r="M92" i="1"/>
  <c r="K92" i="1"/>
  <c r="L92" i="1"/>
  <c r="M360" i="1"/>
  <c r="K360" i="1"/>
  <c r="L360" i="1"/>
  <c r="M352" i="1"/>
  <c r="K352" i="1"/>
  <c r="L352" i="1"/>
  <c r="M47" i="1"/>
  <c r="K47" i="1"/>
  <c r="L47" i="1"/>
  <c r="M346" i="1"/>
  <c r="K346" i="1"/>
  <c r="M338" i="1"/>
  <c r="K338" i="1"/>
  <c r="L338" i="1"/>
  <c r="M469" i="1"/>
  <c r="L469" i="1"/>
  <c r="K469" i="1"/>
  <c r="J469" i="1"/>
  <c r="M334" i="1"/>
  <c r="L334" i="1"/>
  <c r="J334" i="1"/>
  <c r="K334" i="1"/>
  <c r="M326" i="1"/>
  <c r="L326" i="1"/>
  <c r="K326" i="1"/>
  <c r="J326" i="1"/>
  <c r="M76" i="1"/>
  <c r="L76" i="1"/>
  <c r="K76" i="1"/>
  <c r="J76" i="1"/>
  <c r="M320" i="1"/>
  <c r="L320" i="1"/>
  <c r="J320" i="1"/>
  <c r="M312" i="1"/>
  <c r="K312" i="1"/>
  <c r="J312" i="1"/>
  <c r="M44" i="1"/>
  <c r="L44" i="1"/>
  <c r="K44" i="1"/>
  <c r="J44" i="1"/>
  <c r="M302" i="1"/>
  <c r="K302" i="1"/>
  <c r="L302" i="1"/>
  <c r="J302" i="1"/>
  <c r="M294" i="1"/>
  <c r="J294" i="1"/>
  <c r="M286" i="1"/>
  <c r="K286" i="1"/>
  <c r="L286" i="1"/>
  <c r="J286" i="1"/>
  <c r="M278" i="1"/>
  <c r="L278" i="1"/>
  <c r="K278" i="1"/>
  <c r="J278" i="1"/>
  <c r="M277" i="1"/>
  <c r="L277" i="1"/>
  <c r="K277" i="1"/>
  <c r="J277" i="1"/>
  <c r="L274" i="1"/>
  <c r="J274" i="1"/>
  <c r="K274" i="1"/>
  <c r="L19" i="1"/>
  <c r="K19" i="1"/>
  <c r="M19" i="1"/>
  <c r="J19" i="1"/>
  <c r="L262" i="1"/>
  <c r="M262" i="1"/>
  <c r="K262" i="1"/>
  <c r="J262" i="1"/>
  <c r="M451" i="1"/>
  <c r="L451" i="1"/>
  <c r="K451" i="1"/>
  <c r="J451" i="1"/>
  <c r="M252" i="1"/>
  <c r="L252" i="1"/>
  <c r="K252" i="1"/>
  <c r="M89" i="1"/>
  <c r="L89" i="1"/>
  <c r="K89" i="1"/>
  <c r="M242" i="1"/>
  <c r="L242" i="1"/>
  <c r="K242" i="1"/>
  <c r="M58" i="1"/>
  <c r="L58" i="1"/>
  <c r="K58" i="1"/>
  <c r="M232" i="1"/>
  <c r="L232" i="1"/>
  <c r="K232" i="1"/>
  <c r="M113" i="1"/>
  <c r="L113" i="1"/>
  <c r="K113" i="1"/>
  <c r="J113" i="1"/>
  <c r="M228" i="1"/>
  <c r="L228" i="1"/>
  <c r="K228" i="1"/>
  <c r="I228" i="1"/>
  <c r="M220" i="1"/>
  <c r="L220" i="1"/>
  <c r="K220" i="1"/>
  <c r="I220" i="1"/>
  <c r="M212" i="1"/>
  <c r="L212" i="1"/>
  <c r="K212" i="1"/>
  <c r="I212" i="1"/>
  <c r="M16" i="1"/>
  <c r="L16" i="1"/>
  <c r="K16" i="1"/>
  <c r="I16" i="1"/>
  <c r="J16" i="1"/>
  <c r="M202" i="1"/>
  <c r="L202" i="1"/>
  <c r="K202" i="1"/>
  <c r="I202" i="1"/>
  <c r="M462" i="1"/>
  <c r="L462" i="1"/>
  <c r="K462" i="1"/>
  <c r="I462" i="1"/>
  <c r="M190" i="1"/>
  <c r="L190" i="1"/>
  <c r="K190" i="1"/>
  <c r="I190" i="1"/>
  <c r="M186" i="1"/>
  <c r="L186" i="1"/>
  <c r="K186" i="1"/>
  <c r="I186" i="1"/>
  <c r="J186" i="1"/>
  <c r="M180" i="1"/>
  <c r="L180" i="1"/>
  <c r="K180" i="1"/>
  <c r="I180" i="1"/>
  <c r="M172" i="1"/>
  <c r="L172" i="1"/>
  <c r="K172" i="1"/>
  <c r="I172" i="1"/>
  <c r="M164" i="1"/>
  <c r="L164" i="1"/>
  <c r="K164" i="1"/>
  <c r="I164" i="1"/>
  <c r="M156" i="1"/>
  <c r="L156" i="1"/>
  <c r="K156" i="1"/>
  <c r="I156" i="1"/>
  <c r="J156" i="1"/>
  <c r="M54" i="1"/>
  <c r="L54" i="1"/>
  <c r="K54" i="1"/>
  <c r="I54" i="1"/>
  <c r="M146" i="1"/>
  <c r="L146" i="1"/>
  <c r="K146" i="1"/>
  <c r="I146" i="1"/>
  <c r="M449" i="1"/>
  <c r="L449" i="1"/>
  <c r="K449" i="1"/>
  <c r="J449" i="1"/>
  <c r="M140" i="1"/>
  <c r="L140" i="1"/>
  <c r="K140" i="1"/>
  <c r="J140" i="1"/>
  <c r="I140" i="1"/>
  <c r="H441" i="1"/>
  <c r="H435" i="1"/>
  <c r="H137" i="1"/>
  <c r="H430" i="1"/>
  <c r="H422" i="1"/>
  <c r="H414" i="1"/>
  <c r="H123" i="1"/>
  <c r="H382" i="1"/>
  <c r="H374" i="1"/>
  <c r="H79" i="1"/>
  <c r="H364" i="1"/>
  <c r="H356" i="1"/>
  <c r="H348" i="1"/>
  <c r="H64" i="1"/>
  <c r="H342" i="1"/>
  <c r="H133" i="1"/>
  <c r="H46" i="1"/>
  <c r="H329" i="1"/>
  <c r="H62" i="1"/>
  <c r="H321" i="1"/>
  <c r="H313" i="1"/>
  <c r="H6" i="1"/>
  <c r="H303" i="1"/>
  <c r="H295" i="1"/>
  <c r="H287" i="1"/>
  <c r="H279" i="1"/>
  <c r="H100" i="1"/>
  <c r="H275" i="1"/>
  <c r="H267" i="1"/>
  <c r="H263" i="1"/>
  <c r="H128" i="1"/>
  <c r="H226" i="1"/>
  <c r="H210" i="1"/>
  <c r="H200" i="1"/>
  <c r="H185" i="1"/>
  <c r="H162" i="1"/>
  <c r="H143" i="1"/>
  <c r="H458" i="1"/>
  <c r="H450" i="1"/>
  <c r="I13" i="1"/>
  <c r="I416" i="1"/>
  <c r="I408" i="1"/>
  <c r="I400" i="1"/>
  <c r="I398" i="1"/>
  <c r="I390" i="1"/>
  <c r="I121" i="1"/>
  <c r="I350" i="1"/>
  <c r="I344" i="1"/>
  <c r="I35" i="1"/>
  <c r="I90" i="1"/>
  <c r="I315" i="1"/>
  <c r="I20" i="1"/>
  <c r="I289" i="1"/>
  <c r="I116" i="1"/>
  <c r="I269" i="1"/>
  <c r="I257" i="1"/>
  <c r="I252" i="1"/>
  <c r="I89" i="1"/>
  <c r="I242" i="1"/>
  <c r="I58" i="1"/>
  <c r="I232" i="1"/>
  <c r="I113" i="1"/>
  <c r="I215" i="1"/>
  <c r="I30" i="1"/>
  <c r="I191" i="1"/>
  <c r="I181" i="1"/>
  <c r="I165" i="1"/>
  <c r="I154" i="1"/>
  <c r="I126" i="1"/>
  <c r="J410" i="1"/>
  <c r="J37" i="1"/>
  <c r="J49" i="1"/>
  <c r="J378" i="1"/>
  <c r="J92" i="1"/>
  <c r="J352" i="1"/>
  <c r="J346" i="1"/>
  <c r="J59" i="1"/>
  <c r="J236" i="1"/>
  <c r="J212" i="1"/>
  <c r="J198" i="1"/>
  <c r="J164" i="1"/>
  <c r="J150" i="1"/>
  <c r="K13" i="1"/>
  <c r="K121" i="1"/>
  <c r="K104" i="1"/>
  <c r="K294" i="1"/>
  <c r="K86" i="1"/>
  <c r="K160" i="1"/>
  <c r="L38" i="1"/>
  <c r="L312" i="1"/>
  <c r="M106" i="1"/>
  <c r="L106" i="1"/>
  <c r="K106" i="1"/>
  <c r="M392" i="1"/>
  <c r="K392" i="1"/>
  <c r="L392" i="1"/>
  <c r="M362" i="1"/>
  <c r="L362" i="1"/>
  <c r="J362" i="1"/>
  <c r="M138" i="1"/>
  <c r="L138" i="1"/>
  <c r="J138" i="1"/>
  <c r="K138" i="1"/>
  <c r="M439" i="1"/>
  <c r="K439" i="1"/>
  <c r="J439" i="1"/>
  <c r="M27" i="1"/>
  <c r="L27" i="1"/>
  <c r="J27" i="1"/>
  <c r="M136" i="1"/>
  <c r="L136" i="1"/>
  <c r="J136" i="1"/>
  <c r="K136" i="1"/>
  <c r="M429" i="1"/>
  <c r="L429" i="1"/>
  <c r="J429" i="1"/>
  <c r="K429" i="1"/>
  <c r="M421" i="1"/>
  <c r="L421" i="1"/>
  <c r="J421" i="1"/>
  <c r="M413" i="1"/>
  <c r="L413" i="1"/>
  <c r="J413" i="1"/>
  <c r="K413" i="1"/>
  <c r="M472" i="1"/>
  <c r="L472" i="1"/>
  <c r="J472" i="1"/>
  <c r="M407" i="1"/>
  <c r="L407" i="1"/>
  <c r="K407" i="1"/>
  <c r="M26" i="1"/>
  <c r="L26" i="1"/>
  <c r="K26" i="1"/>
  <c r="M397" i="1"/>
  <c r="L397" i="1"/>
  <c r="K397" i="1"/>
  <c r="M389" i="1"/>
  <c r="L389" i="1"/>
  <c r="K389" i="1"/>
  <c r="M471" i="1"/>
  <c r="L471" i="1"/>
  <c r="K471" i="1"/>
  <c r="M385" i="1"/>
  <c r="L385" i="1"/>
  <c r="K385" i="1"/>
  <c r="J385" i="1"/>
  <c r="M377" i="1"/>
  <c r="L377" i="1"/>
  <c r="K377" i="1"/>
  <c r="J377" i="1"/>
  <c r="M369" i="1"/>
  <c r="L369" i="1"/>
  <c r="K369" i="1"/>
  <c r="J369" i="1"/>
  <c r="M367" i="1"/>
  <c r="L367" i="1"/>
  <c r="K367" i="1"/>
  <c r="J367" i="1"/>
  <c r="M359" i="1"/>
  <c r="L359" i="1"/>
  <c r="K359" i="1"/>
  <c r="J359" i="1"/>
  <c r="M351" i="1"/>
  <c r="L351" i="1"/>
  <c r="K351" i="1"/>
  <c r="J351" i="1"/>
  <c r="M23" i="1"/>
  <c r="L23" i="1"/>
  <c r="K23" i="1"/>
  <c r="J23" i="1"/>
  <c r="M345" i="1"/>
  <c r="L345" i="1"/>
  <c r="K345" i="1"/>
  <c r="J345" i="1"/>
  <c r="M337" i="1"/>
  <c r="L337" i="1"/>
  <c r="K337" i="1"/>
  <c r="J337" i="1"/>
  <c r="M119" i="1"/>
  <c r="K119" i="1"/>
  <c r="L119" i="1"/>
  <c r="M333" i="1"/>
  <c r="L333" i="1"/>
  <c r="K333" i="1"/>
  <c r="M325" i="1"/>
  <c r="L325" i="1"/>
  <c r="K325" i="1"/>
  <c r="M323" i="1"/>
  <c r="L323" i="1"/>
  <c r="K323" i="1"/>
  <c r="M319" i="1"/>
  <c r="L319" i="1"/>
  <c r="J319" i="1"/>
  <c r="M311" i="1"/>
  <c r="K311" i="1"/>
  <c r="L311" i="1"/>
  <c r="J311" i="1"/>
  <c r="M34" i="1"/>
  <c r="K34" i="1"/>
  <c r="L34" i="1"/>
  <c r="J34" i="1"/>
  <c r="M301" i="1"/>
  <c r="K301" i="1"/>
  <c r="L301" i="1"/>
  <c r="J301" i="1"/>
  <c r="M293" i="1"/>
  <c r="L293" i="1"/>
  <c r="K293" i="1"/>
  <c r="J293" i="1"/>
  <c r="M285" i="1"/>
  <c r="K285" i="1"/>
  <c r="L285" i="1"/>
  <c r="J285" i="1"/>
  <c r="M117" i="1"/>
  <c r="K117" i="1"/>
  <c r="J117" i="1"/>
  <c r="M99" i="1"/>
  <c r="L99" i="1"/>
  <c r="K99" i="1"/>
  <c r="J99" i="1"/>
  <c r="M273" i="1"/>
  <c r="L273" i="1"/>
  <c r="K273" i="1"/>
  <c r="J273" i="1"/>
  <c r="M33" i="1"/>
  <c r="L33" i="1"/>
  <c r="K33" i="1"/>
  <c r="J33" i="1"/>
  <c r="M261" i="1"/>
  <c r="L261" i="1"/>
  <c r="K261" i="1"/>
  <c r="J261" i="1"/>
  <c r="M129" i="1"/>
  <c r="L129" i="1"/>
  <c r="K129" i="1"/>
  <c r="M251" i="1"/>
  <c r="L251" i="1"/>
  <c r="K251" i="1"/>
  <c r="M247" i="1"/>
  <c r="L247" i="1"/>
  <c r="K247" i="1"/>
  <c r="M241" i="1"/>
  <c r="L241" i="1"/>
  <c r="K241" i="1"/>
  <c r="M88" i="1"/>
  <c r="L88" i="1"/>
  <c r="K88" i="1"/>
  <c r="M18" i="1"/>
  <c r="L18" i="1"/>
  <c r="K18" i="1"/>
  <c r="J18" i="1"/>
  <c r="M465" i="1"/>
  <c r="L465" i="1"/>
  <c r="K465" i="1"/>
  <c r="J465" i="1"/>
  <c r="M227" i="1"/>
  <c r="L227" i="1"/>
  <c r="K227" i="1"/>
  <c r="J227" i="1"/>
  <c r="M219" i="1"/>
  <c r="L219" i="1"/>
  <c r="K219" i="1"/>
  <c r="M211" i="1"/>
  <c r="L211" i="1"/>
  <c r="K211" i="1"/>
  <c r="J211" i="1"/>
  <c r="M206" i="1"/>
  <c r="L206" i="1"/>
  <c r="K206" i="1"/>
  <c r="J206" i="1"/>
  <c r="M201" i="1"/>
  <c r="L201" i="1"/>
  <c r="K201" i="1"/>
  <c r="J201" i="1"/>
  <c r="M195" i="1"/>
  <c r="L195" i="1"/>
  <c r="K195" i="1"/>
  <c r="M189" i="1"/>
  <c r="L189" i="1"/>
  <c r="K189" i="1"/>
  <c r="J189" i="1"/>
  <c r="M94" i="1"/>
  <c r="L94" i="1"/>
  <c r="K94" i="1"/>
  <c r="J94" i="1"/>
  <c r="M179" i="1"/>
  <c r="L179" i="1"/>
  <c r="K179" i="1"/>
  <c r="J179" i="1"/>
  <c r="M171" i="1"/>
  <c r="L171" i="1"/>
  <c r="K171" i="1"/>
  <c r="M163" i="1"/>
  <c r="L163" i="1"/>
  <c r="K163" i="1"/>
  <c r="J163" i="1"/>
  <c r="M55" i="1"/>
  <c r="L55" i="1"/>
  <c r="K55" i="1"/>
  <c r="J55" i="1"/>
  <c r="M153" i="1"/>
  <c r="L153" i="1"/>
  <c r="K153" i="1"/>
  <c r="J153" i="1"/>
  <c r="M145" i="1"/>
  <c r="L145" i="1"/>
  <c r="K145" i="1"/>
  <c r="M110" i="1"/>
  <c r="L110" i="1"/>
  <c r="K110" i="1"/>
  <c r="I110" i="1"/>
  <c r="M139" i="1"/>
  <c r="L139" i="1"/>
  <c r="K139" i="1"/>
  <c r="J139" i="1"/>
  <c r="I139" i="1"/>
  <c r="H440" i="1"/>
  <c r="H52" i="1"/>
  <c r="H136" i="1"/>
  <c r="H429" i="1"/>
  <c r="H421" i="1"/>
  <c r="H413" i="1"/>
  <c r="H472" i="1"/>
  <c r="H134" i="1"/>
  <c r="H381" i="1"/>
  <c r="H373" i="1"/>
  <c r="H78" i="1"/>
  <c r="H363" i="1"/>
  <c r="H355" i="1"/>
  <c r="H9" i="1"/>
  <c r="H104" i="1"/>
  <c r="H341" i="1"/>
  <c r="H470" i="1"/>
  <c r="H45" i="1"/>
  <c r="H328" i="1"/>
  <c r="H102" i="1"/>
  <c r="H320" i="1"/>
  <c r="H312" i="1"/>
  <c r="H44" i="1"/>
  <c r="H302" i="1"/>
  <c r="H294" i="1"/>
  <c r="H286" i="1"/>
  <c r="H278" i="1"/>
  <c r="H277" i="1"/>
  <c r="H274" i="1"/>
  <c r="H19" i="1"/>
  <c r="H262" i="1"/>
  <c r="H464" i="1"/>
  <c r="H225" i="1"/>
  <c r="H209" i="1"/>
  <c r="H199" i="1"/>
  <c r="H161" i="1"/>
  <c r="H151" i="1"/>
  <c r="H142" i="1"/>
  <c r="H449" i="1"/>
  <c r="I431" i="1"/>
  <c r="I423" i="1"/>
  <c r="I415" i="1"/>
  <c r="I80" i="1"/>
  <c r="I407" i="1"/>
  <c r="I26" i="1"/>
  <c r="I397" i="1"/>
  <c r="I389" i="1"/>
  <c r="I471" i="1"/>
  <c r="I375" i="1"/>
  <c r="I365" i="1"/>
  <c r="I349" i="1"/>
  <c r="I343" i="1"/>
  <c r="I7" i="1"/>
  <c r="I63" i="1"/>
  <c r="I322" i="1"/>
  <c r="I314" i="1"/>
  <c r="I21" i="1"/>
  <c r="I304" i="1"/>
  <c r="I288" i="1"/>
  <c r="I466" i="1"/>
  <c r="I268" i="1"/>
  <c r="I256" i="1"/>
  <c r="I251" i="1"/>
  <c r="I247" i="1"/>
  <c r="I241" i="1"/>
  <c r="I88" i="1"/>
  <c r="I18" i="1"/>
  <c r="I465" i="1"/>
  <c r="I214" i="1"/>
  <c r="I206" i="1"/>
  <c r="I189" i="1"/>
  <c r="I179" i="1"/>
  <c r="I163" i="1"/>
  <c r="I153" i="1"/>
  <c r="I451" i="1"/>
  <c r="J416" i="1"/>
  <c r="J408" i="1"/>
  <c r="J398" i="1"/>
  <c r="J121" i="1"/>
  <c r="J89" i="1"/>
  <c r="J58" i="1"/>
  <c r="J112" i="1"/>
  <c r="J462" i="1"/>
  <c r="J184" i="1"/>
  <c r="J146" i="1"/>
  <c r="J456" i="1"/>
  <c r="K52" i="1"/>
  <c r="K472" i="1"/>
  <c r="K388" i="1"/>
  <c r="K341" i="1"/>
  <c r="K154" i="1"/>
  <c r="L10" i="1"/>
  <c r="L295" i="1"/>
  <c r="M344" i="1"/>
  <c r="L344" i="1"/>
  <c r="K344" i="1"/>
  <c r="M336" i="1"/>
  <c r="L336" i="1"/>
  <c r="K336" i="1"/>
  <c r="M8" i="1"/>
  <c r="L8" i="1"/>
  <c r="K8" i="1"/>
  <c r="J8" i="1"/>
  <c r="M332" i="1"/>
  <c r="L332" i="1"/>
  <c r="K332" i="1"/>
  <c r="J332" i="1"/>
  <c r="M324" i="1"/>
  <c r="L324" i="1"/>
  <c r="J324" i="1"/>
  <c r="M118" i="1"/>
  <c r="L118" i="1"/>
  <c r="K118" i="1"/>
  <c r="J118" i="1"/>
  <c r="M318" i="1"/>
  <c r="L318" i="1"/>
  <c r="K318" i="1"/>
  <c r="J318" i="1"/>
  <c r="M310" i="1"/>
  <c r="L310" i="1"/>
  <c r="J310" i="1"/>
  <c r="M306" i="1"/>
  <c r="L306" i="1"/>
  <c r="K306" i="1"/>
  <c r="J306" i="1"/>
  <c r="M300" i="1"/>
  <c r="L300" i="1"/>
  <c r="K300" i="1"/>
  <c r="J300" i="1"/>
  <c r="M292" i="1"/>
  <c r="L292" i="1"/>
  <c r="K292" i="1"/>
  <c r="J292" i="1"/>
  <c r="M284" i="1"/>
  <c r="L284" i="1"/>
  <c r="J284" i="1"/>
  <c r="M468" i="1"/>
  <c r="L468" i="1"/>
  <c r="K468" i="1"/>
  <c r="J468" i="1"/>
  <c r="M61" i="1"/>
  <c r="L61" i="1"/>
  <c r="K61" i="1"/>
  <c r="J61" i="1"/>
  <c r="M272" i="1"/>
  <c r="L272" i="1"/>
  <c r="K272" i="1"/>
  <c r="J272" i="1"/>
  <c r="M266" i="1"/>
  <c r="L266" i="1"/>
  <c r="J266" i="1"/>
  <c r="M260" i="1"/>
  <c r="L260" i="1"/>
  <c r="K260" i="1"/>
  <c r="J260" i="1"/>
  <c r="L115" i="1"/>
  <c r="M115" i="1"/>
  <c r="K115" i="1"/>
  <c r="J115" i="1"/>
  <c r="M250" i="1"/>
  <c r="L250" i="1"/>
  <c r="K250" i="1"/>
  <c r="M96" i="1"/>
  <c r="L96" i="1"/>
  <c r="K96" i="1"/>
  <c r="M240" i="1"/>
  <c r="L240" i="1"/>
  <c r="K240" i="1"/>
  <c r="M234" i="1"/>
  <c r="L234" i="1"/>
  <c r="K234" i="1"/>
  <c r="M231" i="1"/>
  <c r="L231" i="1"/>
  <c r="K231" i="1"/>
  <c r="M128" i="1"/>
  <c r="L128" i="1"/>
  <c r="K128" i="1"/>
  <c r="M226" i="1"/>
  <c r="L226" i="1"/>
  <c r="K226" i="1"/>
  <c r="J226" i="1"/>
  <c r="M218" i="1"/>
  <c r="L218" i="1"/>
  <c r="K218" i="1"/>
  <c r="M210" i="1"/>
  <c r="L210" i="1"/>
  <c r="K210" i="1"/>
  <c r="M39" i="1"/>
  <c r="L39" i="1"/>
  <c r="K39" i="1"/>
  <c r="M200" i="1"/>
  <c r="L200" i="1"/>
  <c r="K200" i="1"/>
  <c r="J200" i="1"/>
  <c r="M111" i="1"/>
  <c r="L111" i="1"/>
  <c r="K111" i="1"/>
  <c r="M188" i="1"/>
  <c r="L188" i="1"/>
  <c r="K188" i="1"/>
  <c r="M185" i="1"/>
  <c r="L185" i="1"/>
  <c r="K185" i="1"/>
  <c r="M178" i="1"/>
  <c r="L178" i="1"/>
  <c r="K178" i="1"/>
  <c r="J178" i="1"/>
  <c r="M170" i="1"/>
  <c r="L170" i="1"/>
  <c r="K170" i="1"/>
  <c r="M162" i="1"/>
  <c r="L162" i="1"/>
  <c r="K162" i="1"/>
  <c r="M84" i="1"/>
  <c r="L84" i="1"/>
  <c r="K84" i="1"/>
  <c r="M152" i="1"/>
  <c r="L152" i="1"/>
  <c r="K152" i="1"/>
  <c r="J152" i="1"/>
  <c r="M14" i="1"/>
  <c r="L14" i="1"/>
  <c r="K14" i="1"/>
  <c r="M448" i="1"/>
  <c r="L448" i="1"/>
  <c r="K448" i="1"/>
  <c r="I448" i="1"/>
  <c r="H439" i="1"/>
  <c r="H27" i="1"/>
  <c r="H388" i="1"/>
  <c r="H380" i="1"/>
  <c r="H372" i="1"/>
  <c r="H93" i="1"/>
  <c r="H362" i="1"/>
  <c r="H354" i="1"/>
  <c r="H48" i="1"/>
  <c r="H103" i="1"/>
  <c r="H340" i="1"/>
  <c r="H132" i="1"/>
  <c r="H22" i="1"/>
  <c r="H327" i="1"/>
  <c r="H101" i="1"/>
  <c r="H319" i="1"/>
  <c r="H311" i="1"/>
  <c r="H34" i="1"/>
  <c r="H301" i="1"/>
  <c r="H293" i="1"/>
  <c r="H285" i="1"/>
  <c r="H117" i="1"/>
  <c r="H99" i="1"/>
  <c r="H273" i="1"/>
  <c r="H33" i="1"/>
  <c r="H261" i="1"/>
  <c r="H112" i="1"/>
  <c r="H208" i="1"/>
  <c r="H160" i="1"/>
  <c r="H448" i="1"/>
  <c r="I435" i="1"/>
  <c r="I430" i="1"/>
  <c r="I422" i="1"/>
  <c r="I414" i="1"/>
  <c r="I123" i="1"/>
  <c r="I374" i="1"/>
  <c r="I364" i="1"/>
  <c r="I348" i="1"/>
  <c r="I342" i="1"/>
  <c r="I46" i="1"/>
  <c r="I62" i="1"/>
  <c r="I313" i="1"/>
  <c r="I303" i="1"/>
  <c r="I287" i="1"/>
  <c r="I100" i="1"/>
  <c r="I267" i="1"/>
  <c r="I129" i="1"/>
  <c r="I250" i="1"/>
  <c r="I96" i="1"/>
  <c r="I240" i="1"/>
  <c r="I234" i="1"/>
  <c r="I231" i="1"/>
  <c r="I128" i="1"/>
  <c r="I223" i="1"/>
  <c r="I213" i="1"/>
  <c r="I39" i="1"/>
  <c r="I197" i="1"/>
  <c r="I188" i="1"/>
  <c r="I178" i="1"/>
  <c r="I162" i="1"/>
  <c r="I152" i="1"/>
  <c r="J407" i="1"/>
  <c r="J397" i="1"/>
  <c r="J471" i="1"/>
  <c r="J256" i="1"/>
  <c r="J247" i="1"/>
  <c r="J88" i="1"/>
  <c r="J463" i="1"/>
  <c r="J195" i="1"/>
  <c r="J183" i="1"/>
  <c r="J145" i="1"/>
  <c r="J455" i="1"/>
  <c r="K27" i="1"/>
  <c r="K340" i="1"/>
  <c r="L49" i="1"/>
  <c r="L294" i="1"/>
  <c r="M350" i="1"/>
  <c r="L350" i="1"/>
  <c r="K350" i="1"/>
  <c r="M437" i="1"/>
  <c r="K437" i="1"/>
  <c r="L437" i="1"/>
  <c r="M109" i="1"/>
  <c r="K109" i="1"/>
  <c r="L109" i="1"/>
  <c r="M124" i="1"/>
  <c r="L124" i="1"/>
  <c r="K124" i="1"/>
  <c r="J124" i="1"/>
  <c r="M427" i="1"/>
  <c r="L427" i="1"/>
  <c r="K427" i="1"/>
  <c r="J427" i="1"/>
  <c r="M419" i="1"/>
  <c r="L419" i="1"/>
  <c r="K419" i="1"/>
  <c r="J419" i="1"/>
  <c r="M67" i="1"/>
  <c r="L67" i="1"/>
  <c r="K67" i="1"/>
  <c r="J67" i="1"/>
  <c r="M459" i="1"/>
  <c r="L459" i="1"/>
  <c r="K459" i="1"/>
  <c r="J459" i="1"/>
  <c r="M405" i="1"/>
  <c r="L405" i="1"/>
  <c r="K405" i="1"/>
  <c r="J405" i="1"/>
  <c r="M25" i="1"/>
  <c r="L25" i="1"/>
  <c r="J25" i="1"/>
  <c r="M395" i="1"/>
  <c r="L395" i="1"/>
  <c r="J395" i="1"/>
  <c r="M36" i="1"/>
  <c r="L36" i="1"/>
  <c r="J36" i="1"/>
  <c r="K36" i="1"/>
  <c r="M457" i="1"/>
  <c r="L457" i="1"/>
  <c r="K457" i="1"/>
  <c r="J457" i="1"/>
  <c r="M383" i="1"/>
  <c r="L383" i="1"/>
  <c r="K383" i="1"/>
  <c r="M375" i="1"/>
  <c r="L375" i="1"/>
  <c r="K375" i="1"/>
  <c r="M105" i="1"/>
  <c r="L105" i="1"/>
  <c r="K105" i="1"/>
  <c r="M365" i="1"/>
  <c r="L365" i="1"/>
  <c r="K365" i="1"/>
  <c r="M357" i="1"/>
  <c r="L357" i="1"/>
  <c r="K357" i="1"/>
  <c r="M349" i="1"/>
  <c r="L349" i="1"/>
  <c r="K349" i="1"/>
  <c r="M91" i="1"/>
  <c r="L91" i="1"/>
  <c r="K91" i="1"/>
  <c r="M343" i="1"/>
  <c r="L343" i="1"/>
  <c r="K343" i="1"/>
  <c r="M335" i="1"/>
  <c r="L335" i="1"/>
  <c r="K335" i="1"/>
  <c r="M35" i="1"/>
  <c r="L35" i="1"/>
  <c r="K35" i="1"/>
  <c r="M331" i="1"/>
  <c r="L331" i="1"/>
  <c r="K331" i="1"/>
  <c r="M90" i="1"/>
  <c r="L90" i="1"/>
  <c r="K90" i="1"/>
  <c r="M454" i="1"/>
  <c r="L454" i="1"/>
  <c r="K454" i="1"/>
  <c r="J454" i="1"/>
  <c r="I454" i="1"/>
  <c r="M317" i="1"/>
  <c r="L317" i="1"/>
  <c r="K317" i="1"/>
  <c r="M309" i="1"/>
  <c r="L309" i="1"/>
  <c r="K309" i="1"/>
  <c r="M305" i="1"/>
  <c r="L305" i="1"/>
  <c r="K305" i="1"/>
  <c r="M299" i="1"/>
  <c r="L299" i="1"/>
  <c r="K299" i="1"/>
  <c r="M291" i="1"/>
  <c r="L291" i="1"/>
  <c r="K291" i="1"/>
  <c r="M283" i="1"/>
  <c r="L283" i="1"/>
  <c r="M130" i="1"/>
  <c r="L130" i="1"/>
  <c r="K130" i="1"/>
  <c r="M98" i="1"/>
  <c r="L98" i="1"/>
  <c r="K98" i="1"/>
  <c r="M271" i="1"/>
  <c r="L271" i="1"/>
  <c r="K271" i="1"/>
  <c r="M5" i="1"/>
  <c r="L5" i="1"/>
  <c r="K5" i="1"/>
  <c r="M259" i="1"/>
  <c r="L259" i="1"/>
  <c r="K259" i="1"/>
  <c r="M450" i="1"/>
  <c r="L450" i="1"/>
  <c r="K450" i="1"/>
  <c r="J450" i="1"/>
  <c r="L249" i="1"/>
  <c r="M249" i="1"/>
  <c r="K249" i="1"/>
  <c r="J249" i="1"/>
  <c r="L73" i="1"/>
  <c r="M73" i="1"/>
  <c r="K73" i="1"/>
  <c r="J73" i="1"/>
  <c r="L239" i="1"/>
  <c r="M239" i="1"/>
  <c r="J239" i="1"/>
  <c r="K239" i="1"/>
  <c r="L87" i="1"/>
  <c r="M87" i="1"/>
  <c r="K87" i="1"/>
  <c r="J87" i="1"/>
  <c r="L42" i="1"/>
  <c r="K42" i="1"/>
  <c r="M42" i="1"/>
  <c r="L464" i="1"/>
  <c r="M464" i="1"/>
  <c r="J464" i="1"/>
  <c r="L225" i="1"/>
  <c r="M225" i="1"/>
  <c r="K225" i="1"/>
  <c r="J225" i="1"/>
  <c r="L217" i="1"/>
  <c r="M217" i="1"/>
  <c r="K217" i="1"/>
  <c r="J217" i="1"/>
  <c r="M209" i="1"/>
  <c r="L209" i="1"/>
  <c r="K209" i="1"/>
  <c r="M15" i="1"/>
  <c r="L15" i="1"/>
  <c r="K15" i="1"/>
  <c r="J15" i="1"/>
  <c r="M199" i="1"/>
  <c r="L199" i="1"/>
  <c r="K199" i="1"/>
  <c r="J199" i="1"/>
  <c r="M461" i="1"/>
  <c r="L461" i="1"/>
  <c r="K461" i="1"/>
  <c r="J461" i="1"/>
  <c r="M187" i="1"/>
  <c r="L187" i="1"/>
  <c r="K187" i="1"/>
  <c r="M70" i="1"/>
  <c r="L70" i="1"/>
  <c r="J70" i="1"/>
  <c r="M177" i="1"/>
  <c r="L177" i="1"/>
  <c r="K177" i="1"/>
  <c r="J177" i="1"/>
  <c r="M169" i="1"/>
  <c r="L169" i="1"/>
  <c r="K169" i="1"/>
  <c r="J169" i="1"/>
  <c r="M161" i="1"/>
  <c r="L161" i="1"/>
  <c r="K161" i="1"/>
  <c r="M155" i="1"/>
  <c r="L155" i="1"/>
  <c r="K155" i="1"/>
  <c r="J155" i="1"/>
  <c r="M151" i="1"/>
  <c r="L151" i="1"/>
  <c r="J151" i="1"/>
  <c r="M29" i="1"/>
  <c r="L29" i="1"/>
  <c r="K29" i="1"/>
  <c r="J29" i="1"/>
  <c r="M447" i="1"/>
  <c r="L447" i="1"/>
  <c r="K447" i="1"/>
  <c r="J447" i="1"/>
  <c r="H124" i="1"/>
  <c r="H427" i="1"/>
  <c r="H419" i="1"/>
  <c r="H67" i="1"/>
  <c r="H387" i="1"/>
  <c r="H379" i="1"/>
  <c r="H371" i="1"/>
  <c r="H66" i="1"/>
  <c r="H361" i="1"/>
  <c r="H353" i="1"/>
  <c r="H347" i="1"/>
  <c r="H77" i="1"/>
  <c r="H339" i="1"/>
  <c r="H469" i="1"/>
  <c r="H334" i="1"/>
  <c r="H326" i="1"/>
  <c r="H76" i="1"/>
  <c r="H318" i="1"/>
  <c r="H310" i="1"/>
  <c r="H306" i="1"/>
  <c r="H300" i="1"/>
  <c r="H292" i="1"/>
  <c r="H284" i="1"/>
  <c r="H468" i="1"/>
  <c r="H61" i="1"/>
  <c r="H272" i="1"/>
  <c r="H266" i="1"/>
  <c r="H260" i="1"/>
  <c r="H463" i="1"/>
  <c r="H3" i="1"/>
  <c r="H193" i="1"/>
  <c r="H2" i="1"/>
  <c r="H140" i="1"/>
  <c r="H447" i="1"/>
  <c r="I440" i="1"/>
  <c r="I52" i="1"/>
  <c r="I136" i="1"/>
  <c r="I429" i="1"/>
  <c r="I421" i="1"/>
  <c r="I413" i="1"/>
  <c r="I472" i="1"/>
  <c r="I405" i="1"/>
  <c r="I25" i="1"/>
  <c r="I395" i="1"/>
  <c r="I36" i="1"/>
  <c r="I381" i="1"/>
  <c r="I78" i="1"/>
  <c r="I45" i="1"/>
  <c r="I320" i="1"/>
  <c r="I312" i="1"/>
  <c r="I44" i="1"/>
  <c r="I302" i="1"/>
  <c r="I294" i="1"/>
  <c r="I286" i="1"/>
  <c r="I278" i="1"/>
  <c r="I277" i="1"/>
  <c r="I274" i="1"/>
  <c r="I19" i="1"/>
  <c r="I262" i="1"/>
  <c r="I115" i="1"/>
  <c r="I249" i="1"/>
  <c r="I73" i="1"/>
  <c r="I239" i="1"/>
  <c r="I87" i="1"/>
  <c r="I42" i="1"/>
  <c r="I464" i="1"/>
  <c r="I222" i="1"/>
  <c r="I211" i="1"/>
  <c r="I15" i="1"/>
  <c r="I127" i="1"/>
  <c r="I187" i="1"/>
  <c r="I177" i="1"/>
  <c r="I161" i="1"/>
  <c r="I151" i="1"/>
  <c r="I449" i="1"/>
  <c r="J430" i="1"/>
  <c r="J414" i="1"/>
  <c r="J129" i="1"/>
  <c r="J96" i="1"/>
  <c r="J234" i="1"/>
  <c r="J228" i="1"/>
  <c r="J111" i="1"/>
  <c r="J180" i="1"/>
  <c r="J14" i="1"/>
  <c r="K408" i="1"/>
  <c r="K132" i="1"/>
  <c r="K222" i="1"/>
  <c r="L380" i="1"/>
  <c r="L117" i="1"/>
  <c r="M444" i="1"/>
  <c r="L444" i="1"/>
  <c r="J444" i="1"/>
  <c r="M436" i="1"/>
  <c r="L436" i="1"/>
  <c r="J436" i="1"/>
  <c r="K436" i="1"/>
  <c r="M434" i="1"/>
  <c r="L434" i="1"/>
  <c r="J434" i="1"/>
  <c r="M473" i="1"/>
  <c r="K473" i="1"/>
  <c r="M426" i="1"/>
  <c r="K426" i="1"/>
  <c r="L426" i="1"/>
  <c r="M418" i="1"/>
  <c r="K418" i="1"/>
  <c r="L418" i="1"/>
  <c r="M107" i="1"/>
  <c r="K107" i="1"/>
  <c r="L107" i="1"/>
  <c r="M458" i="1"/>
  <c r="L458" i="1"/>
  <c r="K458" i="1"/>
  <c r="M404" i="1"/>
  <c r="L404" i="1"/>
  <c r="K404" i="1"/>
  <c r="J404" i="1"/>
  <c r="M38" i="1"/>
  <c r="K38" i="1"/>
  <c r="J38" i="1"/>
  <c r="M394" i="1"/>
  <c r="L394" i="1"/>
  <c r="J394" i="1"/>
  <c r="M10" i="1"/>
  <c r="K10" i="1"/>
  <c r="J10" i="1"/>
  <c r="M456" i="1"/>
  <c r="L456" i="1"/>
  <c r="K456" i="1"/>
  <c r="I456" i="1"/>
  <c r="M382" i="1"/>
  <c r="K382" i="1"/>
  <c r="L382" i="1"/>
  <c r="M374" i="1"/>
  <c r="L374" i="1"/>
  <c r="K374" i="1"/>
  <c r="M79" i="1"/>
  <c r="K79" i="1"/>
  <c r="L79" i="1"/>
  <c r="M364" i="1"/>
  <c r="L364" i="1"/>
  <c r="K364" i="1"/>
  <c r="M356" i="1"/>
  <c r="K356" i="1"/>
  <c r="L356" i="1"/>
  <c r="M348" i="1"/>
  <c r="L348" i="1"/>
  <c r="K348" i="1"/>
  <c r="M64" i="1"/>
  <c r="K64" i="1"/>
  <c r="L64" i="1"/>
  <c r="M342" i="1"/>
  <c r="L342" i="1"/>
  <c r="K342" i="1"/>
  <c r="M133" i="1"/>
  <c r="K133" i="1"/>
  <c r="L133" i="1"/>
  <c r="M7" i="1"/>
  <c r="L7" i="1"/>
  <c r="K7" i="1"/>
  <c r="M330" i="1"/>
  <c r="L330" i="1"/>
  <c r="K330" i="1"/>
  <c r="M63" i="1"/>
  <c r="L63" i="1"/>
  <c r="K63" i="1"/>
  <c r="M453" i="1"/>
  <c r="L453" i="1"/>
  <c r="J453" i="1"/>
  <c r="K453" i="1"/>
  <c r="M316" i="1"/>
  <c r="L316" i="1"/>
  <c r="K316" i="1"/>
  <c r="J316" i="1"/>
  <c r="M308" i="1"/>
  <c r="L308" i="1"/>
  <c r="K308" i="1"/>
  <c r="J308" i="1"/>
  <c r="M43" i="1"/>
  <c r="L43" i="1"/>
  <c r="J43" i="1"/>
  <c r="K43" i="1"/>
  <c r="M298" i="1"/>
  <c r="L298" i="1"/>
  <c r="K298" i="1"/>
  <c r="J298" i="1"/>
  <c r="M290" i="1"/>
  <c r="L290" i="1"/>
  <c r="K290" i="1"/>
  <c r="J290" i="1"/>
  <c r="M282" i="1"/>
  <c r="L282" i="1"/>
  <c r="K282" i="1"/>
  <c r="J282" i="1"/>
  <c r="M467" i="1"/>
  <c r="L467" i="1"/>
  <c r="J467" i="1"/>
  <c r="M60" i="1"/>
  <c r="L60" i="1"/>
  <c r="K60" i="1"/>
  <c r="J60" i="1"/>
  <c r="M270" i="1"/>
  <c r="L270" i="1"/>
  <c r="K270" i="1"/>
  <c r="J270" i="1"/>
  <c r="M32" i="1"/>
  <c r="L32" i="1"/>
  <c r="K32" i="1"/>
  <c r="J32" i="1"/>
  <c r="M258" i="1"/>
  <c r="L258" i="1"/>
  <c r="J258" i="1"/>
  <c r="M114" i="1"/>
  <c r="L114" i="1"/>
  <c r="K114" i="1"/>
  <c r="J114" i="1"/>
  <c r="M248" i="1"/>
  <c r="L248" i="1"/>
  <c r="J248" i="1"/>
  <c r="M246" i="1"/>
  <c r="K246" i="1"/>
  <c r="L246" i="1"/>
  <c r="J246" i="1"/>
  <c r="M238" i="1"/>
  <c r="L238" i="1"/>
  <c r="K238" i="1"/>
  <c r="J238" i="1"/>
  <c r="M72" i="1"/>
  <c r="L72" i="1"/>
  <c r="K72" i="1"/>
  <c r="J72" i="1"/>
  <c r="M17" i="1"/>
  <c r="L17" i="1"/>
  <c r="K17" i="1"/>
  <c r="M112" i="1"/>
  <c r="L112" i="1"/>
  <c r="I112" i="1"/>
  <c r="M224" i="1"/>
  <c r="K224" i="1"/>
  <c r="L224" i="1"/>
  <c r="I224" i="1"/>
  <c r="M216" i="1"/>
  <c r="L216" i="1"/>
  <c r="K216" i="1"/>
  <c r="I216" i="1"/>
  <c r="J216" i="1"/>
  <c r="M208" i="1"/>
  <c r="L208" i="1"/>
  <c r="I208" i="1"/>
  <c r="K208" i="1"/>
  <c r="M205" i="1"/>
  <c r="L205" i="1"/>
  <c r="K205" i="1"/>
  <c r="I205" i="1"/>
  <c r="M198" i="1"/>
  <c r="L198" i="1"/>
  <c r="K198" i="1"/>
  <c r="I198" i="1"/>
  <c r="M194" i="1"/>
  <c r="L194" i="1"/>
  <c r="K194" i="1"/>
  <c r="I194" i="1"/>
  <c r="J194" i="1"/>
  <c r="M71" i="1"/>
  <c r="L71" i="1"/>
  <c r="K71" i="1"/>
  <c r="I71" i="1"/>
  <c r="M184" i="1"/>
  <c r="L184" i="1"/>
  <c r="K184" i="1"/>
  <c r="I184" i="1"/>
  <c r="M176" i="1"/>
  <c r="L176" i="1"/>
  <c r="K176" i="1"/>
  <c r="I176" i="1"/>
  <c r="M168" i="1"/>
  <c r="L168" i="1"/>
  <c r="K168" i="1"/>
  <c r="I168" i="1"/>
  <c r="J168" i="1"/>
  <c r="M160" i="1"/>
  <c r="L160" i="1"/>
  <c r="I160" i="1"/>
  <c r="M83" i="1"/>
  <c r="L83" i="1"/>
  <c r="K83" i="1"/>
  <c r="I83" i="1"/>
  <c r="M150" i="1"/>
  <c r="L150" i="1"/>
  <c r="K150" i="1"/>
  <c r="I150" i="1"/>
  <c r="M144" i="1"/>
  <c r="L144" i="1"/>
  <c r="K144" i="1"/>
  <c r="I144" i="1"/>
  <c r="J144" i="1"/>
  <c r="M125" i="1"/>
  <c r="L125" i="1"/>
  <c r="K125" i="1"/>
  <c r="J125" i="1"/>
  <c r="H445" i="1"/>
  <c r="H437" i="1"/>
  <c r="H109" i="1"/>
  <c r="H473" i="1"/>
  <c r="H426" i="1"/>
  <c r="H418" i="1"/>
  <c r="H107" i="1"/>
  <c r="H410" i="1"/>
  <c r="H402" i="1"/>
  <c r="H37" i="1"/>
  <c r="H392" i="1"/>
  <c r="H49" i="1"/>
  <c r="H386" i="1"/>
  <c r="H378" i="1"/>
  <c r="H370" i="1"/>
  <c r="H92" i="1"/>
  <c r="H360" i="1"/>
  <c r="H352" i="1"/>
  <c r="H47" i="1"/>
  <c r="H346" i="1"/>
  <c r="H338" i="1"/>
  <c r="H119" i="1"/>
  <c r="H333" i="1"/>
  <c r="H325" i="1"/>
  <c r="H323" i="1"/>
  <c r="H317" i="1"/>
  <c r="H309" i="1"/>
  <c r="H305" i="1"/>
  <c r="H299" i="1"/>
  <c r="H291" i="1"/>
  <c r="H283" i="1"/>
  <c r="H130" i="1"/>
  <c r="H98" i="1"/>
  <c r="H271" i="1"/>
  <c r="H5" i="1"/>
  <c r="H259" i="1"/>
  <c r="H254" i="1"/>
  <c r="H244" i="1"/>
  <c r="H230" i="1"/>
  <c r="H204" i="1"/>
  <c r="H139" i="1"/>
  <c r="H454" i="1"/>
  <c r="I447" i="1"/>
  <c r="I439" i="1"/>
  <c r="I27" i="1"/>
  <c r="I404" i="1"/>
  <c r="I38" i="1"/>
  <c r="I394" i="1"/>
  <c r="I10" i="1"/>
  <c r="I388" i="1"/>
  <c r="I93" i="1"/>
  <c r="I362" i="1"/>
  <c r="I354" i="1"/>
  <c r="I103" i="1"/>
  <c r="I319" i="1"/>
  <c r="I311" i="1"/>
  <c r="I34" i="1"/>
  <c r="I301" i="1"/>
  <c r="I293" i="1"/>
  <c r="I285" i="1"/>
  <c r="I117" i="1"/>
  <c r="I99" i="1"/>
  <c r="I273" i="1"/>
  <c r="I33" i="1"/>
  <c r="I261" i="1"/>
  <c r="I114" i="1"/>
  <c r="I248" i="1"/>
  <c r="I246" i="1"/>
  <c r="I238" i="1"/>
  <c r="I72" i="1"/>
  <c r="I17" i="1"/>
  <c r="I221" i="1"/>
  <c r="I210" i="1"/>
  <c r="I195" i="1"/>
  <c r="I95" i="1"/>
  <c r="I173" i="1"/>
  <c r="I157" i="1"/>
  <c r="I147" i="1"/>
  <c r="I138" i="1"/>
  <c r="J109" i="1"/>
  <c r="J426" i="1"/>
  <c r="J107" i="1"/>
  <c r="J392" i="1"/>
  <c r="J386" i="1"/>
  <c r="J370" i="1"/>
  <c r="J360" i="1"/>
  <c r="J47" i="1"/>
  <c r="J338" i="1"/>
  <c r="J333" i="1"/>
  <c r="J323" i="1"/>
  <c r="J309" i="1"/>
  <c r="J299" i="1"/>
  <c r="J283" i="1"/>
  <c r="J98" i="1"/>
  <c r="J5" i="1"/>
  <c r="J232" i="1"/>
  <c r="J224" i="1"/>
  <c r="J39" i="1"/>
  <c r="J190" i="1"/>
  <c r="J176" i="1"/>
  <c r="J84" i="1"/>
  <c r="J110" i="1"/>
  <c r="J448" i="1"/>
  <c r="K25" i="1"/>
  <c r="K324" i="1"/>
  <c r="K266" i="1"/>
  <c r="K203" i="1"/>
  <c r="L439" i="1"/>
  <c r="M445" i="1"/>
  <c r="K445" i="1"/>
  <c r="L445" i="1"/>
  <c r="M443" i="1"/>
  <c r="L443" i="1"/>
  <c r="M13" i="1"/>
  <c r="L13" i="1"/>
  <c r="M108" i="1"/>
  <c r="L108" i="1"/>
  <c r="K108" i="1"/>
  <c r="M433" i="1"/>
  <c r="L433" i="1"/>
  <c r="K433" i="1"/>
  <c r="J433" i="1"/>
  <c r="M425" i="1"/>
  <c r="L425" i="1"/>
  <c r="K425" i="1"/>
  <c r="J425" i="1"/>
  <c r="M417" i="1"/>
  <c r="L417" i="1"/>
  <c r="K417" i="1"/>
  <c r="J417" i="1"/>
  <c r="M411" i="1"/>
  <c r="L411" i="1"/>
  <c r="K411" i="1"/>
  <c r="J411" i="1"/>
  <c r="M135" i="1"/>
  <c r="L135" i="1"/>
  <c r="K135" i="1"/>
  <c r="J135" i="1"/>
  <c r="M403" i="1"/>
  <c r="L403" i="1"/>
  <c r="K403" i="1"/>
  <c r="J403" i="1"/>
  <c r="M12" i="1"/>
  <c r="L12" i="1"/>
  <c r="K12" i="1"/>
  <c r="J12" i="1"/>
  <c r="M393" i="1"/>
  <c r="L393" i="1"/>
  <c r="K393" i="1"/>
  <c r="J393" i="1"/>
  <c r="M50" i="1"/>
  <c r="L50" i="1"/>
  <c r="K50" i="1"/>
  <c r="J50" i="1"/>
  <c r="M134" i="1"/>
  <c r="L134" i="1"/>
  <c r="J134" i="1"/>
  <c r="K134" i="1"/>
  <c r="M381" i="1"/>
  <c r="L381" i="1"/>
  <c r="J381" i="1"/>
  <c r="M373" i="1"/>
  <c r="L373" i="1"/>
  <c r="J373" i="1"/>
  <c r="K373" i="1"/>
  <c r="M78" i="1"/>
  <c r="L78" i="1"/>
  <c r="J78" i="1"/>
  <c r="M363" i="1"/>
  <c r="L363" i="1"/>
  <c r="J363" i="1"/>
  <c r="L355" i="1"/>
  <c r="M355" i="1"/>
  <c r="J355" i="1"/>
  <c r="L9" i="1"/>
  <c r="M9" i="1"/>
  <c r="J9" i="1"/>
  <c r="K9" i="1"/>
  <c r="M104" i="1"/>
  <c r="L104" i="1"/>
  <c r="J104" i="1"/>
  <c r="M341" i="1"/>
  <c r="L341" i="1"/>
  <c r="J341" i="1"/>
  <c r="M455" i="1"/>
  <c r="L455" i="1"/>
  <c r="K455" i="1"/>
  <c r="I455" i="1"/>
  <c r="M46" i="1"/>
  <c r="K46" i="1"/>
  <c r="L46" i="1"/>
  <c r="M329" i="1"/>
  <c r="K329" i="1"/>
  <c r="L329" i="1"/>
  <c r="M62" i="1"/>
  <c r="K62" i="1"/>
  <c r="L62" i="1"/>
  <c r="M131" i="1"/>
  <c r="L131" i="1"/>
  <c r="K131" i="1"/>
  <c r="M315" i="1"/>
  <c r="L315" i="1"/>
  <c r="K315" i="1"/>
  <c r="M307" i="1"/>
  <c r="L307" i="1"/>
  <c r="K307" i="1"/>
  <c r="M20" i="1"/>
  <c r="L20" i="1"/>
  <c r="K20" i="1"/>
  <c r="M297" i="1"/>
  <c r="L297" i="1"/>
  <c r="K297" i="1"/>
  <c r="M289" i="1"/>
  <c r="L289" i="1"/>
  <c r="K289" i="1"/>
  <c r="M281" i="1"/>
  <c r="L281" i="1"/>
  <c r="K281" i="1"/>
  <c r="M116" i="1"/>
  <c r="L116" i="1"/>
  <c r="K116" i="1"/>
  <c r="M75" i="1"/>
  <c r="L75" i="1"/>
  <c r="K75" i="1"/>
  <c r="M269" i="1"/>
  <c r="L269" i="1"/>
  <c r="K269" i="1"/>
  <c r="M265" i="1"/>
  <c r="L265" i="1"/>
  <c r="K265" i="1"/>
  <c r="M257" i="1"/>
  <c r="L257" i="1"/>
  <c r="K257" i="1"/>
  <c r="M255" i="1"/>
  <c r="L255" i="1"/>
  <c r="K255" i="1"/>
  <c r="J255" i="1"/>
  <c r="M74" i="1"/>
  <c r="L74" i="1"/>
  <c r="K74" i="1"/>
  <c r="J74" i="1"/>
  <c r="M245" i="1"/>
  <c r="L245" i="1"/>
  <c r="K245" i="1"/>
  <c r="J245" i="1"/>
  <c r="M237" i="1"/>
  <c r="L237" i="1"/>
  <c r="K237" i="1"/>
  <c r="J237" i="1"/>
  <c r="M86" i="1"/>
  <c r="L86" i="1"/>
  <c r="J86" i="1"/>
  <c r="M41" i="1"/>
  <c r="L41" i="1"/>
  <c r="K41" i="1"/>
  <c r="J41" i="1"/>
  <c r="M463" i="1"/>
  <c r="L463" i="1"/>
  <c r="K463" i="1"/>
  <c r="M223" i="1"/>
  <c r="K223" i="1"/>
  <c r="L223" i="1"/>
  <c r="J223" i="1"/>
  <c r="M215" i="1"/>
  <c r="L215" i="1"/>
  <c r="K215" i="1"/>
  <c r="J215" i="1"/>
  <c r="M40" i="1"/>
  <c r="L40" i="1"/>
  <c r="J40" i="1"/>
  <c r="K40" i="1"/>
  <c r="M3" i="1"/>
  <c r="L3" i="1"/>
  <c r="K3" i="1"/>
  <c r="M197" i="1"/>
  <c r="L197" i="1"/>
  <c r="K197" i="1"/>
  <c r="J197" i="1"/>
  <c r="M193" i="1"/>
  <c r="J193" i="1"/>
  <c r="M85" i="1"/>
  <c r="L85" i="1"/>
  <c r="K85" i="1"/>
  <c r="J85" i="1"/>
  <c r="I85" i="1"/>
  <c r="M183" i="1"/>
  <c r="L183" i="1"/>
  <c r="K183" i="1"/>
  <c r="I183" i="1"/>
  <c r="M175" i="1"/>
  <c r="L175" i="1"/>
  <c r="K175" i="1"/>
  <c r="J175" i="1"/>
  <c r="I175" i="1"/>
  <c r="M167" i="1"/>
  <c r="L167" i="1"/>
  <c r="K167" i="1"/>
  <c r="J167" i="1"/>
  <c r="I167" i="1"/>
  <c r="M159" i="1"/>
  <c r="L159" i="1"/>
  <c r="J159" i="1"/>
  <c r="K159" i="1"/>
  <c r="I159" i="1"/>
  <c r="M69" i="1"/>
  <c r="L69" i="1"/>
  <c r="K69" i="1"/>
  <c r="I69" i="1"/>
  <c r="M149" i="1"/>
  <c r="L149" i="1"/>
  <c r="K149" i="1"/>
  <c r="J149" i="1"/>
  <c r="I149" i="1"/>
  <c r="M2" i="1"/>
  <c r="L2" i="1"/>
  <c r="J2" i="1"/>
  <c r="I2" i="1"/>
  <c r="M143" i="1"/>
  <c r="L143" i="1"/>
  <c r="K143" i="1"/>
  <c r="H444" i="1"/>
  <c r="H436" i="1"/>
  <c r="H434" i="1"/>
  <c r="H433" i="1"/>
  <c r="H425" i="1"/>
  <c r="H417" i="1"/>
  <c r="H411" i="1"/>
  <c r="H385" i="1"/>
  <c r="H377" i="1"/>
  <c r="H369" i="1"/>
  <c r="H367" i="1"/>
  <c r="H359" i="1"/>
  <c r="H351" i="1"/>
  <c r="H23" i="1"/>
  <c r="H345" i="1"/>
  <c r="H337" i="1"/>
  <c r="H8" i="1"/>
  <c r="H332" i="1"/>
  <c r="H324" i="1"/>
  <c r="H118" i="1"/>
  <c r="H316" i="1"/>
  <c r="H308" i="1"/>
  <c r="H43" i="1"/>
  <c r="H298" i="1"/>
  <c r="H290" i="1"/>
  <c r="H282" i="1"/>
  <c r="H467" i="1"/>
  <c r="H60" i="1"/>
  <c r="H270" i="1"/>
  <c r="H32" i="1"/>
  <c r="H258" i="1"/>
  <c r="H229" i="1"/>
  <c r="H203" i="1"/>
  <c r="H138" i="1"/>
  <c r="H453" i="1"/>
  <c r="I124" i="1"/>
  <c r="I427" i="1"/>
  <c r="I419" i="1"/>
  <c r="I67" i="1"/>
  <c r="I135" i="1"/>
  <c r="I403" i="1"/>
  <c r="I12" i="1"/>
  <c r="I393" i="1"/>
  <c r="I50" i="1"/>
  <c r="I469" i="1"/>
  <c r="I334" i="1"/>
  <c r="I326" i="1"/>
  <c r="I76" i="1"/>
  <c r="I318" i="1"/>
  <c r="I310" i="1"/>
  <c r="I306" i="1"/>
  <c r="I300" i="1"/>
  <c r="I292" i="1"/>
  <c r="I284" i="1"/>
  <c r="I468" i="1"/>
  <c r="I61" i="1"/>
  <c r="I272" i="1"/>
  <c r="I266" i="1"/>
  <c r="I260" i="1"/>
  <c r="I255" i="1"/>
  <c r="I74" i="1"/>
  <c r="I245" i="1"/>
  <c r="I237" i="1"/>
  <c r="I86" i="1"/>
  <c r="I41" i="1"/>
  <c r="I219" i="1"/>
  <c r="I209" i="1"/>
  <c r="I111" i="1"/>
  <c r="I94" i="1"/>
  <c r="I171" i="1"/>
  <c r="I55" i="1"/>
  <c r="I145" i="1"/>
  <c r="I459" i="1"/>
  <c r="J443" i="1"/>
  <c r="J108" i="1"/>
  <c r="J106" i="1"/>
  <c r="J400" i="1"/>
  <c r="J390" i="1"/>
  <c r="J336" i="1"/>
  <c r="J331" i="1"/>
  <c r="J131" i="1"/>
  <c r="J307" i="1"/>
  <c r="J297" i="1"/>
  <c r="J281" i="1"/>
  <c r="J75" i="1"/>
  <c r="J265" i="1"/>
  <c r="J252" i="1"/>
  <c r="J242" i="1"/>
  <c r="J231" i="1"/>
  <c r="J220" i="1"/>
  <c r="J205" i="1"/>
  <c r="J188" i="1"/>
  <c r="J172" i="1"/>
  <c r="J83" i="1"/>
  <c r="J143" i="1"/>
  <c r="K444" i="1"/>
  <c r="K398" i="1"/>
  <c r="K363" i="1"/>
  <c r="K320" i="1"/>
  <c r="K258" i="1"/>
  <c r="K193" i="1"/>
  <c r="L103" i="1"/>
  <c r="M440" i="1"/>
  <c r="M402" i="1"/>
  <c r="K402" i="1"/>
  <c r="L402" i="1"/>
  <c r="M380" i="1"/>
  <c r="K380" i="1"/>
  <c r="J380" i="1"/>
  <c r="M354" i="1"/>
  <c r="K354" i="1"/>
  <c r="J354" i="1"/>
  <c r="M340" i="1"/>
  <c r="L340" i="1"/>
  <c r="J340" i="1"/>
  <c r="M328" i="1"/>
  <c r="L328" i="1"/>
  <c r="K328" i="1"/>
  <c r="J328" i="1"/>
  <c r="M314" i="1"/>
  <c r="L314" i="1"/>
  <c r="K314" i="1"/>
  <c r="M304" i="1"/>
  <c r="L304" i="1"/>
  <c r="K304" i="1"/>
  <c r="M296" i="1"/>
  <c r="L296" i="1"/>
  <c r="K296" i="1"/>
  <c r="M288" i="1"/>
  <c r="L288" i="1"/>
  <c r="K288" i="1"/>
  <c r="M280" i="1"/>
  <c r="L280" i="1"/>
  <c r="K280" i="1"/>
  <c r="M466" i="1"/>
  <c r="L466" i="1"/>
  <c r="K466" i="1"/>
  <c r="M276" i="1"/>
  <c r="L276" i="1"/>
  <c r="K276" i="1"/>
  <c r="M268" i="1"/>
  <c r="L268" i="1"/>
  <c r="K268" i="1"/>
  <c r="M264" i="1"/>
  <c r="L264" i="1"/>
  <c r="K264" i="1"/>
  <c r="M452" i="1"/>
  <c r="L452" i="1"/>
  <c r="K452" i="1"/>
  <c r="I452" i="1"/>
  <c r="M254" i="1"/>
  <c r="L254" i="1"/>
  <c r="K254" i="1"/>
  <c r="M59" i="1"/>
  <c r="L59" i="1"/>
  <c r="K59" i="1"/>
  <c r="M244" i="1"/>
  <c r="L244" i="1"/>
  <c r="K244" i="1"/>
  <c r="M236" i="1"/>
  <c r="L236" i="1"/>
  <c r="K236" i="1"/>
  <c r="M233" i="1"/>
  <c r="L233" i="1"/>
  <c r="J233" i="1"/>
  <c r="K233" i="1"/>
  <c r="M4" i="1"/>
  <c r="L4" i="1"/>
  <c r="J4" i="1"/>
  <c r="K4" i="1"/>
  <c r="M230" i="1"/>
  <c r="L230" i="1"/>
  <c r="K230" i="1"/>
  <c r="J230" i="1"/>
  <c r="M222" i="1"/>
  <c r="L222" i="1"/>
  <c r="J222" i="1"/>
  <c r="M214" i="1"/>
  <c r="L214" i="1"/>
  <c r="J214" i="1"/>
  <c r="K214" i="1"/>
  <c r="M207" i="1"/>
  <c r="L207" i="1"/>
  <c r="K207" i="1"/>
  <c r="J207" i="1"/>
  <c r="M204" i="1"/>
  <c r="L204" i="1"/>
  <c r="J204" i="1"/>
  <c r="K204" i="1"/>
  <c r="M196" i="1"/>
  <c r="L196" i="1"/>
  <c r="J196" i="1"/>
  <c r="K196" i="1"/>
  <c r="I196" i="1"/>
  <c r="M192" i="1"/>
  <c r="L192" i="1"/>
  <c r="J192" i="1"/>
  <c r="I192" i="1"/>
  <c r="M56" i="1"/>
  <c r="L56" i="1"/>
  <c r="J56" i="1"/>
  <c r="K56" i="1"/>
  <c r="I56" i="1"/>
  <c r="M182" i="1"/>
  <c r="L182" i="1"/>
  <c r="K182" i="1"/>
  <c r="J182" i="1"/>
  <c r="I182" i="1"/>
  <c r="M174" i="1"/>
  <c r="L174" i="1"/>
  <c r="J174" i="1"/>
  <c r="I174" i="1"/>
  <c r="K174" i="1"/>
  <c r="M166" i="1"/>
  <c r="L166" i="1"/>
  <c r="J166" i="1"/>
  <c r="K166" i="1"/>
  <c r="I166" i="1"/>
  <c r="M158" i="1"/>
  <c r="L158" i="1"/>
  <c r="K158" i="1"/>
  <c r="J158" i="1"/>
  <c r="I158" i="1"/>
  <c r="M82" i="1"/>
  <c r="L82" i="1"/>
  <c r="J82" i="1"/>
  <c r="K82" i="1"/>
  <c r="I82" i="1"/>
  <c r="M148" i="1"/>
  <c r="L148" i="1"/>
  <c r="J148" i="1"/>
  <c r="K148" i="1"/>
  <c r="I148" i="1"/>
  <c r="M28" i="1"/>
  <c r="L28" i="1"/>
  <c r="K28" i="1"/>
  <c r="J28" i="1"/>
  <c r="I28" i="1"/>
  <c r="M142" i="1"/>
  <c r="L142" i="1"/>
  <c r="K142" i="1"/>
  <c r="H443" i="1"/>
  <c r="H13" i="1"/>
  <c r="H108" i="1"/>
  <c r="H416" i="1"/>
  <c r="H106" i="1"/>
  <c r="H408" i="1"/>
  <c r="H400" i="1"/>
  <c r="H398" i="1"/>
  <c r="H390" i="1"/>
  <c r="H121" i="1"/>
  <c r="H350" i="1"/>
  <c r="H344" i="1"/>
  <c r="H336" i="1"/>
  <c r="H35" i="1"/>
  <c r="H331" i="1"/>
  <c r="H90" i="1"/>
  <c r="H131" i="1"/>
  <c r="H315" i="1"/>
  <c r="H307" i="1"/>
  <c r="H20" i="1"/>
  <c r="H297" i="1"/>
  <c r="H289" i="1"/>
  <c r="H281" i="1"/>
  <c r="H116" i="1"/>
  <c r="H75" i="1"/>
  <c r="H269" i="1"/>
  <c r="H265" i="1"/>
  <c r="H257" i="1"/>
  <c r="H252" i="1"/>
  <c r="H89" i="1"/>
  <c r="H242" i="1"/>
  <c r="H58" i="1"/>
  <c r="H232" i="1"/>
  <c r="H113" i="1"/>
  <c r="H228" i="1"/>
  <c r="H220" i="1"/>
  <c r="H212" i="1"/>
  <c r="H16" i="1"/>
  <c r="H202" i="1"/>
  <c r="H462" i="1"/>
  <c r="H190" i="1"/>
  <c r="H186" i="1"/>
  <c r="H180" i="1"/>
  <c r="H172" i="1"/>
  <c r="H164" i="1"/>
  <c r="H156" i="1"/>
  <c r="H54" i="1"/>
  <c r="H146" i="1"/>
  <c r="H110" i="1"/>
  <c r="H460" i="1"/>
  <c r="H452" i="1"/>
  <c r="I445" i="1"/>
  <c r="I437" i="1"/>
  <c r="I109" i="1"/>
  <c r="I473" i="1"/>
  <c r="I426" i="1"/>
  <c r="I418" i="1"/>
  <c r="I107" i="1"/>
  <c r="I402" i="1"/>
  <c r="I37" i="1"/>
  <c r="I392" i="1"/>
  <c r="I386" i="1"/>
  <c r="I378" i="1"/>
  <c r="I370" i="1"/>
  <c r="I92" i="1"/>
  <c r="I360" i="1"/>
  <c r="I352" i="1"/>
  <c r="I47" i="1"/>
  <c r="I346" i="1"/>
  <c r="I338" i="1"/>
  <c r="I119" i="1"/>
  <c r="I333" i="1"/>
  <c r="I325" i="1"/>
  <c r="I323" i="1"/>
  <c r="I317" i="1"/>
  <c r="I309" i="1"/>
  <c r="I305" i="1"/>
  <c r="I299" i="1"/>
  <c r="I291" i="1"/>
  <c r="I283" i="1"/>
  <c r="I130" i="1"/>
  <c r="I98" i="1"/>
  <c r="I271" i="1"/>
  <c r="I5" i="1"/>
  <c r="I259" i="1"/>
  <c r="I254" i="1"/>
  <c r="I59" i="1"/>
  <c r="I244" i="1"/>
  <c r="I236" i="1"/>
  <c r="I233" i="1"/>
  <c r="I4" i="1"/>
  <c r="I218" i="1"/>
  <c r="I40" i="1"/>
  <c r="I461" i="1"/>
  <c r="I185" i="1"/>
  <c r="I170" i="1"/>
  <c r="I84" i="1"/>
  <c r="I14" i="1"/>
  <c r="I458" i="1"/>
  <c r="J26" i="1"/>
  <c r="J389" i="1"/>
  <c r="J383" i="1"/>
  <c r="J105" i="1"/>
  <c r="J357" i="1"/>
  <c r="J91" i="1"/>
  <c r="J335" i="1"/>
  <c r="J330" i="1"/>
  <c r="J322" i="1"/>
  <c r="J296" i="1"/>
  <c r="J280" i="1"/>
  <c r="J276" i="1"/>
  <c r="J264" i="1"/>
  <c r="J251" i="1"/>
  <c r="J241" i="1"/>
  <c r="J42" i="1"/>
  <c r="J219" i="1"/>
  <c r="J3" i="1"/>
  <c r="J187" i="1"/>
  <c r="J171" i="1"/>
  <c r="J69" i="1"/>
  <c r="J142" i="1"/>
  <c r="K443" i="1"/>
  <c r="K395" i="1"/>
  <c r="K362" i="1"/>
  <c r="K319" i="1"/>
  <c r="K192" i="1"/>
  <c r="L473" i="1"/>
  <c r="L346" i="1"/>
  <c r="M52" i="1"/>
  <c r="M410" i="1"/>
  <c r="K410" i="1"/>
  <c r="L410" i="1"/>
  <c r="M49" i="1"/>
  <c r="K49" i="1"/>
  <c r="M372" i="1"/>
  <c r="L372" i="1"/>
  <c r="K372" i="1"/>
  <c r="J372" i="1"/>
  <c r="M48" i="1"/>
  <c r="L48" i="1"/>
  <c r="K48" i="1"/>
  <c r="J48" i="1"/>
  <c r="M470" i="1"/>
  <c r="L470" i="1"/>
  <c r="K470" i="1"/>
  <c r="J470" i="1"/>
  <c r="M102" i="1"/>
  <c r="L102" i="1"/>
  <c r="K102" i="1"/>
  <c r="J102" i="1"/>
  <c r="M21" i="1"/>
  <c r="L21" i="1"/>
  <c r="K21" i="1"/>
  <c r="M441" i="1"/>
  <c r="K441" i="1"/>
  <c r="L441" i="1"/>
  <c r="M435" i="1"/>
  <c r="L435" i="1"/>
  <c r="K435" i="1"/>
  <c r="M137" i="1"/>
  <c r="K137" i="1"/>
  <c r="L137" i="1"/>
  <c r="M431" i="1"/>
  <c r="L431" i="1"/>
  <c r="K431" i="1"/>
  <c r="M423" i="1"/>
  <c r="L423" i="1"/>
  <c r="K423" i="1"/>
  <c r="M415" i="1"/>
  <c r="L415" i="1"/>
  <c r="K415" i="1"/>
  <c r="M80" i="1"/>
  <c r="L80" i="1"/>
  <c r="K80" i="1"/>
  <c r="M409" i="1"/>
  <c r="L409" i="1"/>
  <c r="K409" i="1"/>
  <c r="J409" i="1"/>
  <c r="M401" i="1"/>
  <c r="L401" i="1"/>
  <c r="K401" i="1"/>
  <c r="J401" i="1"/>
  <c r="M399" i="1"/>
  <c r="L399" i="1"/>
  <c r="K399" i="1"/>
  <c r="J399" i="1"/>
  <c r="M391" i="1"/>
  <c r="L391" i="1"/>
  <c r="K391" i="1"/>
  <c r="J391" i="1"/>
  <c r="M24" i="1"/>
  <c r="L24" i="1"/>
  <c r="K24" i="1"/>
  <c r="J24" i="1"/>
  <c r="M387" i="1"/>
  <c r="L387" i="1"/>
  <c r="K387" i="1"/>
  <c r="J387" i="1"/>
  <c r="M379" i="1"/>
  <c r="L379" i="1"/>
  <c r="K379" i="1"/>
  <c r="J379" i="1"/>
  <c r="M371" i="1"/>
  <c r="L371" i="1"/>
  <c r="K371" i="1"/>
  <c r="J371" i="1"/>
  <c r="M66" i="1"/>
  <c r="L66" i="1"/>
  <c r="K66" i="1"/>
  <c r="J66" i="1"/>
  <c r="M361" i="1"/>
  <c r="L361" i="1"/>
  <c r="K361" i="1"/>
  <c r="J361" i="1"/>
  <c r="M353" i="1"/>
  <c r="L353" i="1"/>
  <c r="K353" i="1"/>
  <c r="J353" i="1"/>
  <c r="M347" i="1"/>
  <c r="L347" i="1"/>
  <c r="K347" i="1"/>
  <c r="J347" i="1"/>
  <c r="M77" i="1"/>
  <c r="L77" i="1"/>
  <c r="K77" i="1"/>
  <c r="J77" i="1"/>
  <c r="M339" i="1"/>
  <c r="L339" i="1"/>
  <c r="K339" i="1"/>
  <c r="J339" i="1"/>
  <c r="M132" i="1"/>
  <c r="J132" i="1"/>
  <c r="M22" i="1"/>
  <c r="K22" i="1"/>
  <c r="L22" i="1"/>
  <c r="J22" i="1"/>
  <c r="M327" i="1"/>
  <c r="K327" i="1"/>
  <c r="L327" i="1"/>
  <c r="J327" i="1"/>
  <c r="M101" i="1"/>
  <c r="L101" i="1"/>
  <c r="K101" i="1"/>
  <c r="J101" i="1"/>
  <c r="M321" i="1"/>
  <c r="K321" i="1"/>
  <c r="L321" i="1"/>
  <c r="M313" i="1"/>
  <c r="K313" i="1"/>
  <c r="L313" i="1"/>
  <c r="M6" i="1"/>
  <c r="K6" i="1"/>
  <c r="L6" i="1"/>
  <c r="M303" i="1"/>
  <c r="K303" i="1"/>
  <c r="L303" i="1"/>
  <c r="M295" i="1"/>
  <c r="K295" i="1"/>
  <c r="M287" i="1"/>
  <c r="K287" i="1"/>
  <c r="L287" i="1"/>
  <c r="M279" i="1"/>
  <c r="K279" i="1"/>
  <c r="L279" i="1"/>
  <c r="M100" i="1"/>
  <c r="K100" i="1"/>
  <c r="L100" i="1"/>
  <c r="M275" i="1"/>
  <c r="L275" i="1"/>
  <c r="K275" i="1"/>
  <c r="M267" i="1"/>
  <c r="L267" i="1"/>
  <c r="K267" i="1"/>
  <c r="M263" i="1"/>
  <c r="L263" i="1"/>
  <c r="K263" i="1"/>
  <c r="M256" i="1"/>
  <c r="L256" i="1"/>
  <c r="M253" i="1"/>
  <c r="L253" i="1"/>
  <c r="K253" i="1"/>
  <c r="J253" i="1"/>
  <c r="M97" i="1"/>
  <c r="K97" i="1"/>
  <c r="J97" i="1"/>
  <c r="L97" i="1"/>
  <c r="M243" i="1"/>
  <c r="L243" i="1"/>
  <c r="J243" i="1"/>
  <c r="K243" i="1"/>
  <c r="M235" i="1"/>
  <c r="L235" i="1"/>
  <c r="K235" i="1"/>
  <c r="J235" i="1"/>
  <c r="M57" i="1"/>
  <c r="L57" i="1"/>
  <c r="J57" i="1"/>
  <c r="K57" i="1"/>
  <c r="M31" i="1"/>
  <c r="L31" i="1"/>
  <c r="J31" i="1"/>
  <c r="K31" i="1"/>
  <c r="M229" i="1"/>
  <c r="L229" i="1"/>
  <c r="J229" i="1"/>
  <c r="K229" i="1"/>
  <c r="M221" i="1"/>
  <c r="L221" i="1"/>
  <c r="J221" i="1"/>
  <c r="K221" i="1"/>
  <c r="M213" i="1"/>
  <c r="L213" i="1"/>
  <c r="J213" i="1"/>
  <c r="K213" i="1"/>
  <c r="M30" i="1"/>
  <c r="K30" i="1"/>
  <c r="J30" i="1"/>
  <c r="L30" i="1"/>
  <c r="M203" i="1"/>
  <c r="L203" i="1"/>
  <c r="J203" i="1"/>
  <c r="M127" i="1"/>
  <c r="L127" i="1"/>
  <c r="J127" i="1"/>
  <c r="K127" i="1"/>
  <c r="M191" i="1"/>
  <c r="J191" i="1"/>
  <c r="K191" i="1"/>
  <c r="L191" i="1"/>
  <c r="M95" i="1"/>
  <c r="L95" i="1"/>
  <c r="J95" i="1"/>
  <c r="K95" i="1"/>
  <c r="M181" i="1"/>
  <c r="L181" i="1"/>
  <c r="J181" i="1"/>
  <c r="K181" i="1"/>
  <c r="M173" i="1"/>
  <c r="L173" i="1"/>
  <c r="J173" i="1"/>
  <c r="K173" i="1"/>
  <c r="M165" i="1"/>
  <c r="L165" i="1"/>
  <c r="J165" i="1"/>
  <c r="K165" i="1"/>
  <c r="M157" i="1"/>
  <c r="K157" i="1"/>
  <c r="J157" i="1"/>
  <c r="L157" i="1"/>
  <c r="M154" i="1"/>
  <c r="L154" i="1"/>
  <c r="J154" i="1"/>
  <c r="M147" i="1"/>
  <c r="L147" i="1"/>
  <c r="J147" i="1"/>
  <c r="K147" i="1"/>
  <c r="M126" i="1"/>
  <c r="J126" i="1"/>
  <c r="L126" i="1"/>
  <c r="K126" i="1"/>
  <c r="M141" i="1"/>
  <c r="L141" i="1"/>
  <c r="K141" i="1"/>
  <c r="I141" i="1"/>
  <c r="H431" i="1"/>
  <c r="H423" i="1"/>
  <c r="H415" i="1"/>
  <c r="H80" i="1"/>
  <c r="H407" i="1"/>
  <c r="H26" i="1"/>
  <c r="H397" i="1"/>
  <c r="H389" i="1"/>
  <c r="H471" i="1"/>
  <c r="H383" i="1"/>
  <c r="H375" i="1"/>
  <c r="H105" i="1"/>
  <c r="H365" i="1"/>
  <c r="H357" i="1"/>
  <c r="H349" i="1"/>
  <c r="H91" i="1"/>
  <c r="H343" i="1"/>
  <c r="H335" i="1"/>
  <c r="H7" i="1"/>
  <c r="H330" i="1"/>
  <c r="H63" i="1"/>
  <c r="H322" i="1"/>
  <c r="H314" i="1"/>
  <c r="H21" i="1"/>
  <c r="H304" i="1"/>
  <c r="H296" i="1"/>
  <c r="H288" i="1"/>
  <c r="H280" i="1"/>
  <c r="H466" i="1"/>
  <c r="H276" i="1"/>
  <c r="H268" i="1"/>
  <c r="H264" i="1"/>
  <c r="H256" i="1"/>
  <c r="H251" i="1"/>
  <c r="H247" i="1"/>
  <c r="H241" i="1"/>
  <c r="H88" i="1"/>
  <c r="H18" i="1"/>
  <c r="H465" i="1"/>
  <c r="H227" i="1"/>
  <c r="H219" i="1"/>
  <c r="H211" i="1"/>
  <c r="H206" i="1"/>
  <c r="H201" i="1"/>
  <c r="H195" i="1"/>
  <c r="H189" i="1"/>
  <c r="H94" i="1"/>
  <c r="H179" i="1"/>
  <c r="H171" i="1"/>
  <c r="H163" i="1"/>
  <c r="H55" i="1"/>
  <c r="H153" i="1"/>
  <c r="H145" i="1"/>
  <c r="H125" i="1"/>
  <c r="H459" i="1"/>
  <c r="H451" i="1"/>
  <c r="I444" i="1"/>
  <c r="I436" i="1"/>
  <c r="I434" i="1"/>
  <c r="I433" i="1"/>
  <c r="I425" i="1"/>
  <c r="I417" i="1"/>
  <c r="I411" i="1"/>
  <c r="I409" i="1"/>
  <c r="I401" i="1"/>
  <c r="I399" i="1"/>
  <c r="I391" i="1"/>
  <c r="I24" i="1"/>
  <c r="I385" i="1"/>
  <c r="I377" i="1"/>
  <c r="I369" i="1"/>
  <c r="I367" i="1"/>
  <c r="I359" i="1"/>
  <c r="I351" i="1"/>
  <c r="I23" i="1"/>
  <c r="I345" i="1"/>
  <c r="I337" i="1"/>
  <c r="I8" i="1"/>
  <c r="I332" i="1"/>
  <c r="I324" i="1"/>
  <c r="I118" i="1"/>
  <c r="I316" i="1"/>
  <c r="I308" i="1"/>
  <c r="I43" i="1"/>
  <c r="I298" i="1"/>
  <c r="I290" i="1"/>
  <c r="I282" i="1"/>
  <c r="I467" i="1"/>
  <c r="I60" i="1"/>
  <c r="I270" i="1"/>
  <c r="I32" i="1"/>
  <c r="I258" i="1"/>
  <c r="I253" i="1"/>
  <c r="I97" i="1"/>
  <c r="I243" i="1"/>
  <c r="I235" i="1"/>
  <c r="I57" i="1"/>
  <c r="I31" i="1"/>
  <c r="I227" i="1"/>
  <c r="I217" i="1"/>
  <c r="I207" i="1"/>
  <c r="I201" i="1"/>
  <c r="I193" i="1"/>
  <c r="I70" i="1"/>
  <c r="I169" i="1"/>
  <c r="I155" i="1"/>
  <c r="I29" i="1"/>
  <c r="I457" i="1"/>
  <c r="J441" i="1"/>
  <c r="J137" i="1"/>
  <c r="J422" i="1"/>
  <c r="J123" i="1"/>
  <c r="J382" i="1"/>
  <c r="J79" i="1"/>
  <c r="J356" i="1"/>
  <c r="J64" i="1"/>
  <c r="J133" i="1"/>
  <c r="J329" i="1"/>
  <c r="J321" i="1"/>
  <c r="J6" i="1"/>
  <c r="J295" i="1"/>
  <c r="J279" i="1"/>
  <c r="J275" i="1"/>
  <c r="J263" i="1"/>
  <c r="J250" i="1"/>
  <c r="J240" i="1"/>
  <c r="J17" i="1"/>
  <c r="J218" i="1"/>
  <c r="J202" i="1"/>
  <c r="J71" i="1"/>
  <c r="J170" i="1"/>
  <c r="J54" i="1"/>
  <c r="J141" i="1"/>
  <c r="K421" i="1"/>
  <c r="K394" i="1"/>
  <c r="K355" i="1"/>
  <c r="K310" i="1"/>
  <c r="K248" i="1"/>
  <c r="K70" i="1"/>
  <c r="L132" i="1"/>
  <c r="M274" i="1"/>
</calcChain>
</file>

<file path=xl/sharedStrings.xml><?xml version="1.0" encoding="utf-8"?>
<sst xmlns="http://schemas.openxmlformats.org/spreadsheetml/2006/main" count="2151" uniqueCount="449">
  <si>
    <t>Date</t>
  </si>
  <si>
    <t>Time</t>
  </si>
  <si>
    <t>Game</t>
  </si>
  <si>
    <t>Venue</t>
  </si>
  <si>
    <t>IFK Hallsberg:1  -  Örebro Hockey UF:2</t>
  </si>
  <si>
    <t>Sydnärkehallen</t>
  </si>
  <si>
    <t>IFK Hallsberg:2  -  Örebro Hockey UF:1</t>
  </si>
  <si>
    <t>IFK Hallsberg:1  -  Örebro Hockey UF:1</t>
  </si>
  <si>
    <t>Örebro Hockey UF:2  -  IFK Hallsberg:2</t>
  </si>
  <si>
    <t>IFK Hallsberg:2  -  Örebro Hockey UF:2</t>
  </si>
  <si>
    <t>Örebro Hockey UF:3  -  Västerås IK Ungdom:2</t>
  </si>
  <si>
    <t>Trängens IP Hall B</t>
  </si>
  <si>
    <t>Örebro Hockey UF:4  -  Västerås IK Ungdom:1</t>
  </si>
  <si>
    <t>Örebro Hockey UF:3  -  Västerås IK Ungdom:1</t>
  </si>
  <si>
    <t>Västerås IK Ungdom:2  -  Örebro Hockey UF:4</t>
  </si>
  <si>
    <t>Örebro Hockey UF:4  -  Västerås IK Ungdom:2</t>
  </si>
  <si>
    <t>Västerås IK Ungdom:5  -  Hallstahammars HK</t>
  </si>
  <si>
    <t>Månskensrinken</t>
  </si>
  <si>
    <t>Västerås IK Ungdom:6  -  Fagersta AIK</t>
  </si>
  <si>
    <t>Fagersta AIK  -  Hallstahammars HK</t>
  </si>
  <si>
    <t>Västerås IK Ungdom:5  -  Fagersta AIK</t>
  </si>
  <si>
    <t>Hallstahammars HK  -  Västerås IK Ungdom:6</t>
  </si>
  <si>
    <t>Surahammars IF:2  -  Örebro Hockey UF:5</t>
  </si>
  <si>
    <t>Surahallen</t>
  </si>
  <si>
    <t>Kungsörs IK  -  IFK Arboga</t>
  </si>
  <si>
    <t>IFK Arboga  -  Örebro Hockey UF:5</t>
  </si>
  <si>
    <t>Surahammars IF:1  -  Kungsörs IK</t>
  </si>
  <si>
    <t>IFK Arboga  -  Surahammars IF:2</t>
  </si>
  <si>
    <t>Surahammars IF:1  -  IFK Arboga</t>
  </si>
  <si>
    <t>Örebro Hockey UF:5  -  Kungsörs IK</t>
  </si>
  <si>
    <t>Surahammars IF:1  -  Örebro Hockey UF:5</t>
  </si>
  <si>
    <t>Surahammars IF:2  -  Kungsörs IK</t>
  </si>
  <si>
    <t>Västerås IK Ungdom:4  -  Sala HK:2</t>
  </si>
  <si>
    <t>Fellingsbro/Frövi IK  -  Sala HK:1</t>
  </si>
  <si>
    <t>Västerås IK Ungdom:3  -  Fellingsbro/Frövi IK</t>
  </si>
  <si>
    <t>Sala HK:1  -  Västerås IK Ungdom:4</t>
  </si>
  <si>
    <t>Västerås IK Ungdom:3  -  Sala HK:1</t>
  </si>
  <si>
    <t>Sala HK:2  -  Fellingsbro/Frövi IK</t>
  </si>
  <si>
    <t>Västerås IK Ungdom:3  -  Sala HK:2</t>
  </si>
  <si>
    <t>Västerås IK Ungdom:4  -  Fellingsbro/Frövi IK</t>
  </si>
  <si>
    <t>Hällefors IK:2  -  Örebro Hockey UF:6</t>
  </si>
  <si>
    <t>MerElArena</t>
  </si>
  <si>
    <t>Nora HC  -  Guldsmedshytte SK/Lindlövens IF</t>
  </si>
  <si>
    <t>Guldsmedshytte SK/Lindlövens IF  -  Örebro Hockey UF:6</t>
  </si>
  <si>
    <t>Hällefors IK:1  -  Nora HC</t>
  </si>
  <si>
    <t>Guldsmedshytte SK/Lindlövens IF  -  Hällefors IK:2</t>
  </si>
  <si>
    <t>Hällefors IK:1  -  Guldsmedshytte SK/Lindlövens IF</t>
  </si>
  <si>
    <t>Örebro Hockey UF:6  -  Nora HC</t>
  </si>
  <si>
    <t>Hällefors IK:1  -  Örebro Hockey UF:6</t>
  </si>
  <si>
    <t>Hällefors IK:2  -  Nora HC</t>
  </si>
  <si>
    <t>Kumla Hockey:2  -  Lindlövens IF/Guldsmedshytte SK</t>
  </si>
  <si>
    <t>ICA Maxi Arena</t>
  </si>
  <si>
    <t>Köping HC:2  -  Lindlövens IF/Guldsmedshytte SK</t>
  </si>
  <si>
    <t>Kumla Hockey:1  -  Köping HC:1</t>
  </si>
  <si>
    <t>Köping HC:2  -  Kumla Hockey:2</t>
  </si>
  <si>
    <t>Kumla Hockey:1  -  Köping HC:2</t>
  </si>
  <si>
    <t>Lindlövens IF/Guldsmedshytte SK  -  Köping HC:1</t>
  </si>
  <si>
    <t>Kumla Hockey:1  -  Lindlövens IF/Guldsmedshytte SK</t>
  </si>
  <si>
    <t>Kumla Hockey:2  -  Köping HC:1</t>
  </si>
  <si>
    <t>Örebro Hockey UF:1  -  Kumla Hockey:2</t>
  </si>
  <si>
    <t>Trängens IP Hall A</t>
  </si>
  <si>
    <t>Örebro Hockey UF:2  -  Kumla Hockey:1</t>
  </si>
  <si>
    <t>Örebro Hockey UF:1  -  Kumla Hockey:1</t>
  </si>
  <si>
    <t>Kumla Hockey:2  -  Örebro Hockey UF:2</t>
  </si>
  <si>
    <t>Örebro Hockey UF:2  -  Kumla Hockey:2</t>
  </si>
  <si>
    <t>Sala HK:1  -  Surahammars IF:2</t>
  </si>
  <si>
    <t>Hallbyggarna Sala Arena</t>
  </si>
  <si>
    <t>Sala HK:2  -  Surahammars IF:1</t>
  </si>
  <si>
    <t>Sala HK:1  -  Surahammars IF:1</t>
  </si>
  <si>
    <t>Surahammars IF:2  -  Sala HK:2</t>
  </si>
  <si>
    <t>Sala HK:2  -  Surahammars IF:2</t>
  </si>
  <si>
    <t>Köping HC:1  -  Västerås IK Ungdom:4</t>
  </si>
  <si>
    <t>Swetex Arena</t>
  </si>
  <si>
    <t>Hallstahammars HK  -  Köping HC:2</t>
  </si>
  <si>
    <t>Köping HC:2  -  Västerås IK Ungdom:3</t>
  </si>
  <si>
    <t>Hallstahammars HK  -  Köping HC:1</t>
  </si>
  <si>
    <t>Hallstahammars HK  -  Västerås IK Ungdom:3</t>
  </si>
  <si>
    <t>Västerås IK Ungdom:4  -  Köping HC:2</t>
  </si>
  <si>
    <t>Västerås IK Ungdom:3  -  Köping HC:1</t>
  </si>
  <si>
    <t>Hallstahammars HK  -  Västerås IK Ungdom:4</t>
  </si>
  <si>
    <t>Örebro Hockey UF:3  -  IFK Hallsberg:2</t>
  </si>
  <si>
    <t>Råsshallen</t>
  </si>
  <si>
    <t>Guldsmedshytte SK/Lindlövens IF  -  Örebro Hockey UF:4</t>
  </si>
  <si>
    <t>Örebro Hockey UF:4  -  IFK Hallsberg:1</t>
  </si>
  <si>
    <t>Guldsmedshytte SK/Lindlövens IF  -  Örebro Hockey UF:3</t>
  </si>
  <si>
    <t>IFK Hallsberg:1  -  Örebro Hockey UF:3</t>
  </si>
  <si>
    <t>Guldsmedshytte SK/Lindlövens IF  -  IFK Hallsberg:2</t>
  </si>
  <si>
    <t>Guldsmedshytte SK/Lindlövens IF  -  IFK Hallsberg:1</t>
  </si>
  <si>
    <t>IFK Hallsberg:2  -  Örebro Hockey UF:4</t>
  </si>
  <si>
    <t>Västerås IK Ungdom:1  -  Fagersta AIK</t>
  </si>
  <si>
    <t>Freebo Arena</t>
  </si>
  <si>
    <t>Västerås IK Ungdom:2  -  IFK Arboga</t>
  </si>
  <si>
    <t>IFK Arboga  -  Fagersta AIK</t>
  </si>
  <si>
    <t>Västerås IK Ungdom:1  -  IFK Arboga</t>
  </si>
  <si>
    <t>Fagersta AIK  -  Västerås IK Ungdom:2</t>
  </si>
  <si>
    <t>Elite Sängar Arena</t>
  </si>
  <si>
    <t>Hällefors IK:2  -  Lindlövens IF/Guldsmedshytte SK</t>
  </si>
  <si>
    <t>Kungsörs IK  -  Hällefors IK:1</t>
  </si>
  <si>
    <t>Lindlövens IF/Guldsmedshytte SK  -  Örebro Hockey UF:6</t>
  </si>
  <si>
    <t>Kungsörs IK  -  Hällefors IK:2</t>
  </si>
  <si>
    <t>Lindlövens IF/Guldsmedshytte SK  -  Hällefors IK:1</t>
  </si>
  <si>
    <t>Kungsörs IK  -  Lindlövens IF/Guldsmedshytte SK</t>
  </si>
  <si>
    <t>Örebro Hockey UF:6  -  Hällefors IK:2</t>
  </si>
  <si>
    <t>Kungsörs IK  -  Örebro Hockey UF:6</t>
  </si>
  <si>
    <t>Västerås IK Ungdom:6  -  Fellingsbro/Frövi IK</t>
  </si>
  <si>
    <t>NEH Hallen</t>
  </si>
  <si>
    <t>Fellingsbro/Frövi IK  -  Örebro Hockey UF:5</t>
  </si>
  <si>
    <t>Nora HC  -  Västerås IK Ungdom:6</t>
  </si>
  <si>
    <t>Fellingsbro/Frövi IK  -  Västerås IK Ungdom:5</t>
  </si>
  <si>
    <t>Nora HC  -  Fellingsbro/Frövi IK</t>
  </si>
  <si>
    <t>Örebro Hockey UF:5  -  Västerås IK Ungdom:6</t>
  </si>
  <si>
    <t>Västerås IK Ungdom:5  -  Örebro Hockey UF:5</t>
  </si>
  <si>
    <t>Nora HC  -  Örebro Hockey UF:5</t>
  </si>
  <si>
    <t>Nora HC  -  Västerås IK Ungdom:5</t>
  </si>
  <si>
    <t>Fagersta AIK  -  Guldsmedshytte SK/Lindlövens IF</t>
  </si>
  <si>
    <t>Fagerliden</t>
  </si>
  <si>
    <t>Fagersta AIK  -  Köping HC:1</t>
  </si>
  <si>
    <t>Köping HC:2  -  Guldsmedshytte SK/Lindlövens IF</t>
  </si>
  <si>
    <t>Fagersta AIK  -  Köping HC:2</t>
  </si>
  <si>
    <t>Guldsmedshytte SK/Lindlövens IF  -  Köping HC:1</t>
  </si>
  <si>
    <t>Kumla Hockey:1  -  Kungsörs IK</t>
  </si>
  <si>
    <t>FMAB Arena Fellingsbro</t>
  </si>
  <si>
    <t>Kumla Hockey:2  -  Hallstahammars HK</t>
  </si>
  <si>
    <t>Fellingsbro/Frövi IK  -  Kumla Hockey:1</t>
  </si>
  <si>
    <t>Hallstahammars HK  -  Kungsörs IK</t>
  </si>
  <si>
    <t>Fellingsbro/Frövi IK  -  Kumla Hockey:2</t>
  </si>
  <si>
    <t>Hallstahammars HK  -  Kumla Hockey:1</t>
  </si>
  <si>
    <t>Fellingsbro/Frövi IK  -  Hallstahammars HK</t>
  </si>
  <si>
    <t>Kungsörs IK  -  Kumla Hockey:2</t>
  </si>
  <si>
    <t>Fellingsbro/Frövi IK  -  Kungsörs IK</t>
  </si>
  <si>
    <t>IFK Hallsberg:1  -  Örebro Hockey UF:5</t>
  </si>
  <si>
    <t>IFK Hallsberg:2  -  Nora HC</t>
  </si>
  <si>
    <t>IFK Arboga  -  IFK Hallsberg:1</t>
  </si>
  <si>
    <t>IFK Arboga  -  IFK Hallsberg:2</t>
  </si>
  <si>
    <t>Nora HC  -  IFK Hallsberg:1</t>
  </si>
  <si>
    <t>IFK Arboga  -  Nora HC</t>
  </si>
  <si>
    <t>Örebro Hockey UF:5  -  IFK Hallsberg:2</t>
  </si>
  <si>
    <t>Västerås IK Ungdom:1  -  Örebro Hockey UF:2</t>
  </si>
  <si>
    <t>Kvarnbackahallen</t>
  </si>
  <si>
    <t>Västerås IK Ungdom:2  -  Örebro Hockey UF:1</t>
  </si>
  <si>
    <t>Västerås IK Ungdom:1  -  Örebro Hockey UF:1</t>
  </si>
  <si>
    <t>Örebro Hockey UF:2  -  Västerås IK Ungdom:2</t>
  </si>
  <si>
    <t>Västerås IK Ungdom:2  -  Örebro Hockey UF:2</t>
  </si>
  <si>
    <t>Västerås IK Ungdom:5  -  Hällefors IK:2</t>
  </si>
  <si>
    <t>Lindehov</t>
  </si>
  <si>
    <t>Västerås IK Ungdom:6  -  Hällefors IK:1</t>
  </si>
  <si>
    <t>Lindlövens IF/Guldsmedshytte SK  -  Västerås IK Ungdom:5</t>
  </si>
  <si>
    <t>Lindlövens IF/Guldsmedshytte SK  -  Västerås IK Ungdom:6</t>
  </si>
  <si>
    <t>Hällefors IK:1  -  Västerås IK Ungdom:5</t>
  </si>
  <si>
    <t>Hällefors IK:2  -  Västerås IK Ungdom:6</t>
  </si>
  <si>
    <t>Lindlövens IF/Guldsmedshytte SK  -  Hällefors IK:2</t>
  </si>
  <si>
    <t>Västerås IK Ungdom:4  -  Örebro Hockey UF:6</t>
  </si>
  <si>
    <t>Surahammars IF:2  -  Örebro Hockey UF:6</t>
  </si>
  <si>
    <t>Västerås IK Ungdom:3  -  Surahammars IF:1</t>
  </si>
  <si>
    <t>Surahammars IF:2  -  Västerås IK Ungdom:4</t>
  </si>
  <si>
    <t>Västerås IK Ungdom:3  -  Surahammars IF:2</t>
  </si>
  <si>
    <t>Örebro Hockey UF:6  -  Surahammars IF:1</t>
  </si>
  <si>
    <t>Västerås IK Ungdom:3  -  Örebro Hockey UF:6</t>
  </si>
  <si>
    <t>Västerås IK Ungdom:4  -  Surahammars IF:1</t>
  </si>
  <si>
    <t>Örebro Hockey UF:3  -  Sala HK:2</t>
  </si>
  <si>
    <t>Örebro Hockey UF:4  -  Sala HK:1</t>
  </si>
  <si>
    <t>Örebro Hockey UF:3  -  Sala HK:1</t>
  </si>
  <si>
    <t>Sala HK:2  -  Örebro Hockey UF:4</t>
  </si>
  <si>
    <t>Sala HK:1  -  Örebro Hockey UF:3</t>
  </si>
  <si>
    <t>Hällefors IK:1  -  Örebro Hockey UF:4</t>
  </si>
  <si>
    <t>Hällefors IK:2  -  Örebro Hockey UF:3</t>
  </si>
  <si>
    <t>Hällefors IK:1  -  Örebro Hockey UF:3</t>
  </si>
  <si>
    <t>Örebro Hockey UF:4  -  Hällefors IK:2</t>
  </si>
  <si>
    <t>Hällefors IK:2  -  Örebro Hockey UF:4</t>
  </si>
  <si>
    <t>Fellingsbro/Frövi IK  -  Västerås IK Ungdom:3</t>
  </si>
  <si>
    <t>Surahammars IF:1  -  Fellingsbro/Frövi IK</t>
  </si>
  <si>
    <t>Surahammars IF:1  -  Västerås IK Ungdom:3</t>
  </si>
  <si>
    <t>Surahammars IF:1  -  Västerås IK Ungdom:4</t>
  </si>
  <si>
    <t>Surahammars IF:2  -  Fellingsbro/Frövi IK</t>
  </si>
  <si>
    <t>Köping HC:1  -  Sala HK:2</t>
  </si>
  <si>
    <t>Köpings Ishall</t>
  </si>
  <si>
    <t>Köping HC:2  -  Sala HK:1</t>
  </si>
  <si>
    <t>Köping HC:1  -  Sala HK:1</t>
  </si>
  <si>
    <t>Sala HK:2  -  Köping HC:2</t>
  </si>
  <si>
    <t>Köping HC:2  -  Sala HK:2</t>
  </si>
  <si>
    <t>IFK Hallsberg:2  -  Örebro Hockey UF:5</t>
  </si>
  <si>
    <t>Västerås IK Ungdom:2  -  Örebro Hockey UF:5</t>
  </si>
  <si>
    <t>IFK Hallsberg:1  -  Västerås IK Ungdom:1</t>
  </si>
  <si>
    <t>Västerås IK Ungdom:2  -  IFK Hallsberg:2</t>
  </si>
  <si>
    <t>IFK Hallsberg:1  -  Västerås IK Ungdom:2</t>
  </si>
  <si>
    <t>Örebro Hockey UF:5  -  Västerås IK Ungdom:1</t>
  </si>
  <si>
    <t>IFK Hallsberg:2  -  Västerås IK Ungdom:1</t>
  </si>
  <si>
    <t>Kumla Hockey:2  -  Örebro Hockey UF:6</t>
  </si>
  <si>
    <t>Kumla Hockey:1  -  Nora HC</t>
  </si>
  <si>
    <t>Guldsmedshytte SK/Lindlövens IF  -  Kumla Hockey:2</t>
  </si>
  <si>
    <t>Kumla Hockey:1  -  Guldsmedshytte SK/Lindlövens IF</t>
  </si>
  <si>
    <t>Kumla Hockey:1  -  Örebro Hockey UF:6</t>
  </si>
  <si>
    <t>Kumla Hockey:2  -  Nora HC</t>
  </si>
  <si>
    <t>Västerås IK Ungdom:5  -  IFK Arboga</t>
  </si>
  <si>
    <t>Västerås IK Ungdom:6  -  Kungsörs IK</t>
  </si>
  <si>
    <t>Västerås IK Ungdom:5  -  Kungsörs IK</t>
  </si>
  <si>
    <t>IFK Arboga  -  Västerås IK Ungdom:6</t>
  </si>
  <si>
    <t>Örebro Hockey UF:1  -  Hallstahammars HK</t>
  </si>
  <si>
    <t>Örebro Hockey UF:2  -  Lindlövens IF/Guldsmedshytte SK</t>
  </si>
  <si>
    <t>Fagersta AIK  -  Örebro Hockey UF:1</t>
  </si>
  <si>
    <t>Lindlövens IF/Guldsmedshytte SK  -  Hallstahammars HK</t>
  </si>
  <si>
    <t>Fagersta AIK  -  Örebro Hockey UF:2</t>
  </si>
  <si>
    <t>Lindlövens IF/Guldsmedshytte SK  -  Örebro Hockey UF:1</t>
  </si>
  <si>
    <t>Fagersta AIK  -  Lindlövens IF/Guldsmedshytte SK</t>
  </si>
  <si>
    <t>Hallstahammars HK  -  Örebro Hockey UF:2</t>
  </si>
  <si>
    <t>Köping HC:2  -  Örebro Hockey UF:5</t>
  </si>
  <si>
    <t>Västerås IK Ungdom:4  -  Örebro Hockey UF:5</t>
  </si>
  <si>
    <t>Köping HC:1  -  Västerås IK Ungdom:3</t>
  </si>
  <si>
    <t>Örebro Hockey UF:5  -  Västerås IK Ungdom:3</t>
  </si>
  <si>
    <t>Köping HC:1  -  Örebro Hockey UF:5</t>
  </si>
  <si>
    <t>Nora HC  -  Kungsörs IK</t>
  </si>
  <si>
    <t>Nora HC  -  Örebro Hockey UF:3</t>
  </si>
  <si>
    <t>Örebro Hockey UF:4  -  Kungsörs IK</t>
  </si>
  <si>
    <t>Nora HC  -  Örebro Hockey UF:4</t>
  </si>
  <si>
    <t>Kungsörs IK  -  Örebro Hockey UF:3</t>
  </si>
  <si>
    <t>Hällefors IK:1  -  Sala HK:2</t>
  </si>
  <si>
    <t>Hällefors IK:2  -  Sala HK:1</t>
  </si>
  <si>
    <t>IFK Arboga  -  Hällefors IK:1</t>
  </si>
  <si>
    <t>IFK Arboga  -  Hällefors IK:2</t>
  </si>
  <si>
    <t>Sala HK:1  -  Hällefors IK:1</t>
  </si>
  <si>
    <t>IFK Arboga  -  Sala HK:1</t>
  </si>
  <si>
    <t>Sala HK:2  -  Hällefors IK:2</t>
  </si>
  <si>
    <t>IFK Arboga  -  Sala HK:2</t>
  </si>
  <si>
    <t>Fellingsbro/Frövi IK  -  IFK Hallsberg:1</t>
  </si>
  <si>
    <t>IFK Hallsberg:2  -  Hallstahammars HK</t>
  </si>
  <si>
    <t>Fellingsbro/Frövi IK  -  IFK Hallsberg:2</t>
  </si>
  <si>
    <t>Hallstahammars HK  -  IFK Hallsberg:1</t>
  </si>
  <si>
    <t>Surahammars IF:1  -  Örebro Hockey UF:6</t>
  </si>
  <si>
    <t>Surahammars IF:2  -  Lindlövens IF/Guldsmedshytte SK</t>
  </si>
  <si>
    <t>Guldsmedshytte SK/Lindlövens IF  -  Surahammars IF:1</t>
  </si>
  <si>
    <t>Guldsmedshytte SK/Lindlövens IF  -  Surahammars IF:2</t>
  </si>
  <si>
    <t>Lindlövens IF/Guldsmedshytte SK  -  Surahammars IF:1</t>
  </si>
  <si>
    <t>Guldsmedshytte SK/Lindlövens IF  -  Lindlövens IF/Guldsmedshytte SK</t>
  </si>
  <si>
    <t>Örebro Hockey UF:6  -  Surahammars IF:2</t>
  </si>
  <si>
    <t>Kumla Hockey:1  -  Västerås IK Ungdom:6</t>
  </si>
  <si>
    <t>Kumla Hockey:2  -  Västerås IK Ungdom:5</t>
  </si>
  <si>
    <t>Fagersta AIK  -  Kumla Hockey:1</t>
  </si>
  <si>
    <t>Fagersta AIK  -  Kumla Hockey:2</t>
  </si>
  <si>
    <t>Västerås IK Ungdom:5  -  Kumla Hockey:1</t>
  </si>
  <si>
    <t>Fagersta AIK  -  Västerås IK Ungdom:5</t>
  </si>
  <si>
    <t>Västerås IK Ungdom:6  -  Kumla Hockey:2</t>
  </si>
  <si>
    <t>Fagersta AIK  -  Västerås IK Ungdom:6</t>
  </si>
  <si>
    <t>Guldsmedshytte SK/Lindlövens IF  -  Örebro Hockey UF:2</t>
  </si>
  <si>
    <t>Guldsmedshytte SK/Lindlövens IF  -  Örebro Hockey UF:1</t>
  </si>
  <si>
    <t>Fellingsbro/Frövi IK  -  Örebro Hockey UF:4</t>
  </si>
  <si>
    <t>Fellingsbro/Frövi IK  -  Örebro Hockey UF:3</t>
  </si>
  <si>
    <t>Örebro Hockey UF:4  -  Nora HC</t>
  </si>
  <si>
    <t>Fellingsbro/Frövi IK  -  Nora HC</t>
  </si>
  <si>
    <t>Hällefors IK:2  -  Örebro Hockey UF:5</t>
  </si>
  <si>
    <t>Hällefors IK:1  -  Örebro Hockey UF:5</t>
  </si>
  <si>
    <t>Örebro Hockey UF:5  -  Hällefors IK:1</t>
  </si>
  <si>
    <t>IFK Arboga  -  Västerås IK Ungdom:2</t>
  </si>
  <si>
    <t>Kungsörs IK  -  Västerås IK Ungdom:1</t>
  </si>
  <si>
    <t>IFK Arboga  -  Västerås IK Ungdom:1</t>
  </si>
  <si>
    <t>Västerås IK Ungdom:2  -  Kungsörs IK</t>
  </si>
  <si>
    <t>IFK Arboga  -  Kungsörs IK</t>
  </si>
  <si>
    <t>Kumla Hockey:1  -  Västerås IK Ungdom:4</t>
  </si>
  <si>
    <t>Kumla Hockey:2  -  Västerås IK Ungdom:3</t>
  </si>
  <si>
    <t>Kumla Hockey:1  -  Västerås IK Ungdom:3</t>
  </si>
  <si>
    <t>Västerås IK Ungdom:4  -  Kumla Hockey:2</t>
  </si>
  <si>
    <t>Västerås IK Ungdom:4  -  Kumla Hockey:1</t>
  </si>
  <si>
    <t>Västerås IK Ungdom:3  -  Kumla Hockey:2</t>
  </si>
  <si>
    <t>Alrik´s &amp; Fick´s Arena</t>
  </si>
  <si>
    <t>Sala HK:1  -  Köping HC:1</t>
  </si>
  <si>
    <t>Fagersta AIK  -  Surahammars IF:2</t>
  </si>
  <si>
    <t>Hallstahammars HK  -  Surahammars IF:1</t>
  </si>
  <si>
    <t>Fagersta AIK  -  Surahammars IF:1</t>
  </si>
  <si>
    <t>Surahammars IF:2  -  Hallstahammars HK</t>
  </si>
  <si>
    <t>IFK Hallsberg:1  -  Västerås IK Ungdom:6</t>
  </si>
  <si>
    <t>IFK Hallsberg:2  -  Västerås IK Ungdom:5</t>
  </si>
  <si>
    <t>IFK Hallsberg:1  -  Västerås IK Ungdom:5</t>
  </si>
  <si>
    <t>Västerås IK Ungdom:6  -  IFK Hallsberg:2</t>
  </si>
  <si>
    <t>Västerås IK Ungdom:5  -  IFK Hallsberg:2</t>
  </si>
  <si>
    <t>Västerås IK Ungdom:6  -  IFK Hallsberg:1</t>
  </si>
  <si>
    <t>Kumla Hockey:1  -  Örebro Hockey UF:4</t>
  </si>
  <si>
    <t>Kumla Hockey:2  -  Örebro Hockey UF:3</t>
  </si>
  <si>
    <t>Kumla Hockey:1  -  Örebro Hockey UF:3</t>
  </si>
  <si>
    <t>Örebro Hockey UF:4  -  Kumla Hockey:2</t>
  </si>
  <si>
    <t>Örebro Hockey UF:3  -  Kumla Hockey:1</t>
  </si>
  <si>
    <t>IFK Hallsberg:1  -  Örebro Hockey UF:6</t>
  </si>
  <si>
    <t>Örebro Hockey UF:6  -  IFK Hallsberg:2</t>
  </si>
  <si>
    <t>Örebro Hockey UF:5  -  IFK Hallsberg:1</t>
  </si>
  <si>
    <t>Sala HK:2  -  Västerås IK Ungdom:3</t>
  </si>
  <si>
    <t>Sala HK:1  -  Västerås IK Ungdom:3</t>
  </si>
  <si>
    <t>Fagersta AIK  -  IFK Arboga</t>
  </si>
  <si>
    <t>Guldsmedshytte SK/Lindlövens IF  -  Nora HC</t>
  </si>
  <si>
    <t>Guldsmedshytte SK/Lindlövens IF  -  Hällefors IK:1</t>
  </si>
  <si>
    <t>Nora HC  -  Hällefors IK:1</t>
  </si>
  <si>
    <t>Fellingsbro/Frövi IK  -  Surahammars IF:2</t>
  </si>
  <si>
    <t>Fellingsbro/Frövi IK  -  Lindlövens IF/Guldsmedshytte SK</t>
  </si>
  <si>
    <t>Fellingsbro/Frövi IK  -  Surahammars IF:1</t>
  </si>
  <si>
    <t>Kungsörs IK  -  Köping HC:1</t>
  </si>
  <si>
    <t>Köping HC:2  -  Kungsörs IK</t>
  </si>
  <si>
    <t>Hallstahammars HK  -  Lindlövens IF/Guldsmedshytte SK</t>
  </si>
  <si>
    <t>Hallstahammars HK  -  Örebro Hockey UF:1</t>
  </si>
  <si>
    <t>Västerås IK Ungdom:3  -  Örebro Hockey UF:4</t>
  </si>
  <si>
    <t>Västerås IK Ungdom:4  -  Örebro Hockey UF:3</t>
  </si>
  <si>
    <t>Västerås IK Ungdom:3  -  Örebro Hockey UF:3</t>
  </si>
  <si>
    <t>Örebro Hockey UF:4  -  Västerås IK Ungdom:4</t>
  </si>
  <si>
    <t>Örebro Hockey UF:3  -  Västerås IK Ungdom:3</t>
  </si>
  <si>
    <t>Sala HK:1  -  Örebro Hockey UF:6</t>
  </si>
  <si>
    <t>Sala HK:2  -  Örebro Hockey UF:5</t>
  </si>
  <si>
    <t>Sala HK:1  -  Örebro Hockey UF:5</t>
  </si>
  <si>
    <t>Örebro Hockey UF:6  -  Sala HK:2</t>
  </si>
  <si>
    <t>Örebro Hockey UF:5  -  Sala HK:1</t>
  </si>
  <si>
    <t>IFK Hallsberg:2  -  IFK Arboga</t>
  </si>
  <si>
    <t>Fellingsbro/Frövi IK  -  IFK Arboga</t>
  </si>
  <si>
    <t>Kumla Hockey:2  -  Kungsörs IK</t>
  </si>
  <si>
    <t>Kungsörs IK  -  Nora HC</t>
  </si>
  <si>
    <t>Nora HC  -  Kumla Hockey:2</t>
  </si>
  <si>
    <t>Surahammars IF:1  -  Västerås IK Ungdom:2</t>
  </si>
  <si>
    <t>Surahammars IF:2  -  Västerås IK Ungdom:1</t>
  </si>
  <si>
    <t>Surahammars IF:1  -  Västerås IK Ungdom:1</t>
  </si>
  <si>
    <t>Västerås IK Ungdom:2  -  Surahammars IF:2</t>
  </si>
  <si>
    <t>Västerås IK Ungdom:1  -  Surahammars IF:1</t>
  </si>
  <si>
    <t>Hällefors IK:1  -  Västerås IK Ungdom:6</t>
  </si>
  <si>
    <t>Hällefors IK:2  -  Västerås IK Ungdom:5</t>
  </si>
  <si>
    <t>Västerås IK Ungdom:6  -  Hällefors IK:2</t>
  </si>
  <si>
    <t>Västerås IK Ungdom:5  -  Hällefors IK:1</t>
  </si>
  <si>
    <t>Surahammars IF:1  -  Örebro Hockey UF:2</t>
  </si>
  <si>
    <t>Surahammars IF:2  -  Örebro Hockey UF:1</t>
  </si>
  <si>
    <t>Surahammars IF:1  -  Örebro Hockey UF:1</t>
  </si>
  <si>
    <t>Örebro Hockey UF:2  -  Surahammars IF:2</t>
  </si>
  <si>
    <t>Örebro Hockey UF:1  -  Surahammars IF:1</t>
  </si>
  <si>
    <t>IFK Arboga  -  Örebro Hockey UF:4</t>
  </si>
  <si>
    <t>IFK Arboga  -  Örebro Hockey UF:3</t>
  </si>
  <si>
    <t>Västerås IK Ungdom:5  -  Örebro Hockey UF:6</t>
  </si>
  <si>
    <t>Västerås IK Ungdom:6  -  Örebro Hockey UF:5</t>
  </si>
  <si>
    <t>Örebro Hockey UF:6  -  Västerås IK Ungdom:6</t>
  </si>
  <si>
    <t>Örebro Hockey UF:5  -  Västerås IK Ungdom:5</t>
  </si>
  <si>
    <t>Hällefors IK:1  -  Kumla Hockey:2</t>
  </si>
  <si>
    <t>Hällefors IK:2  -  Kumla Hockey:1</t>
  </si>
  <si>
    <t>Hällefors IK:1  -  Kumla Hockey:1</t>
  </si>
  <si>
    <t>Kumla Hockey:2  -  Hällefors IK:2</t>
  </si>
  <si>
    <t>Kumla Hockey:1  -  Hällefors IK:1</t>
  </si>
  <si>
    <t>Fagersta AIK  -  Sala HK:2</t>
  </si>
  <si>
    <t>Fagersta AIK  -  Fellingsbro/Frövi IK</t>
  </si>
  <si>
    <t>Fagersta AIK  -  Sala HK:1</t>
  </si>
  <si>
    <t>Köping HC:1  -  Västerås IK Ungdom:2</t>
  </si>
  <si>
    <t>Köping HC:2  -  Västerås IK Ungdom:1</t>
  </si>
  <si>
    <t>Köping HC:1  -  Västerås IK Ungdom:1</t>
  </si>
  <si>
    <t>Västerås IK Ungdom:2  -  Köping HC:2</t>
  </si>
  <si>
    <t>Västerås IK Ungdom:1  -  Köping HC:1</t>
  </si>
  <si>
    <t>Guldsmedshytte SK/Lindlövens IF  -  Västerås IK Ungdom:4</t>
  </si>
  <si>
    <t>Guldsmedshytte SK/Lindlövens IF  -  Hallstahammars HK</t>
  </si>
  <si>
    <t>Guldsmedshytte SK/Lindlövens IF  -  Västerås IK Ungdom:3</t>
  </si>
  <si>
    <t>Västerås IK Ungdom:4  -  Hallstahammars HK</t>
  </si>
  <si>
    <t>IFK Hallsberg:1  -  Lindlövens IF/Guldsmedshytte SK</t>
  </si>
  <si>
    <t>IFK Hallsberg:2  -  Kungsörs IK</t>
  </si>
  <si>
    <t>IFK Hallsberg:1  -  Kungsörs IK</t>
  </si>
  <si>
    <t>Lindlövens IF/Guldsmedshytte SK  -  IFK Hallsberg:2</t>
  </si>
  <si>
    <t>Hällefors IK:1  -  Örebro Hockey UF:2</t>
  </si>
  <si>
    <t>Hällefors IK:2  -  Örebro Hockey UF:1</t>
  </si>
  <si>
    <t>Hällefors IK:1  -  Örebro Hockey UF:1</t>
  </si>
  <si>
    <t>Örebro Hockey UF:2  -  Hällefors IK:2</t>
  </si>
  <si>
    <t>Örebro Hockey UF:1  -  Hällefors IK:1</t>
  </si>
  <si>
    <t>Hallstahammars HK  -  Sala HK:2</t>
  </si>
  <si>
    <t>Hallstahammars HK  -  IFK Arboga</t>
  </si>
  <si>
    <t>Hallstahammars HK  -  Sala HK:1</t>
  </si>
  <si>
    <t>Sala HK:2  -  IFK Arboga</t>
  </si>
  <si>
    <t>Köping HC:1  -  Örebro Hockey UF:6</t>
  </si>
  <si>
    <t>Örebro Hockey UF:6  -  Köping HC:2</t>
  </si>
  <si>
    <t>Örebro Hockey UF:5  -  Köping HC:1</t>
  </si>
  <si>
    <t>Västerås IK Ungdom:1  -  Örebro Hockey UF:4</t>
  </si>
  <si>
    <t>Västerås IK Ungdom:2  -  Örebro Hockey UF:3</t>
  </si>
  <si>
    <t>Västerås IK Ungdom:1  -  Örebro Hockey UF:3</t>
  </si>
  <si>
    <t>Fellingsbro/Frövi IK  -  Västerås IK Ungdom:4</t>
  </si>
  <si>
    <t>Kungsörs IK  -  Västerås IK Ungdom:3</t>
  </si>
  <si>
    <t>Västerås IK Ungdom:4  -  Kungsörs IK</t>
  </si>
  <si>
    <t>Fagersta AIK  -  Nora HC</t>
  </si>
  <si>
    <t>Västerås IK Ungdom:6  -  Nora HC</t>
  </si>
  <si>
    <t>IFK Hallsberg:1  -  Kumla Hockey:2</t>
  </si>
  <si>
    <t>IFK Hallsberg:2  -  Kumla Hockey:1</t>
  </si>
  <si>
    <t>IFK Hallsberg:1  -  Kumla Hockey:1</t>
  </si>
  <si>
    <t>Kumla Hockey:2  -  IFK Hallsberg:2</t>
  </si>
  <si>
    <t>Kumla Hockey:1  -  IFK Hallsberg:1</t>
  </si>
  <si>
    <t>VIK</t>
  </si>
  <si>
    <t>Västerås IK Ungdom:1</t>
  </si>
  <si>
    <t>Västerås IK Ungdom:2</t>
  </si>
  <si>
    <t>Västerås IK Ungdom:3</t>
  </si>
  <si>
    <t>Västerås IK Ungdom:4</t>
  </si>
  <si>
    <t>Västerås IK Ungdom:5</t>
  </si>
  <si>
    <t>Västerås IK Ungdom:6</t>
  </si>
  <si>
    <t>Hemma</t>
  </si>
  <si>
    <t>Borta</t>
  </si>
  <si>
    <t>Grand Total</t>
  </si>
  <si>
    <t xml:space="preserve">Västerås IK Ungdom:5 </t>
  </si>
  <si>
    <t xml:space="preserve">Västerås IK Ungdom:6 </t>
  </si>
  <si>
    <t xml:space="preserve">Hallstahammars HK </t>
  </si>
  <si>
    <t xml:space="preserve">Västerås IK Ungdom:4 </t>
  </si>
  <si>
    <t xml:space="preserve">Sala HK:1 </t>
  </si>
  <si>
    <t xml:space="preserve">Västerås IK Ungdom:2 </t>
  </si>
  <si>
    <t xml:space="preserve">Västerås IK Ungdom:3 </t>
  </si>
  <si>
    <t xml:space="preserve">Örebro Hockey UF:3 </t>
  </si>
  <si>
    <t xml:space="preserve">Örebro Hockey UF:4 </t>
  </si>
  <si>
    <t xml:space="preserve">Fagersta AIK </t>
  </si>
  <si>
    <t xml:space="preserve">Västerås IK Ungdom:1 </t>
  </si>
  <si>
    <t xml:space="preserve">Köping HC:1 </t>
  </si>
  <si>
    <t xml:space="preserve">Köping HC:2 </t>
  </si>
  <si>
    <t xml:space="preserve">Fellingsbro/Frövi IK </t>
  </si>
  <si>
    <t xml:space="preserve">Nora HC </t>
  </si>
  <si>
    <t xml:space="preserve">Örebro Hockey UF:5 </t>
  </si>
  <si>
    <t xml:space="preserve">Lindlövens IF/Guldsmedshytte SK </t>
  </si>
  <si>
    <t xml:space="preserve">Hällefors IK:1 </t>
  </si>
  <si>
    <t xml:space="preserve">Örebro Hockey UF:2 </t>
  </si>
  <si>
    <t xml:space="preserve">Hällefors IK:2 </t>
  </si>
  <si>
    <t xml:space="preserve">Surahammars IF:2 </t>
  </si>
  <si>
    <t xml:space="preserve">IFK Hallsberg:1 </t>
  </si>
  <si>
    <t xml:space="preserve">IFK Hallsberg:2 </t>
  </si>
  <si>
    <t xml:space="preserve">Surahammars IF:1 </t>
  </si>
  <si>
    <t xml:space="preserve">IFK Arboga </t>
  </si>
  <si>
    <t xml:space="preserve">Kumla Hockey:1 </t>
  </si>
  <si>
    <t xml:space="preserve">Kumla Hockey:2 </t>
  </si>
  <si>
    <t xml:space="preserve">Kungsörs IK </t>
  </si>
  <si>
    <t xml:space="preserve">Örebro Hockey UF:1 </t>
  </si>
  <si>
    <t xml:space="preserve">Sala HK:2 </t>
  </si>
  <si>
    <t xml:space="preserve">Guldsmedshytte SK/Lindlövens IF </t>
  </si>
  <si>
    <t xml:space="preserve">Örebro Hockey UF:6 </t>
  </si>
  <si>
    <t>Hallstahammars HK</t>
  </si>
  <si>
    <t>Fagersta AIK</t>
  </si>
  <si>
    <t>Sala HK:2</t>
  </si>
  <si>
    <t>Örebro Hockey UF:4</t>
  </si>
  <si>
    <t>Fellingsbro/Frövi IK</t>
  </si>
  <si>
    <t>Sala HK:1</t>
  </si>
  <si>
    <t>IFK Arboga</t>
  </si>
  <si>
    <t>Köping HC:2</t>
  </si>
  <si>
    <t>Köping HC:1</t>
  </si>
  <si>
    <t>Örebro Hockey UF:5</t>
  </si>
  <si>
    <t>Hällefors IK:2</t>
  </si>
  <si>
    <t>Hällefors IK:1</t>
  </si>
  <si>
    <t>Örebro Hockey UF:2</t>
  </si>
  <si>
    <t>Örebro Hockey UF:1</t>
  </si>
  <si>
    <t>Örebro Hockey UF:6</t>
  </si>
  <si>
    <t>Surahammars IF:1</t>
  </si>
  <si>
    <t>Surahammars IF:2</t>
  </si>
  <si>
    <t>IFK Hallsberg:2</t>
  </si>
  <si>
    <t>Kungsörs IK</t>
  </si>
  <si>
    <t>Kumla Hockey:1</t>
  </si>
  <si>
    <t>Kumla Hockey:2</t>
  </si>
  <si>
    <t>IFK Hallsberg:1</t>
  </si>
  <si>
    <t>Örebro Hockey UF:3</t>
  </si>
  <si>
    <t>Nora HC</t>
  </si>
  <si>
    <t>(Multiple Items)</t>
  </si>
  <si>
    <t>Örebro Hockey UF:1  -  Västerås IK Ungdom:5</t>
  </si>
  <si>
    <t>Västerås IK Ungdom:5  -  Örebro Hockey UF:1</t>
  </si>
  <si>
    <t>Västerås IK Ungdom:5  -  Örebro Hockey UF:2</t>
  </si>
  <si>
    <t>Fagersta AIK  -  Västerås IK Ungdom:1</t>
  </si>
  <si>
    <t>Västerås IK Ungdom:6  -  Örebro Hockey UF:1</t>
  </si>
  <si>
    <t>Örebro Hockey UF:2  -  Västerås IK Ungdom:6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</si>
</sst>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333333"/>
      <name val="Flex"/>
    </font>
    <font>
      <sz val="10"/>
      <color rgb="FF333333"/>
      <name val="Flex"/>
    </font>
    <font>
      <sz val="10"/>
      <name val="Tahoma"/>
      <family val="2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4F4"/>
        <bgColor indexed="64"/>
      </patternFill>
    </fill>
    <fill>
      <patternFill patternType="solid">
        <fgColor rgb="FFE4E7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C8C8C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14" fontId="3" fillId="3" borderId="0" xfId="0" applyNumberFormat="1" applyFont="1" applyFill="1" applyAlignment="1">
      <alignment horizontal="left" vertical="top" wrapText="1"/>
    </xf>
    <xf numFmtId="20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20" fontId="3" fillId="2" borderId="0" xfId="0" applyNumberFormat="1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top" wrapText="1"/>
    </xf>
    <xf numFmtId="49" fontId="4" fillId="0" borderId="0" xfId="0" applyNumberFormat="1" applyFont="1"/>
    <xf numFmtId="0" fontId="4" fillId="0" borderId="0" xfId="0" applyFont="1"/>
    <xf numFmtId="49" fontId="0" fillId="0" borderId="0" xfId="0" applyNumberFormat="1"/>
    <xf numFmtId="0" fontId="2" fillId="4" borderId="1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1" fillId="4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pivotButton="1" applyFont="1"/>
    <xf numFmtId="0" fontId="5" fillId="0" borderId="0" xfId="0" pivotButton="1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 customBuiltin="1"/>
  </cellStyles>
  <dxfs count="13159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general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numFmt numFmtId="165" formatCode="[$-F400]h:mm:ss\ AM/PM"/>
    </dxf>
    <dxf>
      <numFmt numFmtId="164" formatCode="hh:mm;@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font>
        <b/>
      </font>
      <numFmt numFmtId="164" formatCode="hh:mm;@"/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ill>
        <patternFill>
          <bgColor rgb="FFFFFF00"/>
        </patternFill>
      </fill>
    </dxf>
    <dxf>
      <fill>
        <patternFill>
          <fgColor theme="1"/>
        </patternFill>
      </fill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  <numFmt numFmtId="164" formatCode="hh:mm;@"/>
      <alignment horizontal="left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5" formatCode="[$-F400]h:mm:ss\ AM/PM"/>
    </dxf>
    <dxf>
      <numFmt numFmtId="165" formatCode="[$-F400]h:mm:ss\ AM/PM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font>
        <b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  <dxf>
      <numFmt numFmtId="164" formatCode="hh:mm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664.708189467594" createdVersion="8" refreshedVersion="8" minRefreshableVersion="3" recordCount="474" xr:uid="{3A7F6662-3476-4C78-8AA3-75259FFD87D5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4-10-05T00:00:00" maxDate="2025-03-02T00:00:00" count="12">
        <d v="2024-10-05T00:00:00"/>
        <d v="2024-10-19T00:00:00"/>
        <d v="2024-11-09T00:00:00"/>
        <d v="2024-11-23T00:00:00"/>
        <d v="2024-12-07T00:00:00"/>
        <d v="2025-01-11T00:00:00"/>
        <d v="2025-01-25T00:00:00"/>
        <d v="2025-02-08T00:00:00"/>
        <d v="2025-02-15T00:00:00"/>
        <d v="2025-03-01T00:00:00"/>
        <d v="2024-10-18T00:00:00"/>
        <m/>
      </sharedItems>
    </cacheField>
    <cacheField name="Time" numFmtId="0">
      <sharedItems containsNonDate="0" containsDate="1" containsString="0" containsBlank="1" minDate="1899-12-30T00:00:00" maxDate="1899-12-30T18:30:00" count="48">
        <d v="1899-12-30T11:10:00"/>
        <d v="1899-12-30T14:00:00"/>
        <d v="1899-12-30T10:30:00"/>
        <d v="1899-12-30T13:00:00"/>
        <d v="1899-12-30T00:00:00"/>
        <d v="1899-12-30T12:00:00"/>
        <d v="1899-12-30T12:30:00"/>
        <d v="1899-12-30T12:10:00"/>
        <d v="1899-12-30T14:30:00"/>
        <d v="1899-12-30T15:00:00"/>
        <d v="1899-12-30T10:55:00"/>
        <d v="1899-12-30T14:15:00"/>
        <d v="1899-12-30T11:30:00"/>
        <d v="1899-12-30T11:40:00"/>
        <d v="1899-12-30T15:30:00"/>
        <d v="1899-12-30T13:25:00"/>
        <d v="1899-12-30T16:00:00"/>
        <d v="1899-12-30T11:35:00"/>
        <d v="1899-12-30T11:25:00"/>
        <d v="1899-12-30T15:20:00"/>
        <d v="1899-12-30T16:50:00"/>
        <d v="1899-12-30T13:30:00"/>
        <d v="1899-12-30T10:15:00"/>
        <d v="1899-12-30T11:45:00"/>
        <d v="1899-12-30T15:50:00"/>
        <d v="1899-12-30T09:00:00"/>
        <d v="1899-12-30T11:00:00"/>
        <d v="1899-12-30T16:20:00"/>
        <d v="1899-12-30T09:30:00"/>
        <d v="1899-12-30T10:35:00"/>
        <d v="1899-12-30T10:00:00"/>
        <d v="1899-12-30T11:20:00"/>
        <d v="1899-12-30T12:20:00"/>
        <d v="1899-12-30T12:40:00"/>
        <d v="1899-12-30T11:50:00"/>
        <d v="1899-12-30T13:40:00"/>
        <d v="1899-12-30T18:30:00"/>
        <d v="1899-12-30T11:15:00"/>
        <d v="1899-12-30T14:40:00"/>
        <d v="1899-12-30T15:05:00"/>
        <d v="1899-12-30T13:50:00"/>
        <d v="1899-12-30T14:45:00"/>
        <d v="1899-12-30T15:10:00"/>
        <d v="1899-12-30T15:15:00"/>
        <d v="1899-12-30T13:15:00"/>
        <d v="1899-12-30T12:25:00"/>
        <d v="1899-12-30T12:50:00"/>
        <m/>
      </sharedItems>
    </cacheField>
    <cacheField name="Game" numFmtId="0">
      <sharedItems containsBlank="1"/>
    </cacheField>
    <cacheField name="Hemma" numFmtId="0">
      <sharedItems containsBlank="1" count="33">
        <s v="Västerås IK Ungdom:6 "/>
        <s v="Västerås IK Ungdom:2 "/>
        <s v="Hallstahammars HK "/>
        <s v="Nora HC "/>
        <s v="Örebro Hockey UF:5 "/>
        <s v="Lindlövens IF/Guldsmedshytte SK "/>
        <s v="Hällefors IK:2 "/>
        <s v="IFK Arboga "/>
        <s v="Kumla Hockey:1 "/>
        <s v="Fagersta AIK "/>
        <s v="IFK Hallsberg:1 "/>
        <s v="Hällefors IK:1 "/>
        <s v="Örebro Hockey UF:6 "/>
        <s v="Västerås IK Ungdom:5 "/>
        <s v="Fellingsbro/Frövi IK "/>
        <s v="Kumla Hockey:2 "/>
        <s v="IFK Hallsberg:2 "/>
        <s v="Västerås IK Ungdom:4 "/>
        <s v="Sala HK:1 "/>
        <s v="Köping HC:1 "/>
        <s v="Surahammars IF:2 "/>
        <s v="Surahammars IF:1 "/>
        <s v="Örebro Hockey UF:4 "/>
        <s v="Guldsmedshytte SK/Lindlövens IF "/>
        <s v="Västerås IK Ungdom:3 "/>
        <s v="Köping HC:2 "/>
        <s v="Sala HK:2 "/>
        <s v="Örebro Hockey UF:3 "/>
        <s v="Kungsörs IK "/>
        <s v="Örebro Hockey UF:2 "/>
        <s v="Örebro Hockey UF:1 "/>
        <s v="Västerås IK Ungdom:1 "/>
        <m/>
      </sharedItems>
    </cacheField>
    <cacheField name="Borta" numFmtId="0">
      <sharedItems containsBlank="1" count="33">
        <s v="Fagersta AIK"/>
        <s v="Fellingsbro/Frövi IK"/>
        <s v="Hällefors IK:1"/>
        <s v="Kungsörs IK"/>
        <s v="Kumla Hockey:2"/>
        <s v="IFK Hallsberg:2"/>
        <s v="IFK Hallsberg:1"/>
        <s v="IFK Arboga"/>
        <s v="Hällefors IK:2"/>
        <s v="Örebro Hockey UF:5"/>
        <s v="Nora HC"/>
        <s v="Västerås IK Ungdom:6"/>
        <s v="Västerås IK Ungdom:2"/>
        <s v="Hallstahammars HK"/>
        <s v="Kumla Hockey:1"/>
        <s v="Örebro Hockey UF:6"/>
        <s v="Västerås IK Ungdom:5"/>
        <s v="Västerås IK Ungdom:1"/>
        <s v="Sala HK:2"/>
        <s v="Köping HC:2"/>
        <s v="Surahammars IF:1"/>
        <s v="Örebro Hockey UF:3"/>
        <s v="Västerås IK Ungdom:4"/>
        <s v="Sala HK:1"/>
        <s v="Köping HC:1"/>
        <s v="Surahammars IF:2"/>
        <s v="Örebro Hockey UF:4"/>
        <s v="Västerås IK Ungdom:3"/>
        <s v="Örebro Hockey UF:1"/>
        <s v="Örebro Hockey UF:2"/>
        <s v="Guldsmedshytte SK/Lindlövens IF"/>
        <s v="Lindlövens IF/Guldsmedshytte SK"/>
        <m/>
      </sharedItems>
    </cacheField>
    <cacheField name="Venue" numFmtId="0">
      <sharedItems containsBlank="1" count="20">
        <s v="Månskensrinken"/>
        <s v="NEH Hallen"/>
        <s v="Lindehov"/>
        <s v="Elite Sängar Arena"/>
        <s v="Fagerliden"/>
        <s v="Kvarnbackahallen"/>
        <s v="Freebo Arena"/>
        <s v="MerElArena"/>
        <s v="Trängens IP Hall A"/>
        <s v="Swetex Arena"/>
        <s v="Surahallen"/>
        <s v="Köpings Ishall"/>
        <s v="ICA Maxi Arena"/>
        <s v="Trängens IP Hall B"/>
        <s v="Sydnärkehallen"/>
        <s v="Hallbyggarna Sala Arena"/>
        <s v="Råsshallen"/>
        <s v="FMAB Arena Fellingsbro"/>
        <s v="Alrik´s &amp; Fick´s Arena"/>
        <m/>
      </sharedItems>
    </cacheField>
    <cacheField name="VIK" numFmtId="0">
      <sharedItems containsBlank="1" count="2">
        <s v="VIK"/>
        <m/>
      </sharedItems>
    </cacheField>
    <cacheField name="Västerås IK Ungdom:1" numFmtId="0">
      <sharedItems containsBlank="1" count="4">
        <s v=""/>
        <s v="Västerås IK Ungdom:1"/>
        <s v="Västerås IK Ungdom:1 "/>
        <m/>
      </sharedItems>
    </cacheField>
    <cacheField name="Västerås IK Ungdom:2" numFmtId="0">
      <sharedItems containsBlank="1" count="4">
        <s v=""/>
        <s v="Västerås IK Ungdom:2 "/>
        <s v="Västerås IK Ungdom:2"/>
        <m/>
      </sharedItems>
    </cacheField>
    <cacheField name="Västerås IK Ungdom:3" numFmtId="0">
      <sharedItems containsBlank="1" count="4">
        <s v=""/>
        <s v="Västerås IK Ungdom:3 "/>
        <s v="Västerås IK Ungdom:3"/>
        <m/>
      </sharedItems>
    </cacheField>
    <cacheField name="Västerås IK Ungdom:4" numFmtId="0">
      <sharedItems containsBlank="1" count="4">
        <s v=""/>
        <s v="Västerås IK Ungdom:4 "/>
        <s v="Västerås IK Ungdom:4"/>
        <m/>
      </sharedItems>
    </cacheField>
    <cacheField name="Västerås IK Ungdom:5" numFmtId="0">
      <sharedItems containsBlank="1" count="4">
        <s v=""/>
        <s v="Västerås IK Ungdom:5 "/>
        <s v="Västerås IK Ungdom:5"/>
        <m/>
      </sharedItems>
    </cacheField>
    <cacheField name="Västerås IK Ungdom:6" numFmtId="0">
      <sharedItems containsBlank="1" count="4">
        <s v="Västerås IK Ungdom:6 "/>
        <s v=""/>
        <s v="Västerås IK Ungdom: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4">
  <r>
    <x v="0"/>
    <x v="0"/>
    <s v="Västerås IK Ungdom:6  -  Fagersta AIK"/>
    <x v="0"/>
    <x v="0"/>
    <x v="0"/>
    <x v="0"/>
    <x v="0"/>
    <x v="0"/>
    <x v="0"/>
    <x v="0"/>
    <x v="0"/>
    <x v="0"/>
  </r>
  <r>
    <x v="1"/>
    <x v="1"/>
    <s v="Västerås IK Ungdom:6  -  Fellingsbro/Frövi IK"/>
    <x v="0"/>
    <x v="1"/>
    <x v="1"/>
    <x v="0"/>
    <x v="0"/>
    <x v="0"/>
    <x v="0"/>
    <x v="0"/>
    <x v="0"/>
    <x v="0"/>
  </r>
  <r>
    <x v="2"/>
    <x v="2"/>
    <s v="Västerås IK Ungdom:6  -  Hällefors IK:1"/>
    <x v="0"/>
    <x v="2"/>
    <x v="2"/>
    <x v="0"/>
    <x v="0"/>
    <x v="0"/>
    <x v="0"/>
    <x v="0"/>
    <x v="0"/>
    <x v="0"/>
  </r>
  <r>
    <x v="3"/>
    <x v="3"/>
    <s v="Västerås IK Ungdom:6  -  Kungsörs IK"/>
    <x v="0"/>
    <x v="3"/>
    <x v="3"/>
    <x v="0"/>
    <x v="0"/>
    <x v="0"/>
    <x v="0"/>
    <x v="0"/>
    <x v="0"/>
    <x v="0"/>
  </r>
  <r>
    <x v="4"/>
    <x v="4"/>
    <s v="Västerås IK Ungdom:6  -  Kumla Hockey:2"/>
    <x v="0"/>
    <x v="4"/>
    <x v="4"/>
    <x v="0"/>
    <x v="0"/>
    <x v="0"/>
    <x v="0"/>
    <x v="0"/>
    <x v="0"/>
    <x v="0"/>
  </r>
  <r>
    <x v="5"/>
    <x v="5"/>
    <s v="Västerås IK Ungdom:6  -  IFK Hallsberg:2"/>
    <x v="0"/>
    <x v="5"/>
    <x v="5"/>
    <x v="0"/>
    <x v="0"/>
    <x v="0"/>
    <x v="0"/>
    <x v="0"/>
    <x v="0"/>
    <x v="0"/>
  </r>
  <r>
    <x v="5"/>
    <x v="6"/>
    <s v="Västerås IK Ungdom:6  -  IFK Hallsberg:1"/>
    <x v="0"/>
    <x v="6"/>
    <x v="5"/>
    <x v="0"/>
    <x v="0"/>
    <x v="0"/>
    <x v="0"/>
    <x v="0"/>
    <x v="0"/>
    <x v="0"/>
  </r>
  <r>
    <x v="6"/>
    <x v="4"/>
    <s v="Västerås IK Ungdom:2  -  IFK Arboga"/>
    <x v="1"/>
    <x v="7"/>
    <x v="6"/>
    <x v="0"/>
    <x v="0"/>
    <x v="1"/>
    <x v="0"/>
    <x v="0"/>
    <x v="0"/>
    <x v="1"/>
  </r>
  <r>
    <x v="7"/>
    <x v="4"/>
    <s v="Västerås IK Ungdom:6  -  Hällefors IK:2"/>
    <x v="0"/>
    <x v="8"/>
    <x v="7"/>
    <x v="0"/>
    <x v="0"/>
    <x v="0"/>
    <x v="0"/>
    <x v="0"/>
    <x v="0"/>
    <x v="0"/>
  </r>
  <r>
    <x v="7"/>
    <x v="4"/>
    <s v="Västerås IK Ungdom:6  -  Hällefors IK:2"/>
    <x v="0"/>
    <x v="8"/>
    <x v="7"/>
    <x v="0"/>
    <x v="0"/>
    <x v="0"/>
    <x v="0"/>
    <x v="0"/>
    <x v="0"/>
    <x v="0"/>
  </r>
  <r>
    <x v="8"/>
    <x v="4"/>
    <s v="Västerås IK Ungdom:6  -  Örebro Hockey UF:5"/>
    <x v="0"/>
    <x v="9"/>
    <x v="8"/>
    <x v="0"/>
    <x v="0"/>
    <x v="0"/>
    <x v="0"/>
    <x v="0"/>
    <x v="0"/>
    <x v="0"/>
  </r>
  <r>
    <x v="9"/>
    <x v="4"/>
    <s v="Västerås IK Ungdom:6  -  Nora HC"/>
    <x v="0"/>
    <x v="10"/>
    <x v="4"/>
    <x v="0"/>
    <x v="0"/>
    <x v="0"/>
    <x v="0"/>
    <x v="0"/>
    <x v="0"/>
    <x v="0"/>
  </r>
  <r>
    <x v="0"/>
    <x v="7"/>
    <s v="Hallstahammars HK  -  Västerås IK Ungdom:6"/>
    <x v="2"/>
    <x v="11"/>
    <x v="0"/>
    <x v="0"/>
    <x v="0"/>
    <x v="0"/>
    <x v="0"/>
    <x v="0"/>
    <x v="0"/>
    <x v="2"/>
  </r>
  <r>
    <x v="1"/>
    <x v="8"/>
    <s v="Nora HC  -  Västerås IK Ungdom:6"/>
    <x v="3"/>
    <x v="11"/>
    <x v="1"/>
    <x v="0"/>
    <x v="0"/>
    <x v="0"/>
    <x v="0"/>
    <x v="0"/>
    <x v="0"/>
    <x v="2"/>
  </r>
  <r>
    <x v="1"/>
    <x v="9"/>
    <s v="Örebro Hockey UF:5  -  Västerås IK Ungdom:6"/>
    <x v="4"/>
    <x v="11"/>
    <x v="1"/>
    <x v="0"/>
    <x v="0"/>
    <x v="0"/>
    <x v="0"/>
    <x v="0"/>
    <x v="0"/>
    <x v="2"/>
  </r>
  <r>
    <x v="2"/>
    <x v="10"/>
    <s v="Lindlövens IF/Guldsmedshytte SK  -  Västerås IK Ungdom:6"/>
    <x v="5"/>
    <x v="11"/>
    <x v="2"/>
    <x v="0"/>
    <x v="0"/>
    <x v="0"/>
    <x v="0"/>
    <x v="0"/>
    <x v="0"/>
    <x v="2"/>
  </r>
  <r>
    <x v="2"/>
    <x v="5"/>
    <s v="Hällefors IK:2  -  Västerås IK Ungdom:6"/>
    <x v="6"/>
    <x v="11"/>
    <x v="2"/>
    <x v="0"/>
    <x v="0"/>
    <x v="0"/>
    <x v="0"/>
    <x v="0"/>
    <x v="0"/>
    <x v="2"/>
  </r>
  <r>
    <x v="3"/>
    <x v="11"/>
    <s v="IFK Arboga  -  Västerås IK Ungdom:6"/>
    <x v="7"/>
    <x v="11"/>
    <x v="3"/>
    <x v="0"/>
    <x v="0"/>
    <x v="0"/>
    <x v="0"/>
    <x v="0"/>
    <x v="0"/>
    <x v="2"/>
  </r>
  <r>
    <x v="4"/>
    <x v="4"/>
    <s v="Kumla Hockey:1  -  Västerås IK Ungdom:6"/>
    <x v="8"/>
    <x v="11"/>
    <x v="4"/>
    <x v="0"/>
    <x v="0"/>
    <x v="0"/>
    <x v="0"/>
    <x v="0"/>
    <x v="0"/>
    <x v="2"/>
  </r>
  <r>
    <x v="4"/>
    <x v="4"/>
    <s v="Fagersta AIK  -  Västerås IK Ungdom:6"/>
    <x v="9"/>
    <x v="11"/>
    <x v="4"/>
    <x v="0"/>
    <x v="0"/>
    <x v="0"/>
    <x v="0"/>
    <x v="0"/>
    <x v="0"/>
    <x v="2"/>
  </r>
  <r>
    <x v="5"/>
    <x v="12"/>
    <s v="IFK Hallsberg:1  -  Västerås IK Ungdom:6"/>
    <x v="10"/>
    <x v="11"/>
    <x v="5"/>
    <x v="0"/>
    <x v="0"/>
    <x v="0"/>
    <x v="0"/>
    <x v="0"/>
    <x v="0"/>
    <x v="2"/>
  </r>
  <r>
    <x v="6"/>
    <x v="4"/>
    <s v="Fagersta AIK  -  Västerås IK Ungdom:2"/>
    <x v="9"/>
    <x v="12"/>
    <x v="6"/>
    <x v="0"/>
    <x v="0"/>
    <x v="2"/>
    <x v="0"/>
    <x v="0"/>
    <x v="0"/>
    <x v="1"/>
  </r>
  <r>
    <x v="7"/>
    <x v="4"/>
    <s v="Hällefors IK:1  -  Västerås IK Ungdom:6"/>
    <x v="11"/>
    <x v="11"/>
    <x v="7"/>
    <x v="0"/>
    <x v="0"/>
    <x v="0"/>
    <x v="0"/>
    <x v="0"/>
    <x v="0"/>
    <x v="2"/>
  </r>
  <r>
    <x v="8"/>
    <x v="4"/>
    <s v="Örebro Hockey UF:6  -  Västerås IK Ungdom:6"/>
    <x v="12"/>
    <x v="11"/>
    <x v="8"/>
    <x v="0"/>
    <x v="0"/>
    <x v="0"/>
    <x v="0"/>
    <x v="0"/>
    <x v="0"/>
    <x v="2"/>
  </r>
  <r>
    <x v="8"/>
    <x v="4"/>
    <s v="Örebro Hockey UF:6  -  Västerås IK Ungdom:6"/>
    <x v="12"/>
    <x v="11"/>
    <x v="8"/>
    <x v="0"/>
    <x v="0"/>
    <x v="0"/>
    <x v="0"/>
    <x v="0"/>
    <x v="0"/>
    <x v="2"/>
  </r>
  <r>
    <x v="9"/>
    <x v="4"/>
    <s v="Fagersta AIK  -  Västerås IK Ungdom:6"/>
    <x v="9"/>
    <x v="11"/>
    <x v="4"/>
    <x v="0"/>
    <x v="0"/>
    <x v="0"/>
    <x v="0"/>
    <x v="0"/>
    <x v="0"/>
    <x v="2"/>
  </r>
  <r>
    <x v="0"/>
    <x v="0"/>
    <s v="Västerås IK Ungdom:5  -  Hallstahammars HK"/>
    <x v="13"/>
    <x v="13"/>
    <x v="0"/>
    <x v="0"/>
    <x v="0"/>
    <x v="0"/>
    <x v="0"/>
    <x v="0"/>
    <x v="1"/>
    <x v="1"/>
  </r>
  <r>
    <x v="0"/>
    <x v="13"/>
    <s v="Västerås IK Ungdom:5  -  Fagersta AIK"/>
    <x v="13"/>
    <x v="0"/>
    <x v="0"/>
    <x v="0"/>
    <x v="0"/>
    <x v="0"/>
    <x v="0"/>
    <x v="0"/>
    <x v="1"/>
    <x v="1"/>
  </r>
  <r>
    <x v="1"/>
    <x v="14"/>
    <s v="Västerås IK Ungdom:5  -  Örebro Hockey UF:5"/>
    <x v="13"/>
    <x v="9"/>
    <x v="1"/>
    <x v="0"/>
    <x v="0"/>
    <x v="0"/>
    <x v="0"/>
    <x v="0"/>
    <x v="1"/>
    <x v="1"/>
  </r>
  <r>
    <x v="2"/>
    <x v="2"/>
    <s v="Västerås IK Ungdom:5  -  Hällefors IK:2"/>
    <x v="13"/>
    <x v="8"/>
    <x v="2"/>
    <x v="0"/>
    <x v="0"/>
    <x v="0"/>
    <x v="0"/>
    <x v="0"/>
    <x v="1"/>
    <x v="1"/>
  </r>
  <r>
    <x v="3"/>
    <x v="3"/>
    <s v="Västerås IK Ungdom:5  -  IFK Arboga"/>
    <x v="13"/>
    <x v="7"/>
    <x v="3"/>
    <x v="0"/>
    <x v="0"/>
    <x v="0"/>
    <x v="0"/>
    <x v="0"/>
    <x v="1"/>
    <x v="1"/>
  </r>
  <r>
    <x v="3"/>
    <x v="15"/>
    <s v="Västerås IK Ungdom:5  -  Kungsörs IK"/>
    <x v="13"/>
    <x v="3"/>
    <x v="3"/>
    <x v="0"/>
    <x v="0"/>
    <x v="0"/>
    <x v="0"/>
    <x v="0"/>
    <x v="1"/>
    <x v="1"/>
  </r>
  <r>
    <x v="4"/>
    <x v="4"/>
    <s v="Västerås IK Ungdom:5  -  Kumla Hockey:1"/>
    <x v="13"/>
    <x v="14"/>
    <x v="4"/>
    <x v="0"/>
    <x v="0"/>
    <x v="0"/>
    <x v="0"/>
    <x v="0"/>
    <x v="1"/>
    <x v="1"/>
  </r>
  <r>
    <x v="5"/>
    <x v="6"/>
    <s v="Västerås IK Ungdom:5  -  IFK Hallsberg:2"/>
    <x v="13"/>
    <x v="5"/>
    <x v="5"/>
    <x v="0"/>
    <x v="0"/>
    <x v="0"/>
    <x v="0"/>
    <x v="0"/>
    <x v="1"/>
    <x v="1"/>
  </r>
  <r>
    <x v="7"/>
    <x v="4"/>
    <s v="Västerås IK Ungdom:5  -  Hällefors IK:1"/>
    <x v="13"/>
    <x v="2"/>
    <x v="7"/>
    <x v="0"/>
    <x v="0"/>
    <x v="0"/>
    <x v="0"/>
    <x v="0"/>
    <x v="1"/>
    <x v="1"/>
  </r>
  <r>
    <x v="8"/>
    <x v="4"/>
    <s v="Västerås IK Ungdom:5  -  Örebro Hockey UF:6"/>
    <x v="13"/>
    <x v="15"/>
    <x v="8"/>
    <x v="0"/>
    <x v="0"/>
    <x v="0"/>
    <x v="0"/>
    <x v="0"/>
    <x v="1"/>
    <x v="1"/>
  </r>
  <r>
    <x v="8"/>
    <x v="4"/>
    <s v="Västerås IK Ungdom:5  -  Örebro Hockey UF:5"/>
    <x v="13"/>
    <x v="9"/>
    <x v="8"/>
    <x v="0"/>
    <x v="0"/>
    <x v="0"/>
    <x v="0"/>
    <x v="0"/>
    <x v="1"/>
    <x v="1"/>
  </r>
  <r>
    <x v="1"/>
    <x v="8"/>
    <s v="Fellingsbro/Frövi IK  -  Västerås IK Ungdom:5"/>
    <x v="14"/>
    <x v="16"/>
    <x v="1"/>
    <x v="0"/>
    <x v="0"/>
    <x v="0"/>
    <x v="0"/>
    <x v="0"/>
    <x v="2"/>
    <x v="1"/>
  </r>
  <r>
    <x v="1"/>
    <x v="16"/>
    <s v="Nora HC  -  Västerås IK Ungdom:5"/>
    <x v="3"/>
    <x v="16"/>
    <x v="1"/>
    <x v="0"/>
    <x v="0"/>
    <x v="0"/>
    <x v="0"/>
    <x v="0"/>
    <x v="2"/>
    <x v="1"/>
  </r>
  <r>
    <x v="2"/>
    <x v="10"/>
    <s v="Lindlövens IF/Guldsmedshytte SK  -  Västerås IK Ungdom:5"/>
    <x v="5"/>
    <x v="16"/>
    <x v="2"/>
    <x v="0"/>
    <x v="0"/>
    <x v="0"/>
    <x v="0"/>
    <x v="0"/>
    <x v="2"/>
    <x v="1"/>
  </r>
  <r>
    <x v="2"/>
    <x v="17"/>
    <s v="Hällefors IK:1  -  Västerås IK Ungdom:5"/>
    <x v="11"/>
    <x v="16"/>
    <x v="2"/>
    <x v="0"/>
    <x v="0"/>
    <x v="0"/>
    <x v="0"/>
    <x v="0"/>
    <x v="2"/>
    <x v="1"/>
  </r>
  <r>
    <x v="4"/>
    <x v="4"/>
    <s v="Kumla Hockey:2  -  Västerås IK Ungdom:5"/>
    <x v="15"/>
    <x v="16"/>
    <x v="4"/>
    <x v="0"/>
    <x v="0"/>
    <x v="0"/>
    <x v="0"/>
    <x v="0"/>
    <x v="2"/>
    <x v="1"/>
  </r>
  <r>
    <x v="4"/>
    <x v="4"/>
    <s v="Fagersta AIK  -  Västerås IK Ungdom:5"/>
    <x v="9"/>
    <x v="16"/>
    <x v="4"/>
    <x v="0"/>
    <x v="0"/>
    <x v="0"/>
    <x v="0"/>
    <x v="0"/>
    <x v="2"/>
    <x v="1"/>
  </r>
  <r>
    <x v="5"/>
    <x v="12"/>
    <s v="IFK Hallsberg:2  -  Västerås IK Ungdom:5"/>
    <x v="16"/>
    <x v="16"/>
    <x v="5"/>
    <x v="0"/>
    <x v="0"/>
    <x v="0"/>
    <x v="0"/>
    <x v="0"/>
    <x v="2"/>
    <x v="1"/>
  </r>
  <r>
    <x v="5"/>
    <x v="5"/>
    <s v="IFK Hallsberg:1  -  Västerås IK Ungdom:5"/>
    <x v="10"/>
    <x v="16"/>
    <x v="5"/>
    <x v="0"/>
    <x v="0"/>
    <x v="0"/>
    <x v="0"/>
    <x v="0"/>
    <x v="2"/>
    <x v="1"/>
  </r>
  <r>
    <x v="6"/>
    <x v="4"/>
    <s v="IFK Arboga  -  Västerås IK Ungdom:1"/>
    <x v="7"/>
    <x v="17"/>
    <x v="6"/>
    <x v="0"/>
    <x v="1"/>
    <x v="0"/>
    <x v="0"/>
    <x v="0"/>
    <x v="0"/>
    <x v="1"/>
  </r>
  <r>
    <x v="6"/>
    <x v="4"/>
    <s v="Fagersta AIK  -  Västerås IK Ungdom:1"/>
    <x v="9"/>
    <x v="17"/>
    <x v="6"/>
    <x v="0"/>
    <x v="1"/>
    <x v="0"/>
    <x v="0"/>
    <x v="0"/>
    <x v="0"/>
    <x v="1"/>
  </r>
  <r>
    <x v="7"/>
    <x v="4"/>
    <s v="Hällefors IK:2  -  Västerås IK Ungdom:5"/>
    <x v="6"/>
    <x v="16"/>
    <x v="7"/>
    <x v="0"/>
    <x v="0"/>
    <x v="0"/>
    <x v="0"/>
    <x v="0"/>
    <x v="2"/>
    <x v="1"/>
  </r>
  <r>
    <x v="7"/>
    <x v="4"/>
    <s v="Hällefors IK:1  -  Västerås IK Ungdom:5"/>
    <x v="11"/>
    <x v="16"/>
    <x v="7"/>
    <x v="0"/>
    <x v="0"/>
    <x v="0"/>
    <x v="0"/>
    <x v="0"/>
    <x v="2"/>
    <x v="1"/>
  </r>
  <r>
    <x v="8"/>
    <x v="4"/>
    <s v="Örebro Hockey UF:5  -  Västerås IK Ungdom:5"/>
    <x v="4"/>
    <x v="16"/>
    <x v="8"/>
    <x v="0"/>
    <x v="0"/>
    <x v="0"/>
    <x v="0"/>
    <x v="0"/>
    <x v="2"/>
    <x v="1"/>
  </r>
  <r>
    <x v="9"/>
    <x v="4"/>
    <s v="Nora HC  -  Västerås IK Ungdom:5"/>
    <x v="3"/>
    <x v="16"/>
    <x v="4"/>
    <x v="0"/>
    <x v="0"/>
    <x v="0"/>
    <x v="0"/>
    <x v="0"/>
    <x v="2"/>
    <x v="1"/>
  </r>
  <r>
    <x v="9"/>
    <x v="4"/>
    <s v="Fagersta AIK  -  Västerås IK Ungdom:5"/>
    <x v="9"/>
    <x v="16"/>
    <x v="4"/>
    <x v="0"/>
    <x v="0"/>
    <x v="0"/>
    <x v="0"/>
    <x v="0"/>
    <x v="2"/>
    <x v="1"/>
  </r>
  <r>
    <x v="0"/>
    <x v="3"/>
    <s v="Västerås IK Ungdom:4  -  Sala HK:2"/>
    <x v="17"/>
    <x v="18"/>
    <x v="0"/>
    <x v="0"/>
    <x v="0"/>
    <x v="0"/>
    <x v="0"/>
    <x v="1"/>
    <x v="0"/>
    <x v="1"/>
  </r>
  <r>
    <x v="0"/>
    <x v="8"/>
    <s v="Västerås IK Ungdom:4  -  Fellingsbro/Frövi IK"/>
    <x v="17"/>
    <x v="1"/>
    <x v="0"/>
    <x v="0"/>
    <x v="0"/>
    <x v="0"/>
    <x v="0"/>
    <x v="1"/>
    <x v="0"/>
    <x v="1"/>
  </r>
  <r>
    <x v="1"/>
    <x v="18"/>
    <s v="Västerås IK Ungdom:4  -  Köping HC:2"/>
    <x v="17"/>
    <x v="19"/>
    <x v="9"/>
    <x v="0"/>
    <x v="0"/>
    <x v="0"/>
    <x v="0"/>
    <x v="1"/>
    <x v="0"/>
    <x v="1"/>
  </r>
  <r>
    <x v="2"/>
    <x v="19"/>
    <s v="Västerås IK Ungdom:4  -  Örebro Hockey UF:6"/>
    <x v="17"/>
    <x v="15"/>
    <x v="5"/>
    <x v="0"/>
    <x v="0"/>
    <x v="0"/>
    <x v="0"/>
    <x v="1"/>
    <x v="0"/>
    <x v="1"/>
  </r>
  <r>
    <x v="2"/>
    <x v="20"/>
    <s v="Västerås IK Ungdom:4  -  Surahammars IF:1"/>
    <x v="17"/>
    <x v="20"/>
    <x v="5"/>
    <x v="0"/>
    <x v="0"/>
    <x v="0"/>
    <x v="0"/>
    <x v="1"/>
    <x v="0"/>
    <x v="1"/>
  </r>
  <r>
    <x v="3"/>
    <x v="2"/>
    <s v="Västerås IK Ungdom:4  -  Fellingsbro/Frövi IK"/>
    <x v="17"/>
    <x v="1"/>
    <x v="10"/>
    <x v="0"/>
    <x v="0"/>
    <x v="0"/>
    <x v="0"/>
    <x v="1"/>
    <x v="0"/>
    <x v="1"/>
  </r>
  <r>
    <x v="4"/>
    <x v="9"/>
    <s v="Västerås IK Ungdom:4  -  Örebro Hockey UF:5"/>
    <x v="17"/>
    <x v="9"/>
    <x v="11"/>
    <x v="0"/>
    <x v="0"/>
    <x v="0"/>
    <x v="0"/>
    <x v="1"/>
    <x v="0"/>
    <x v="1"/>
  </r>
  <r>
    <x v="4"/>
    <x v="14"/>
    <s v="Västerås IK Ungdom:4  -  Köping HC:2"/>
    <x v="17"/>
    <x v="19"/>
    <x v="11"/>
    <x v="0"/>
    <x v="0"/>
    <x v="0"/>
    <x v="0"/>
    <x v="1"/>
    <x v="0"/>
    <x v="1"/>
  </r>
  <r>
    <x v="5"/>
    <x v="4"/>
    <s v="Västerås IK Ungdom:4  -  Kumla Hockey:2"/>
    <x v="17"/>
    <x v="4"/>
    <x v="12"/>
    <x v="0"/>
    <x v="0"/>
    <x v="0"/>
    <x v="0"/>
    <x v="1"/>
    <x v="0"/>
    <x v="1"/>
  </r>
  <r>
    <x v="5"/>
    <x v="4"/>
    <s v="Västerås IK Ungdom:4  -  Kumla Hockey:1"/>
    <x v="17"/>
    <x v="14"/>
    <x v="12"/>
    <x v="0"/>
    <x v="0"/>
    <x v="0"/>
    <x v="0"/>
    <x v="1"/>
    <x v="0"/>
    <x v="1"/>
  </r>
  <r>
    <x v="6"/>
    <x v="6"/>
    <s v="Västerås IK Ungdom:4  -  Sala HK:2"/>
    <x v="17"/>
    <x v="18"/>
    <x v="5"/>
    <x v="0"/>
    <x v="0"/>
    <x v="0"/>
    <x v="0"/>
    <x v="1"/>
    <x v="0"/>
    <x v="1"/>
  </r>
  <r>
    <x v="6"/>
    <x v="3"/>
    <s v="Västerås IK Ungdom:4  -  Sala HK:2"/>
    <x v="17"/>
    <x v="18"/>
    <x v="5"/>
    <x v="0"/>
    <x v="0"/>
    <x v="0"/>
    <x v="0"/>
    <x v="1"/>
    <x v="0"/>
    <x v="1"/>
  </r>
  <r>
    <x v="7"/>
    <x v="12"/>
    <s v="Västerås IK Ungdom:4  -  Örebro Hockey UF:3"/>
    <x v="17"/>
    <x v="21"/>
    <x v="5"/>
    <x v="0"/>
    <x v="0"/>
    <x v="0"/>
    <x v="0"/>
    <x v="1"/>
    <x v="0"/>
    <x v="1"/>
  </r>
  <r>
    <x v="8"/>
    <x v="4"/>
    <s v="Västerås IK Ungdom:4  -  Hallstahammars HK"/>
    <x v="17"/>
    <x v="13"/>
    <x v="9"/>
    <x v="0"/>
    <x v="0"/>
    <x v="0"/>
    <x v="0"/>
    <x v="1"/>
    <x v="0"/>
    <x v="1"/>
  </r>
  <r>
    <x v="9"/>
    <x v="11"/>
    <s v="Västerås IK Ungdom:4  -  Kungsörs IK"/>
    <x v="17"/>
    <x v="3"/>
    <x v="3"/>
    <x v="0"/>
    <x v="0"/>
    <x v="0"/>
    <x v="0"/>
    <x v="1"/>
    <x v="0"/>
    <x v="1"/>
  </r>
  <r>
    <x v="0"/>
    <x v="21"/>
    <s v="Sala HK:1  -  Västerås IK Ungdom:4"/>
    <x v="18"/>
    <x v="22"/>
    <x v="0"/>
    <x v="0"/>
    <x v="0"/>
    <x v="0"/>
    <x v="0"/>
    <x v="2"/>
    <x v="0"/>
    <x v="1"/>
  </r>
  <r>
    <x v="1"/>
    <x v="22"/>
    <s v="Köping HC:1  -  Västerås IK Ungdom:4"/>
    <x v="19"/>
    <x v="22"/>
    <x v="9"/>
    <x v="0"/>
    <x v="0"/>
    <x v="0"/>
    <x v="0"/>
    <x v="2"/>
    <x v="0"/>
    <x v="1"/>
  </r>
  <r>
    <x v="1"/>
    <x v="23"/>
    <s v="Hallstahammars HK  -  Västerås IK Ungdom:4"/>
    <x v="2"/>
    <x v="22"/>
    <x v="9"/>
    <x v="0"/>
    <x v="0"/>
    <x v="0"/>
    <x v="0"/>
    <x v="2"/>
    <x v="0"/>
    <x v="1"/>
  </r>
  <r>
    <x v="2"/>
    <x v="24"/>
    <s v="Surahammars IF:2  -  Västerås IK Ungdom:4"/>
    <x v="20"/>
    <x v="22"/>
    <x v="5"/>
    <x v="0"/>
    <x v="0"/>
    <x v="0"/>
    <x v="0"/>
    <x v="2"/>
    <x v="0"/>
    <x v="1"/>
  </r>
  <r>
    <x v="3"/>
    <x v="25"/>
    <s v="Surahammars IF:2  -  Västerås IK Ungdom:4"/>
    <x v="20"/>
    <x v="22"/>
    <x v="10"/>
    <x v="0"/>
    <x v="0"/>
    <x v="0"/>
    <x v="0"/>
    <x v="2"/>
    <x v="0"/>
    <x v="1"/>
  </r>
  <r>
    <x v="3"/>
    <x v="26"/>
    <s v="Surahammars IF:1  -  Västerås IK Ungdom:4"/>
    <x v="21"/>
    <x v="22"/>
    <x v="10"/>
    <x v="0"/>
    <x v="0"/>
    <x v="0"/>
    <x v="0"/>
    <x v="2"/>
    <x v="0"/>
    <x v="1"/>
  </r>
  <r>
    <x v="4"/>
    <x v="8"/>
    <s v="Köping HC:1  -  Västerås IK Ungdom:4"/>
    <x v="19"/>
    <x v="22"/>
    <x v="11"/>
    <x v="0"/>
    <x v="0"/>
    <x v="0"/>
    <x v="0"/>
    <x v="2"/>
    <x v="0"/>
    <x v="1"/>
  </r>
  <r>
    <x v="5"/>
    <x v="4"/>
    <s v="Kumla Hockey:1  -  Västerås IK Ungdom:4"/>
    <x v="8"/>
    <x v="22"/>
    <x v="12"/>
    <x v="0"/>
    <x v="0"/>
    <x v="0"/>
    <x v="0"/>
    <x v="2"/>
    <x v="0"/>
    <x v="1"/>
  </r>
  <r>
    <x v="6"/>
    <x v="5"/>
    <s v="Sala HK:1  -  Västerås IK Ungdom:4"/>
    <x v="18"/>
    <x v="22"/>
    <x v="5"/>
    <x v="0"/>
    <x v="0"/>
    <x v="0"/>
    <x v="0"/>
    <x v="2"/>
    <x v="0"/>
    <x v="1"/>
  </r>
  <r>
    <x v="7"/>
    <x v="5"/>
    <s v="Örebro Hockey UF:4  -  Västerås IK Ungdom:4"/>
    <x v="22"/>
    <x v="22"/>
    <x v="5"/>
    <x v="0"/>
    <x v="0"/>
    <x v="0"/>
    <x v="0"/>
    <x v="2"/>
    <x v="0"/>
    <x v="1"/>
  </r>
  <r>
    <x v="7"/>
    <x v="6"/>
    <s v="Örebro Hockey UF:4  -  Västerås IK Ungdom:4"/>
    <x v="22"/>
    <x v="22"/>
    <x v="5"/>
    <x v="0"/>
    <x v="0"/>
    <x v="0"/>
    <x v="0"/>
    <x v="2"/>
    <x v="0"/>
    <x v="1"/>
  </r>
  <r>
    <x v="8"/>
    <x v="4"/>
    <s v="Guldsmedshytte SK/Lindlövens IF  -  Västerås IK Ungdom:4"/>
    <x v="23"/>
    <x v="22"/>
    <x v="9"/>
    <x v="0"/>
    <x v="0"/>
    <x v="0"/>
    <x v="0"/>
    <x v="2"/>
    <x v="0"/>
    <x v="1"/>
  </r>
  <r>
    <x v="9"/>
    <x v="3"/>
    <s v="Fellingsbro/Frövi IK  -  Västerås IK Ungdom:4"/>
    <x v="14"/>
    <x v="22"/>
    <x v="3"/>
    <x v="0"/>
    <x v="0"/>
    <x v="0"/>
    <x v="0"/>
    <x v="2"/>
    <x v="0"/>
    <x v="1"/>
  </r>
  <r>
    <x v="0"/>
    <x v="21"/>
    <s v="Västerås IK Ungdom:3  -  Fellingsbro/Frövi IK"/>
    <x v="24"/>
    <x v="1"/>
    <x v="0"/>
    <x v="0"/>
    <x v="0"/>
    <x v="0"/>
    <x v="1"/>
    <x v="0"/>
    <x v="0"/>
    <x v="1"/>
  </r>
  <r>
    <x v="0"/>
    <x v="1"/>
    <s v="Västerås IK Ungdom:3  -  Sala HK:1"/>
    <x v="24"/>
    <x v="23"/>
    <x v="0"/>
    <x v="0"/>
    <x v="0"/>
    <x v="0"/>
    <x v="1"/>
    <x v="0"/>
    <x v="0"/>
    <x v="1"/>
  </r>
  <r>
    <x v="0"/>
    <x v="8"/>
    <s v="Västerås IK Ungdom:3  -  Sala HK:2"/>
    <x v="24"/>
    <x v="18"/>
    <x v="0"/>
    <x v="0"/>
    <x v="0"/>
    <x v="0"/>
    <x v="1"/>
    <x v="0"/>
    <x v="0"/>
    <x v="1"/>
  </r>
  <r>
    <x v="1"/>
    <x v="23"/>
    <s v="Västerås IK Ungdom:3  -  Köping HC:1"/>
    <x v="24"/>
    <x v="24"/>
    <x v="9"/>
    <x v="0"/>
    <x v="0"/>
    <x v="0"/>
    <x v="1"/>
    <x v="0"/>
    <x v="0"/>
    <x v="1"/>
  </r>
  <r>
    <x v="2"/>
    <x v="24"/>
    <s v="Västerås IK Ungdom:3  -  Surahammars IF:1"/>
    <x v="24"/>
    <x v="20"/>
    <x v="5"/>
    <x v="0"/>
    <x v="0"/>
    <x v="0"/>
    <x v="1"/>
    <x v="0"/>
    <x v="0"/>
    <x v="1"/>
  </r>
  <r>
    <x v="2"/>
    <x v="27"/>
    <s v="Västerås IK Ungdom:3  -  Surahammars IF:2"/>
    <x v="24"/>
    <x v="25"/>
    <x v="5"/>
    <x v="0"/>
    <x v="0"/>
    <x v="0"/>
    <x v="1"/>
    <x v="0"/>
    <x v="0"/>
    <x v="1"/>
  </r>
  <r>
    <x v="2"/>
    <x v="20"/>
    <s v="Västerås IK Ungdom:3  -  Örebro Hockey UF:6"/>
    <x v="24"/>
    <x v="15"/>
    <x v="5"/>
    <x v="0"/>
    <x v="0"/>
    <x v="0"/>
    <x v="1"/>
    <x v="0"/>
    <x v="0"/>
    <x v="1"/>
  </r>
  <r>
    <x v="3"/>
    <x v="28"/>
    <s v="Västerås IK Ungdom:3  -  Surahammars IF:2"/>
    <x v="24"/>
    <x v="25"/>
    <x v="10"/>
    <x v="0"/>
    <x v="0"/>
    <x v="0"/>
    <x v="1"/>
    <x v="0"/>
    <x v="0"/>
    <x v="1"/>
  </r>
  <r>
    <x v="5"/>
    <x v="4"/>
    <s v="Västerås IK Ungdom:3  -  Kumla Hockey:2"/>
    <x v="24"/>
    <x v="4"/>
    <x v="12"/>
    <x v="0"/>
    <x v="0"/>
    <x v="0"/>
    <x v="1"/>
    <x v="0"/>
    <x v="0"/>
    <x v="1"/>
  </r>
  <r>
    <x v="6"/>
    <x v="3"/>
    <s v="Västerås IK Ungdom:3  -  Sala HK:1"/>
    <x v="24"/>
    <x v="23"/>
    <x v="5"/>
    <x v="0"/>
    <x v="0"/>
    <x v="0"/>
    <x v="1"/>
    <x v="0"/>
    <x v="0"/>
    <x v="1"/>
  </r>
  <r>
    <x v="7"/>
    <x v="12"/>
    <s v="Västerås IK Ungdom:3  -  Örebro Hockey UF:4"/>
    <x v="24"/>
    <x v="26"/>
    <x v="5"/>
    <x v="0"/>
    <x v="0"/>
    <x v="0"/>
    <x v="1"/>
    <x v="0"/>
    <x v="0"/>
    <x v="1"/>
  </r>
  <r>
    <x v="7"/>
    <x v="5"/>
    <s v="Västerås IK Ungdom:3  -  Örebro Hockey UF:3"/>
    <x v="24"/>
    <x v="21"/>
    <x v="5"/>
    <x v="0"/>
    <x v="0"/>
    <x v="0"/>
    <x v="1"/>
    <x v="0"/>
    <x v="0"/>
    <x v="1"/>
  </r>
  <r>
    <x v="1"/>
    <x v="29"/>
    <s v="Köping HC:2  -  Västerås IK Ungdom:3"/>
    <x v="25"/>
    <x v="27"/>
    <x v="9"/>
    <x v="0"/>
    <x v="0"/>
    <x v="0"/>
    <x v="2"/>
    <x v="0"/>
    <x v="0"/>
    <x v="1"/>
  </r>
  <r>
    <x v="1"/>
    <x v="18"/>
    <s v="Hallstahammars HK  -  Västerås IK Ungdom:3"/>
    <x v="2"/>
    <x v="27"/>
    <x v="9"/>
    <x v="0"/>
    <x v="0"/>
    <x v="0"/>
    <x v="2"/>
    <x v="0"/>
    <x v="0"/>
    <x v="1"/>
  </r>
  <r>
    <x v="3"/>
    <x v="25"/>
    <s v="Fellingsbro/Frövi IK  -  Västerås IK Ungdom:3"/>
    <x v="14"/>
    <x v="27"/>
    <x v="10"/>
    <x v="0"/>
    <x v="0"/>
    <x v="0"/>
    <x v="2"/>
    <x v="0"/>
    <x v="0"/>
    <x v="1"/>
  </r>
  <r>
    <x v="3"/>
    <x v="2"/>
    <s v="Surahammars IF:1  -  Västerås IK Ungdom:3"/>
    <x v="21"/>
    <x v="27"/>
    <x v="10"/>
    <x v="0"/>
    <x v="0"/>
    <x v="0"/>
    <x v="2"/>
    <x v="0"/>
    <x v="0"/>
    <x v="1"/>
  </r>
  <r>
    <x v="4"/>
    <x v="9"/>
    <s v="Köping HC:1  -  Västerås IK Ungdom:3"/>
    <x v="19"/>
    <x v="27"/>
    <x v="11"/>
    <x v="0"/>
    <x v="0"/>
    <x v="0"/>
    <x v="2"/>
    <x v="0"/>
    <x v="0"/>
    <x v="1"/>
  </r>
  <r>
    <x v="4"/>
    <x v="14"/>
    <s v="Örebro Hockey UF:5  -  Västerås IK Ungdom:3"/>
    <x v="4"/>
    <x v="27"/>
    <x v="11"/>
    <x v="0"/>
    <x v="0"/>
    <x v="0"/>
    <x v="2"/>
    <x v="0"/>
    <x v="0"/>
    <x v="1"/>
  </r>
  <r>
    <x v="4"/>
    <x v="16"/>
    <s v="Köping HC:2  -  Västerås IK Ungdom:3"/>
    <x v="25"/>
    <x v="27"/>
    <x v="11"/>
    <x v="0"/>
    <x v="0"/>
    <x v="0"/>
    <x v="2"/>
    <x v="0"/>
    <x v="0"/>
    <x v="1"/>
  </r>
  <r>
    <x v="5"/>
    <x v="4"/>
    <s v="Kumla Hockey:2  -  Västerås IK Ungdom:3"/>
    <x v="15"/>
    <x v="27"/>
    <x v="12"/>
    <x v="0"/>
    <x v="0"/>
    <x v="0"/>
    <x v="2"/>
    <x v="0"/>
    <x v="0"/>
    <x v="1"/>
  </r>
  <r>
    <x v="5"/>
    <x v="4"/>
    <s v="Kumla Hockey:1  -  Västerås IK Ungdom:3"/>
    <x v="8"/>
    <x v="27"/>
    <x v="12"/>
    <x v="0"/>
    <x v="0"/>
    <x v="0"/>
    <x v="2"/>
    <x v="0"/>
    <x v="0"/>
    <x v="1"/>
  </r>
  <r>
    <x v="6"/>
    <x v="5"/>
    <s v="Sala HK:2  -  Västerås IK Ungdom:3"/>
    <x v="26"/>
    <x v="27"/>
    <x v="5"/>
    <x v="0"/>
    <x v="0"/>
    <x v="0"/>
    <x v="2"/>
    <x v="0"/>
    <x v="0"/>
    <x v="1"/>
  </r>
  <r>
    <x v="6"/>
    <x v="6"/>
    <s v="Sala HK:1  -  Västerås IK Ungdom:3"/>
    <x v="18"/>
    <x v="27"/>
    <x v="5"/>
    <x v="0"/>
    <x v="0"/>
    <x v="0"/>
    <x v="2"/>
    <x v="0"/>
    <x v="0"/>
    <x v="1"/>
  </r>
  <r>
    <x v="7"/>
    <x v="6"/>
    <s v="Örebro Hockey UF:3  -  Västerås IK Ungdom:3"/>
    <x v="27"/>
    <x v="27"/>
    <x v="5"/>
    <x v="0"/>
    <x v="0"/>
    <x v="0"/>
    <x v="2"/>
    <x v="0"/>
    <x v="0"/>
    <x v="1"/>
  </r>
  <r>
    <x v="8"/>
    <x v="4"/>
    <s v="Hallstahammars HK  -  Västerås IK Ungdom:3"/>
    <x v="2"/>
    <x v="27"/>
    <x v="9"/>
    <x v="0"/>
    <x v="0"/>
    <x v="0"/>
    <x v="2"/>
    <x v="0"/>
    <x v="0"/>
    <x v="1"/>
  </r>
  <r>
    <x v="8"/>
    <x v="4"/>
    <s v="Guldsmedshytte SK/Lindlövens IF  -  Västerås IK Ungdom:3"/>
    <x v="23"/>
    <x v="27"/>
    <x v="9"/>
    <x v="0"/>
    <x v="0"/>
    <x v="0"/>
    <x v="2"/>
    <x v="0"/>
    <x v="0"/>
    <x v="1"/>
  </r>
  <r>
    <x v="9"/>
    <x v="3"/>
    <s v="Kungsörs IK  -  Västerås IK Ungdom:3"/>
    <x v="28"/>
    <x v="27"/>
    <x v="3"/>
    <x v="0"/>
    <x v="0"/>
    <x v="0"/>
    <x v="2"/>
    <x v="0"/>
    <x v="0"/>
    <x v="1"/>
  </r>
  <r>
    <x v="9"/>
    <x v="15"/>
    <s v="Fellingsbro/Frövi IK  -  Västerås IK Ungdom:3"/>
    <x v="14"/>
    <x v="27"/>
    <x v="3"/>
    <x v="0"/>
    <x v="0"/>
    <x v="0"/>
    <x v="2"/>
    <x v="0"/>
    <x v="0"/>
    <x v="1"/>
  </r>
  <r>
    <x v="0"/>
    <x v="21"/>
    <s v="Västerås IK Ungdom:2  -  Örebro Hockey UF:4"/>
    <x v="1"/>
    <x v="26"/>
    <x v="13"/>
    <x v="0"/>
    <x v="0"/>
    <x v="1"/>
    <x v="0"/>
    <x v="0"/>
    <x v="0"/>
    <x v="1"/>
  </r>
  <r>
    <x v="1"/>
    <x v="30"/>
    <s v="Västerås IK Ungdom:2  -  IFK Arboga"/>
    <x v="1"/>
    <x v="7"/>
    <x v="6"/>
    <x v="0"/>
    <x v="0"/>
    <x v="1"/>
    <x v="0"/>
    <x v="0"/>
    <x v="0"/>
    <x v="1"/>
  </r>
  <r>
    <x v="2"/>
    <x v="31"/>
    <s v="Västerås IK Ungdom:2  -  Örebro Hockey UF:1"/>
    <x v="1"/>
    <x v="28"/>
    <x v="5"/>
    <x v="0"/>
    <x v="0"/>
    <x v="1"/>
    <x v="0"/>
    <x v="0"/>
    <x v="0"/>
    <x v="1"/>
  </r>
  <r>
    <x v="2"/>
    <x v="32"/>
    <s v="Västerås IK Ungdom:2  -  Örebro Hockey UF:2"/>
    <x v="1"/>
    <x v="29"/>
    <x v="5"/>
    <x v="0"/>
    <x v="0"/>
    <x v="1"/>
    <x v="0"/>
    <x v="0"/>
    <x v="0"/>
    <x v="1"/>
  </r>
  <r>
    <x v="3"/>
    <x v="4"/>
    <s v="Västerås IK Ungdom:2  -  Örebro Hockey UF:5"/>
    <x v="1"/>
    <x v="9"/>
    <x v="14"/>
    <x v="0"/>
    <x v="0"/>
    <x v="1"/>
    <x v="0"/>
    <x v="0"/>
    <x v="0"/>
    <x v="1"/>
  </r>
  <r>
    <x v="3"/>
    <x v="4"/>
    <s v="Västerås IK Ungdom:2  -  IFK Hallsberg:2"/>
    <x v="1"/>
    <x v="5"/>
    <x v="14"/>
    <x v="0"/>
    <x v="0"/>
    <x v="1"/>
    <x v="0"/>
    <x v="0"/>
    <x v="0"/>
    <x v="1"/>
  </r>
  <r>
    <x v="4"/>
    <x v="19"/>
    <s v="Västerås IK Ungdom:2  -  Örebro Hockey UF:1"/>
    <x v="1"/>
    <x v="28"/>
    <x v="5"/>
    <x v="0"/>
    <x v="0"/>
    <x v="1"/>
    <x v="0"/>
    <x v="0"/>
    <x v="0"/>
    <x v="1"/>
  </r>
  <r>
    <x v="4"/>
    <x v="27"/>
    <s v="Västerås IK Ungdom:2  -  Örebro Hockey UF:2"/>
    <x v="1"/>
    <x v="29"/>
    <x v="5"/>
    <x v="0"/>
    <x v="0"/>
    <x v="1"/>
    <x v="0"/>
    <x v="0"/>
    <x v="0"/>
    <x v="1"/>
  </r>
  <r>
    <x v="5"/>
    <x v="15"/>
    <s v="Västerås IK Ungdom:2  -  Kungsörs IK"/>
    <x v="1"/>
    <x v="3"/>
    <x v="3"/>
    <x v="0"/>
    <x v="0"/>
    <x v="1"/>
    <x v="0"/>
    <x v="0"/>
    <x v="0"/>
    <x v="1"/>
  </r>
  <r>
    <x v="6"/>
    <x v="2"/>
    <s v="Västerås IK Ungdom:6  -  Örebro Hockey UF:1"/>
    <x v="0"/>
    <x v="28"/>
    <x v="5"/>
    <x v="0"/>
    <x v="0"/>
    <x v="0"/>
    <x v="0"/>
    <x v="0"/>
    <x v="0"/>
    <x v="0"/>
  </r>
  <r>
    <x v="7"/>
    <x v="4"/>
    <s v="Västerås IK Ungdom:2  -  Surahammars IF:2"/>
    <x v="1"/>
    <x v="25"/>
    <x v="10"/>
    <x v="0"/>
    <x v="0"/>
    <x v="1"/>
    <x v="0"/>
    <x v="0"/>
    <x v="0"/>
    <x v="1"/>
  </r>
  <r>
    <x v="7"/>
    <x v="4"/>
    <s v="Västerås IK Ungdom:2  -  Surahammars IF:2"/>
    <x v="1"/>
    <x v="25"/>
    <x v="10"/>
    <x v="0"/>
    <x v="0"/>
    <x v="1"/>
    <x v="0"/>
    <x v="0"/>
    <x v="0"/>
    <x v="1"/>
  </r>
  <r>
    <x v="8"/>
    <x v="32"/>
    <s v="Västerås IK Ungdom:2  -  Köping HC:2"/>
    <x v="1"/>
    <x v="19"/>
    <x v="11"/>
    <x v="0"/>
    <x v="0"/>
    <x v="1"/>
    <x v="0"/>
    <x v="0"/>
    <x v="0"/>
    <x v="1"/>
  </r>
  <r>
    <x v="8"/>
    <x v="33"/>
    <s v="Västerås IK Ungdom:2  -  Köping HC:2"/>
    <x v="1"/>
    <x v="19"/>
    <x v="11"/>
    <x v="0"/>
    <x v="0"/>
    <x v="1"/>
    <x v="0"/>
    <x v="0"/>
    <x v="0"/>
    <x v="1"/>
  </r>
  <r>
    <x v="9"/>
    <x v="12"/>
    <s v="Västerås IK Ungdom:2  -  Örebro Hockey UF:3"/>
    <x v="1"/>
    <x v="21"/>
    <x v="5"/>
    <x v="0"/>
    <x v="0"/>
    <x v="1"/>
    <x v="0"/>
    <x v="0"/>
    <x v="0"/>
    <x v="1"/>
  </r>
  <r>
    <x v="0"/>
    <x v="21"/>
    <s v="Örebro Hockey UF:3  -  Västerås IK Ungdom:2"/>
    <x v="27"/>
    <x v="12"/>
    <x v="13"/>
    <x v="0"/>
    <x v="0"/>
    <x v="2"/>
    <x v="0"/>
    <x v="0"/>
    <x v="0"/>
    <x v="1"/>
  </r>
  <r>
    <x v="0"/>
    <x v="21"/>
    <s v="Örebro Hockey UF:4  -  Västerås IK Ungdom:2"/>
    <x v="22"/>
    <x v="12"/>
    <x v="13"/>
    <x v="0"/>
    <x v="0"/>
    <x v="2"/>
    <x v="0"/>
    <x v="0"/>
    <x v="0"/>
    <x v="1"/>
  </r>
  <r>
    <x v="1"/>
    <x v="30"/>
    <s v="Fagersta AIK  -  Västerås IK Ungdom:2"/>
    <x v="9"/>
    <x v="12"/>
    <x v="6"/>
    <x v="0"/>
    <x v="0"/>
    <x v="2"/>
    <x v="0"/>
    <x v="0"/>
    <x v="0"/>
    <x v="1"/>
  </r>
  <r>
    <x v="2"/>
    <x v="34"/>
    <s v="Örebro Hockey UF:2  -  Västerås IK Ungdom:2"/>
    <x v="29"/>
    <x v="12"/>
    <x v="5"/>
    <x v="0"/>
    <x v="0"/>
    <x v="2"/>
    <x v="0"/>
    <x v="0"/>
    <x v="0"/>
    <x v="1"/>
  </r>
  <r>
    <x v="3"/>
    <x v="4"/>
    <s v="IFK Hallsberg:1  -  Västerås IK Ungdom:2"/>
    <x v="10"/>
    <x v="12"/>
    <x v="14"/>
    <x v="0"/>
    <x v="0"/>
    <x v="2"/>
    <x v="0"/>
    <x v="0"/>
    <x v="0"/>
    <x v="1"/>
  </r>
  <r>
    <x v="4"/>
    <x v="24"/>
    <s v="Örebro Hockey UF:2  -  Västerås IK Ungdom:2"/>
    <x v="29"/>
    <x v="12"/>
    <x v="5"/>
    <x v="0"/>
    <x v="0"/>
    <x v="2"/>
    <x v="0"/>
    <x v="0"/>
    <x v="0"/>
    <x v="1"/>
  </r>
  <r>
    <x v="5"/>
    <x v="3"/>
    <s v="IFK Arboga  -  Västerås IK Ungdom:2"/>
    <x v="7"/>
    <x v="12"/>
    <x v="3"/>
    <x v="0"/>
    <x v="0"/>
    <x v="2"/>
    <x v="0"/>
    <x v="0"/>
    <x v="0"/>
    <x v="1"/>
  </r>
  <r>
    <x v="6"/>
    <x v="26"/>
    <s v="Örebro Hockey UF:2  -  Västerås IK Ungdom:6"/>
    <x v="29"/>
    <x v="11"/>
    <x v="5"/>
    <x v="0"/>
    <x v="0"/>
    <x v="0"/>
    <x v="0"/>
    <x v="0"/>
    <x v="0"/>
    <x v="2"/>
  </r>
  <r>
    <x v="6"/>
    <x v="12"/>
    <s v="Örebro Hockey UF:2  -  Västerås IK Ungdom:6"/>
    <x v="29"/>
    <x v="11"/>
    <x v="5"/>
    <x v="0"/>
    <x v="0"/>
    <x v="0"/>
    <x v="0"/>
    <x v="0"/>
    <x v="0"/>
    <x v="2"/>
  </r>
  <r>
    <x v="7"/>
    <x v="4"/>
    <s v="Surahammars IF:1  -  Västerås IK Ungdom:2"/>
    <x v="21"/>
    <x v="12"/>
    <x v="10"/>
    <x v="0"/>
    <x v="0"/>
    <x v="2"/>
    <x v="0"/>
    <x v="0"/>
    <x v="0"/>
    <x v="1"/>
  </r>
  <r>
    <x v="8"/>
    <x v="5"/>
    <s v="Köping HC:1  -  Västerås IK Ungdom:2"/>
    <x v="19"/>
    <x v="12"/>
    <x v="11"/>
    <x v="0"/>
    <x v="0"/>
    <x v="2"/>
    <x v="0"/>
    <x v="0"/>
    <x v="0"/>
    <x v="1"/>
  </r>
  <r>
    <x v="9"/>
    <x v="5"/>
    <s v="Örebro Hockey UF:4  -  Västerås IK Ungdom:2"/>
    <x v="22"/>
    <x v="12"/>
    <x v="5"/>
    <x v="0"/>
    <x v="0"/>
    <x v="2"/>
    <x v="0"/>
    <x v="0"/>
    <x v="0"/>
    <x v="1"/>
  </r>
  <r>
    <x v="9"/>
    <x v="6"/>
    <s v="Örebro Hockey UF:4  -  Västerås IK Ungdom:2"/>
    <x v="22"/>
    <x v="12"/>
    <x v="5"/>
    <x v="0"/>
    <x v="0"/>
    <x v="2"/>
    <x v="0"/>
    <x v="0"/>
    <x v="0"/>
    <x v="1"/>
  </r>
  <r>
    <x v="0"/>
    <x v="12"/>
    <s v="IFK Hallsberg:1  -  Örebro Hockey UF:2"/>
    <x v="10"/>
    <x v="29"/>
    <x v="14"/>
    <x v="1"/>
    <x v="0"/>
    <x v="0"/>
    <x v="0"/>
    <x v="0"/>
    <x v="0"/>
    <x v="1"/>
  </r>
  <r>
    <x v="0"/>
    <x v="12"/>
    <s v="IFK Hallsberg:2  -  Örebro Hockey UF:1"/>
    <x v="16"/>
    <x v="28"/>
    <x v="14"/>
    <x v="1"/>
    <x v="0"/>
    <x v="0"/>
    <x v="0"/>
    <x v="0"/>
    <x v="0"/>
    <x v="1"/>
  </r>
  <r>
    <x v="0"/>
    <x v="12"/>
    <s v="IFK Hallsberg:1  -  Örebro Hockey UF:1"/>
    <x v="10"/>
    <x v="28"/>
    <x v="14"/>
    <x v="1"/>
    <x v="0"/>
    <x v="0"/>
    <x v="0"/>
    <x v="0"/>
    <x v="0"/>
    <x v="1"/>
  </r>
  <r>
    <x v="0"/>
    <x v="12"/>
    <s v="Örebro Hockey UF:2  -  IFK Hallsberg:2"/>
    <x v="29"/>
    <x v="5"/>
    <x v="14"/>
    <x v="1"/>
    <x v="0"/>
    <x v="0"/>
    <x v="0"/>
    <x v="0"/>
    <x v="0"/>
    <x v="1"/>
  </r>
  <r>
    <x v="0"/>
    <x v="12"/>
    <s v="IFK Hallsberg:1  -  Örebro Hockey UF:1"/>
    <x v="10"/>
    <x v="28"/>
    <x v="14"/>
    <x v="1"/>
    <x v="0"/>
    <x v="0"/>
    <x v="0"/>
    <x v="0"/>
    <x v="0"/>
    <x v="1"/>
  </r>
  <r>
    <x v="0"/>
    <x v="12"/>
    <s v="IFK Hallsberg:2  -  Örebro Hockey UF:2"/>
    <x v="16"/>
    <x v="29"/>
    <x v="14"/>
    <x v="1"/>
    <x v="0"/>
    <x v="0"/>
    <x v="0"/>
    <x v="0"/>
    <x v="0"/>
    <x v="1"/>
  </r>
  <r>
    <x v="0"/>
    <x v="13"/>
    <s v="Fagersta AIK  -  Hallstahammars HK"/>
    <x v="9"/>
    <x v="13"/>
    <x v="0"/>
    <x v="1"/>
    <x v="0"/>
    <x v="0"/>
    <x v="0"/>
    <x v="0"/>
    <x v="0"/>
    <x v="1"/>
  </r>
  <r>
    <x v="0"/>
    <x v="5"/>
    <s v="Surahammars IF:2  -  Örebro Hockey UF:5"/>
    <x v="20"/>
    <x v="9"/>
    <x v="10"/>
    <x v="1"/>
    <x v="0"/>
    <x v="0"/>
    <x v="0"/>
    <x v="0"/>
    <x v="0"/>
    <x v="1"/>
  </r>
  <r>
    <x v="0"/>
    <x v="5"/>
    <s v="Kungsörs IK  -  IFK Arboga"/>
    <x v="28"/>
    <x v="7"/>
    <x v="10"/>
    <x v="1"/>
    <x v="0"/>
    <x v="0"/>
    <x v="0"/>
    <x v="0"/>
    <x v="0"/>
    <x v="1"/>
  </r>
  <r>
    <x v="0"/>
    <x v="6"/>
    <s v="IFK Arboga  -  Örebro Hockey UF:5"/>
    <x v="7"/>
    <x v="9"/>
    <x v="10"/>
    <x v="1"/>
    <x v="0"/>
    <x v="0"/>
    <x v="0"/>
    <x v="0"/>
    <x v="0"/>
    <x v="1"/>
  </r>
  <r>
    <x v="0"/>
    <x v="6"/>
    <s v="Surahammars IF:1  -  Kungsörs IK"/>
    <x v="21"/>
    <x v="3"/>
    <x v="10"/>
    <x v="1"/>
    <x v="0"/>
    <x v="0"/>
    <x v="0"/>
    <x v="0"/>
    <x v="0"/>
    <x v="1"/>
  </r>
  <r>
    <x v="0"/>
    <x v="3"/>
    <s v="IFK Arboga  -  Surahammars IF:2"/>
    <x v="7"/>
    <x v="25"/>
    <x v="10"/>
    <x v="1"/>
    <x v="0"/>
    <x v="0"/>
    <x v="0"/>
    <x v="0"/>
    <x v="0"/>
    <x v="1"/>
  </r>
  <r>
    <x v="0"/>
    <x v="35"/>
    <s v="Surahammars IF:1  -  IFK Arboga"/>
    <x v="21"/>
    <x v="7"/>
    <x v="10"/>
    <x v="1"/>
    <x v="0"/>
    <x v="0"/>
    <x v="0"/>
    <x v="0"/>
    <x v="0"/>
    <x v="1"/>
  </r>
  <r>
    <x v="0"/>
    <x v="35"/>
    <s v="Örebro Hockey UF:5  -  Kungsörs IK"/>
    <x v="4"/>
    <x v="3"/>
    <x v="10"/>
    <x v="1"/>
    <x v="0"/>
    <x v="0"/>
    <x v="0"/>
    <x v="0"/>
    <x v="0"/>
    <x v="1"/>
  </r>
  <r>
    <x v="0"/>
    <x v="11"/>
    <s v="Surahammars IF:1  -  Örebro Hockey UF:5"/>
    <x v="21"/>
    <x v="9"/>
    <x v="10"/>
    <x v="1"/>
    <x v="0"/>
    <x v="0"/>
    <x v="0"/>
    <x v="0"/>
    <x v="0"/>
    <x v="1"/>
  </r>
  <r>
    <x v="0"/>
    <x v="11"/>
    <s v="Surahammars IF:2  -  Kungsörs IK"/>
    <x v="20"/>
    <x v="3"/>
    <x v="10"/>
    <x v="1"/>
    <x v="0"/>
    <x v="0"/>
    <x v="0"/>
    <x v="0"/>
    <x v="0"/>
    <x v="1"/>
  </r>
  <r>
    <x v="0"/>
    <x v="3"/>
    <s v="Fellingsbro/Frövi IK  -  Sala HK:1"/>
    <x v="14"/>
    <x v="23"/>
    <x v="0"/>
    <x v="1"/>
    <x v="0"/>
    <x v="0"/>
    <x v="0"/>
    <x v="0"/>
    <x v="0"/>
    <x v="1"/>
  </r>
  <r>
    <x v="0"/>
    <x v="1"/>
    <s v="Sala HK:2  -  Fellingsbro/Frövi IK"/>
    <x v="26"/>
    <x v="1"/>
    <x v="0"/>
    <x v="1"/>
    <x v="0"/>
    <x v="0"/>
    <x v="0"/>
    <x v="0"/>
    <x v="0"/>
    <x v="1"/>
  </r>
  <r>
    <x v="0"/>
    <x v="25"/>
    <s v="Hällefors IK:2  -  Örebro Hockey UF:6"/>
    <x v="6"/>
    <x v="15"/>
    <x v="7"/>
    <x v="1"/>
    <x v="0"/>
    <x v="0"/>
    <x v="0"/>
    <x v="0"/>
    <x v="0"/>
    <x v="1"/>
  </r>
  <r>
    <x v="0"/>
    <x v="25"/>
    <s v="Nora HC  -  Guldsmedshytte SK/Lindlövens IF"/>
    <x v="3"/>
    <x v="30"/>
    <x v="7"/>
    <x v="1"/>
    <x v="0"/>
    <x v="0"/>
    <x v="0"/>
    <x v="0"/>
    <x v="0"/>
    <x v="1"/>
  </r>
  <r>
    <x v="0"/>
    <x v="28"/>
    <s v="Guldsmedshytte SK/Lindlövens IF  -  Örebro Hockey UF:6"/>
    <x v="23"/>
    <x v="15"/>
    <x v="7"/>
    <x v="1"/>
    <x v="0"/>
    <x v="0"/>
    <x v="0"/>
    <x v="0"/>
    <x v="0"/>
    <x v="1"/>
  </r>
  <r>
    <x v="0"/>
    <x v="28"/>
    <s v="Hällefors IK:1  -  Nora HC"/>
    <x v="11"/>
    <x v="10"/>
    <x v="7"/>
    <x v="1"/>
    <x v="0"/>
    <x v="0"/>
    <x v="0"/>
    <x v="0"/>
    <x v="0"/>
    <x v="1"/>
  </r>
  <r>
    <x v="0"/>
    <x v="30"/>
    <s v="Guldsmedshytte SK/Lindlövens IF  -  Hällefors IK:2"/>
    <x v="23"/>
    <x v="8"/>
    <x v="7"/>
    <x v="1"/>
    <x v="0"/>
    <x v="0"/>
    <x v="0"/>
    <x v="0"/>
    <x v="0"/>
    <x v="1"/>
  </r>
  <r>
    <x v="0"/>
    <x v="30"/>
    <s v="Hällefors IK:1  -  Guldsmedshytte SK/Lindlövens IF"/>
    <x v="11"/>
    <x v="30"/>
    <x v="7"/>
    <x v="1"/>
    <x v="0"/>
    <x v="0"/>
    <x v="0"/>
    <x v="0"/>
    <x v="0"/>
    <x v="1"/>
  </r>
  <r>
    <x v="0"/>
    <x v="2"/>
    <s v="Örebro Hockey UF:6  -  Nora HC"/>
    <x v="12"/>
    <x v="10"/>
    <x v="7"/>
    <x v="1"/>
    <x v="0"/>
    <x v="0"/>
    <x v="0"/>
    <x v="0"/>
    <x v="0"/>
    <x v="1"/>
  </r>
  <r>
    <x v="0"/>
    <x v="2"/>
    <s v="Hällefors IK:1  -  Örebro Hockey UF:6"/>
    <x v="11"/>
    <x v="15"/>
    <x v="7"/>
    <x v="1"/>
    <x v="0"/>
    <x v="0"/>
    <x v="0"/>
    <x v="0"/>
    <x v="0"/>
    <x v="1"/>
  </r>
  <r>
    <x v="0"/>
    <x v="26"/>
    <s v="Hällefors IK:2  -  Nora HC"/>
    <x v="6"/>
    <x v="10"/>
    <x v="7"/>
    <x v="1"/>
    <x v="0"/>
    <x v="0"/>
    <x v="0"/>
    <x v="0"/>
    <x v="0"/>
    <x v="1"/>
  </r>
  <r>
    <x v="0"/>
    <x v="2"/>
    <s v="Kumla Hockey:2  -  Lindlövens IF/Guldsmedshytte SK"/>
    <x v="15"/>
    <x v="31"/>
    <x v="12"/>
    <x v="1"/>
    <x v="0"/>
    <x v="0"/>
    <x v="0"/>
    <x v="0"/>
    <x v="0"/>
    <x v="1"/>
  </r>
  <r>
    <x v="0"/>
    <x v="2"/>
    <s v="Köping HC:2  -  Lindlövens IF/Guldsmedshytte SK"/>
    <x v="25"/>
    <x v="31"/>
    <x v="12"/>
    <x v="1"/>
    <x v="0"/>
    <x v="0"/>
    <x v="0"/>
    <x v="0"/>
    <x v="0"/>
    <x v="1"/>
  </r>
  <r>
    <x v="0"/>
    <x v="2"/>
    <s v="Kumla Hockey:1  -  Köping HC:1"/>
    <x v="8"/>
    <x v="24"/>
    <x v="12"/>
    <x v="1"/>
    <x v="0"/>
    <x v="0"/>
    <x v="0"/>
    <x v="0"/>
    <x v="0"/>
    <x v="1"/>
  </r>
  <r>
    <x v="0"/>
    <x v="2"/>
    <s v="Köping HC:2  -  Kumla Hockey:2"/>
    <x v="25"/>
    <x v="4"/>
    <x v="12"/>
    <x v="1"/>
    <x v="0"/>
    <x v="0"/>
    <x v="0"/>
    <x v="0"/>
    <x v="0"/>
    <x v="1"/>
  </r>
  <r>
    <x v="0"/>
    <x v="2"/>
    <s v="Kumla Hockey:1  -  Köping HC:2"/>
    <x v="8"/>
    <x v="19"/>
    <x v="12"/>
    <x v="1"/>
    <x v="0"/>
    <x v="0"/>
    <x v="0"/>
    <x v="0"/>
    <x v="0"/>
    <x v="1"/>
  </r>
  <r>
    <x v="0"/>
    <x v="2"/>
    <s v="Lindlövens IF/Guldsmedshytte SK  -  Köping HC:1"/>
    <x v="5"/>
    <x v="24"/>
    <x v="12"/>
    <x v="1"/>
    <x v="0"/>
    <x v="0"/>
    <x v="0"/>
    <x v="0"/>
    <x v="0"/>
    <x v="1"/>
  </r>
  <r>
    <x v="0"/>
    <x v="2"/>
    <s v="Kumla Hockey:1  -  Lindlövens IF/Guldsmedshytte SK"/>
    <x v="8"/>
    <x v="31"/>
    <x v="12"/>
    <x v="1"/>
    <x v="0"/>
    <x v="0"/>
    <x v="0"/>
    <x v="0"/>
    <x v="0"/>
    <x v="1"/>
  </r>
  <r>
    <x v="0"/>
    <x v="2"/>
    <s v="Kumla Hockey:2  -  Köping HC:1"/>
    <x v="15"/>
    <x v="24"/>
    <x v="12"/>
    <x v="1"/>
    <x v="0"/>
    <x v="0"/>
    <x v="0"/>
    <x v="0"/>
    <x v="0"/>
    <x v="1"/>
  </r>
  <r>
    <x v="10"/>
    <x v="36"/>
    <s v="Örebro Hockey UF:1  -  Kumla Hockey:2"/>
    <x v="30"/>
    <x v="4"/>
    <x v="8"/>
    <x v="1"/>
    <x v="0"/>
    <x v="0"/>
    <x v="0"/>
    <x v="0"/>
    <x v="0"/>
    <x v="1"/>
  </r>
  <r>
    <x v="10"/>
    <x v="36"/>
    <s v="Örebro Hockey UF:2  -  Kumla Hockey:1"/>
    <x v="29"/>
    <x v="14"/>
    <x v="8"/>
    <x v="1"/>
    <x v="0"/>
    <x v="0"/>
    <x v="0"/>
    <x v="0"/>
    <x v="0"/>
    <x v="1"/>
  </r>
  <r>
    <x v="10"/>
    <x v="36"/>
    <s v="Örebro Hockey UF:1  -  Kumla Hockey:1"/>
    <x v="30"/>
    <x v="14"/>
    <x v="8"/>
    <x v="1"/>
    <x v="0"/>
    <x v="0"/>
    <x v="0"/>
    <x v="0"/>
    <x v="0"/>
    <x v="1"/>
  </r>
  <r>
    <x v="10"/>
    <x v="36"/>
    <s v="Kumla Hockey:2  -  Örebro Hockey UF:2"/>
    <x v="15"/>
    <x v="29"/>
    <x v="8"/>
    <x v="1"/>
    <x v="0"/>
    <x v="0"/>
    <x v="0"/>
    <x v="0"/>
    <x v="0"/>
    <x v="1"/>
  </r>
  <r>
    <x v="10"/>
    <x v="36"/>
    <s v="Örebro Hockey UF:1  -  Kumla Hockey:1"/>
    <x v="30"/>
    <x v="14"/>
    <x v="8"/>
    <x v="1"/>
    <x v="0"/>
    <x v="0"/>
    <x v="0"/>
    <x v="0"/>
    <x v="0"/>
    <x v="1"/>
  </r>
  <r>
    <x v="10"/>
    <x v="36"/>
    <s v="Örebro Hockey UF:2  -  Kumla Hockey:2"/>
    <x v="29"/>
    <x v="4"/>
    <x v="8"/>
    <x v="1"/>
    <x v="0"/>
    <x v="0"/>
    <x v="0"/>
    <x v="0"/>
    <x v="0"/>
    <x v="1"/>
  </r>
  <r>
    <x v="1"/>
    <x v="14"/>
    <s v="Sala HK:1  -  Surahammars IF:2"/>
    <x v="18"/>
    <x v="25"/>
    <x v="15"/>
    <x v="1"/>
    <x v="0"/>
    <x v="0"/>
    <x v="0"/>
    <x v="0"/>
    <x v="0"/>
    <x v="1"/>
  </r>
  <r>
    <x v="1"/>
    <x v="14"/>
    <s v="Sala HK:2  -  Surahammars IF:1"/>
    <x v="26"/>
    <x v="20"/>
    <x v="15"/>
    <x v="1"/>
    <x v="0"/>
    <x v="0"/>
    <x v="0"/>
    <x v="0"/>
    <x v="0"/>
    <x v="1"/>
  </r>
  <r>
    <x v="1"/>
    <x v="14"/>
    <s v="Sala HK:1  -  Surahammars IF:1"/>
    <x v="18"/>
    <x v="20"/>
    <x v="15"/>
    <x v="1"/>
    <x v="0"/>
    <x v="0"/>
    <x v="0"/>
    <x v="0"/>
    <x v="0"/>
    <x v="1"/>
  </r>
  <r>
    <x v="1"/>
    <x v="14"/>
    <s v="Surahammars IF:2  -  Sala HK:2"/>
    <x v="20"/>
    <x v="18"/>
    <x v="15"/>
    <x v="1"/>
    <x v="0"/>
    <x v="0"/>
    <x v="0"/>
    <x v="0"/>
    <x v="0"/>
    <x v="1"/>
  </r>
  <r>
    <x v="1"/>
    <x v="14"/>
    <s v="Sala HK:1  -  Surahammars IF:1"/>
    <x v="18"/>
    <x v="20"/>
    <x v="15"/>
    <x v="1"/>
    <x v="0"/>
    <x v="0"/>
    <x v="0"/>
    <x v="0"/>
    <x v="0"/>
    <x v="1"/>
  </r>
  <r>
    <x v="1"/>
    <x v="14"/>
    <s v="Sala HK:2  -  Surahammars IF:2"/>
    <x v="26"/>
    <x v="25"/>
    <x v="15"/>
    <x v="1"/>
    <x v="0"/>
    <x v="0"/>
    <x v="0"/>
    <x v="0"/>
    <x v="0"/>
    <x v="1"/>
  </r>
  <r>
    <x v="1"/>
    <x v="22"/>
    <s v="Hallstahammars HK  -  Köping HC:2"/>
    <x v="2"/>
    <x v="19"/>
    <x v="9"/>
    <x v="1"/>
    <x v="0"/>
    <x v="0"/>
    <x v="0"/>
    <x v="0"/>
    <x v="0"/>
    <x v="1"/>
  </r>
  <r>
    <x v="1"/>
    <x v="29"/>
    <s v="Hallstahammars HK  -  Köping HC:1"/>
    <x v="2"/>
    <x v="24"/>
    <x v="9"/>
    <x v="1"/>
    <x v="0"/>
    <x v="0"/>
    <x v="0"/>
    <x v="0"/>
    <x v="0"/>
    <x v="1"/>
  </r>
  <r>
    <x v="1"/>
    <x v="37"/>
    <s v="Örebro Hockey UF:3  -  IFK Hallsberg:2"/>
    <x v="27"/>
    <x v="5"/>
    <x v="16"/>
    <x v="1"/>
    <x v="0"/>
    <x v="0"/>
    <x v="0"/>
    <x v="0"/>
    <x v="0"/>
    <x v="1"/>
  </r>
  <r>
    <x v="1"/>
    <x v="37"/>
    <s v="Guldsmedshytte SK/Lindlövens IF  -  Örebro Hockey UF:4"/>
    <x v="23"/>
    <x v="26"/>
    <x v="16"/>
    <x v="1"/>
    <x v="0"/>
    <x v="0"/>
    <x v="0"/>
    <x v="0"/>
    <x v="0"/>
    <x v="1"/>
  </r>
  <r>
    <x v="1"/>
    <x v="23"/>
    <s v="Örebro Hockey UF:4  -  IFK Hallsberg:1"/>
    <x v="22"/>
    <x v="6"/>
    <x v="16"/>
    <x v="1"/>
    <x v="0"/>
    <x v="0"/>
    <x v="0"/>
    <x v="0"/>
    <x v="0"/>
    <x v="1"/>
  </r>
  <r>
    <x v="1"/>
    <x v="23"/>
    <s v="Guldsmedshytte SK/Lindlövens IF  -  Örebro Hockey UF:3"/>
    <x v="23"/>
    <x v="21"/>
    <x v="16"/>
    <x v="1"/>
    <x v="0"/>
    <x v="0"/>
    <x v="0"/>
    <x v="0"/>
    <x v="0"/>
    <x v="1"/>
  </r>
  <r>
    <x v="1"/>
    <x v="6"/>
    <s v="IFK Hallsberg:1  -  Örebro Hockey UF:3"/>
    <x v="10"/>
    <x v="21"/>
    <x v="16"/>
    <x v="1"/>
    <x v="0"/>
    <x v="0"/>
    <x v="0"/>
    <x v="0"/>
    <x v="0"/>
    <x v="1"/>
  </r>
  <r>
    <x v="1"/>
    <x v="6"/>
    <s v="Guldsmedshytte SK/Lindlövens IF  -  IFK Hallsberg:2"/>
    <x v="23"/>
    <x v="5"/>
    <x v="16"/>
    <x v="1"/>
    <x v="0"/>
    <x v="0"/>
    <x v="0"/>
    <x v="0"/>
    <x v="0"/>
    <x v="1"/>
  </r>
  <r>
    <x v="1"/>
    <x v="3"/>
    <s v="Guldsmedshytte SK/Lindlövens IF  -  IFK Hallsberg:1"/>
    <x v="23"/>
    <x v="6"/>
    <x v="16"/>
    <x v="1"/>
    <x v="0"/>
    <x v="0"/>
    <x v="0"/>
    <x v="0"/>
    <x v="0"/>
    <x v="1"/>
  </r>
  <r>
    <x v="1"/>
    <x v="3"/>
    <s v="IFK Hallsberg:2  -  Örebro Hockey UF:4"/>
    <x v="16"/>
    <x v="26"/>
    <x v="16"/>
    <x v="1"/>
    <x v="0"/>
    <x v="0"/>
    <x v="0"/>
    <x v="0"/>
    <x v="0"/>
    <x v="1"/>
  </r>
  <r>
    <x v="1"/>
    <x v="30"/>
    <s v="IFK Arboga  -  Fagersta AIK"/>
    <x v="7"/>
    <x v="0"/>
    <x v="6"/>
    <x v="1"/>
    <x v="0"/>
    <x v="0"/>
    <x v="0"/>
    <x v="0"/>
    <x v="0"/>
    <x v="1"/>
  </r>
  <r>
    <x v="1"/>
    <x v="3"/>
    <s v="Hällefors IK:1  -  Örebro Hockey UF:6"/>
    <x v="11"/>
    <x v="15"/>
    <x v="3"/>
    <x v="1"/>
    <x v="0"/>
    <x v="0"/>
    <x v="0"/>
    <x v="0"/>
    <x v="0"/>
    <x v="1"/>
  </r>
  <r>
    <x v="1"/>
    <x v="3"/>
    <s v="Hällefors IK:2  -  Lindlövens IF/Guldsmedshytte SK"/>
    <x v="6"/>
    <x v="31"/>
    <x v="3"/>
    <x v="1"/>
    <x v="0"/>
    <x v="0"/>
    <x v="0"/>
    <x v="0"/>
    <x v="0"/>
    <x v="1"/>
  </r>
  <r>
    <x v="1"/>
    <x v="15"/>
    <s v="Kungsörs IK  -  Hällefors IK:1"/>
    <x v="28"/>
    <x v="2"/>
    <x v="3"/>
    <x v="1"/>
    <x v="0"/>
    <x v="0"/>
    <x v="0"/>
    <x v="0"/>
    <x v="0"/>
    <x v="1"/>
  </r>
  <r>
    <x v="1"/>
    <x v="15"/>
    <s v="Lindlövens IF/Guldsmedshytte SK  -  Örebro Hockey UF:6"/>
    <x v="5"/>
    <x v="15"/>
    <x v="3"/>
    <x v="1"/>
    <x v="0"/>
    <x v="0"/>
    <x v="0"/>
    <x v="0"/>
    <x v="0"/>
    <x v="1"/>
  </r>
  <r>
    <x v="1"/>
    <x v="11"/>
    <s v="Kungsörs IK  -  Hällefors IK:2"/>
    <x v="28"/>
    <x v="8"/>
    <x v="3"/>
    <x v="1"/>
    <x v="0"/>
    <x v="0"/>
    <x v="0"/>
    <x v="0"/>
    <x v="0"/>
    <x v="1"/>
  </r>
  <r>
    <x v="1"/>
    <x v="11"/>
    <s v="Lindlövens IF/Guldsmedshytte SK  -  Hällefors IK:1"/>
    <x v="5"/>
    <x v="2"/>
    <x v="3"/>
    <x v="1"/>
    <x v="0"/>
    <x v="0"/>
    <x v="0"/>
    <x v="0"/>
    <x v="0"/>
    <x v="1"/>
  </r>
  <r>
    <x v="1"/>
    <x v="38"/>
    <s v="Kungsörs IK  -  Lindlövens IF/Guldsmedshytte SK"/>
    <x v="28"/>
    <x v="31"/>
    <x v="3"/>
    <x v="1"/>
    <x v="0"/>
    <x v="0"/>
    <x v="0"/>
    <x v="0"/>
    <x v="0"/>
    <x v="1"/>
  </r>
  <r>
    <x v="1"/>
    <x v="38"/>
    <s v="Örebro Hockey UF:6  -  Hällefors IK:2"/>
    <x v="12"/>
    <x v="8"/>
    <x v="3"/>
    <x v="1"/>
    <x v="0"/>
    <x v="0"/>
    <x v="0"/>
    <x v="0"/>
    <x v="0"/>
    <x v="1"/>
  </r>
  <r>
    <x v="1"/>
    <x v="39"/>
    <s v="Kungsörs IK  -  Örebro Hockey UF:6"/>
    <x v="28"/>
    <x v="15"/>
    <x v="3"/>
    <x v="1"/>
    <x v="0"/>
    <x v="0"/>
    <x v="0"/>
    <x v="0"/>
    <x v="0"/>
    <x v="1"/>
  </r>
  <r>
    <x v="1"/>
    <x v="1"/>
    <s v="Fellingsbro/Frövi IK  -  Örebro Hockey UF:5"/>
    <x v="14"/>
    <x v="9"/>
    <x v="1"/>
    <x v="1"/>
    <x v="0"/>
    <x v="0"/>
    <x v="0"/>
    <x v="0"/>
    <x v="0"/>
    <x v="1"/>
  </r>
  <r>
    <x v="1"/>
    <x v="9"/>
    <s v="Nora HC  -  Fellingsbro/Frövi IK"/>
    <x v="3"/>
    <x v="1"/>
    <x v="1"/>
    <x v="1"/>
    <x v="0"/>
    <x v="0"/>
    <x v="0"/>
    <x v="0"/>
    <x v="0"/>
    <x v="1"/>
  </r>
  <r>
    <x v="1"/>
    <x v="14"/>
    <s v="Nora HC  -  Örebro Hockey UF:5"/>
    <x v="3"/>
    <x v="9"/>
    <x v="1"/>
    <x v="1"/>
    <x v="0"/>
    <x v="0"/>
    <x v="0"/>
    <x v="0"/>
    <x v="0"/>
    <x v="1"/>
  </r>
  <r>
    <x v="2"/>
    <x v="4"/>
    <s v="Fagersta AIK  -  Guldsmedshytte SK/Lindlövens IF"/>
    <x v="9"/>
    <x v="30"/>
    <x v="4"/>
    <x v="1"/>
    <x v="0"/>
    <x v="0"/>
    <x v="0"/>
    <x v="0"/>
    <x v="0"/>
    <x v="1"/>
  </r>
  <r>
    <x v="2"/>
    <x v="4"/>
    <s v="Fagersta AIK  -  Köping HC:1"/>
    <x v="9"/>
    <x v="24"/>
    <x v="4"/>
    <x v="1"/>
    <x v="0"/>
    <x v="0"/>
    <x v="0"/>
    <x v="0"/>
    <x v="0"/>
    <x v="1"/>
  </r>
  <r>
    <x v="2"/>
    <x v="4"/>
    <s v="Köping HC:2  -  Guldsmedshytte SK/Lindlövens IF"/>
    <x v="25"/>
    <x v="30"/>
    <x v="4"/>
    <x v="1"/>
    <x v="0"/>
    <x v="0"/>
    <x v="0"/>
    <x v="0"/>
    <x v="0"/>
    <x v="1"/>
  </r>
  <r>
    <x v="2"/>
    <x v="4"/>
    <s v="Fagersta AIK  -  Köping HC:2"/>
    <x v="9"/>
    <x v="19"/>
    <x v="4"/>
    <x v="1"/>
    <x v="0"/>
    <x v="0"/>
    <x v="0"/>
    <x v="0"/>
    <x v="0"/>
    <x v="1"/>
  </r>
  <r>
    <x v="2"/>
    <x v="4"/>
    <s v="Guldsmedshytte SK/Lindlövens IF  -  Köping HC:1"/>
    <x v="23"/>
    <x v="24"/>
    <x v="4"/>
    <x v="1"/>
    <x v="0"/>
    <x v="0"/>
    <x v="0"/>
    <x v="0"/>
    <x v="0"/>
    <x v="1"/>
  </r>
  <r>
    <x v="2"/>
    <x v="3"/>
    <s v="Kumla Hockey:1  -  Kungsörs IK"/>
    <x v="8"/>
    <x v="3"/>
    <x v="17"/>
    <x v="1"/>
    <x v="0"/>
    <x v="0"/>
    <x v="0"/>
    <x v="0"/>
    <x v="0"/>
    <x v="1"/>
  </r>
  <r>
    <x v="2"/>
    <x v="3"/>
    <s v="Kumla Hockey:2  -  Hallstahammars HK"/>
    <x v="15"/>
    <x v="13"/>
    <x v="17"/>
    <x v="1"/>
    <x v="0"/>
    <x v="0"/>
    <x v="0"/>
    <x v="0"/>
    <x v="0"/>
    <x v="1"/>
  </r>
  <r>
    <x v="2"/>
    <x v="15"/>
    <s v="Fellingsbro/Frövi IK  -  Kumla Hockey:1"/>
    <x v="14"/>
    <x v="14"/>
    <x v="17"/>
    <x v="1"/>
    <x v="0"/>
    <x v="0"/>
    <x v="0"/>
    <x v="0"/>
    <x v="0"/>
    <x v="1"/>
  </r>
  <r>
    <x v="2"/>
    <x v="15"/>
    <s v="Hallstahammars HK  -  Kungsörs IK"/>
    <x v="2"/>
    <x v="3"/>
    <x v="17"/>
    <x v="1"/>
    <x v="0"/>
    <x v="0"/>
    <x v="0"/>
    <x v="0"/>
    <x v="0"/>
    <x v="1"/>
  </r>
  <r>
    <x v="2"/>
    <x v="40"/>
    <s v="Fellingsbro/Frövi IK  -  Kumla Hockey:2"/>
    <x v="14"/>
    <x v="4"/>
    <x v="17"/>
    <x v="1"/>
    <x v="0"/>
    <x v="0"/>
    <x v="0"/>
    <x v="0"/>
    <x v="0"/>
    <x v="1"/>
  </r>
  <r>
    <x v="2"/>
    <x v="40"/>
    <s v="Hallstahammars HK  -  Kumla Hockey:1"/>
    <x v="2"/>
    <x v="14"/>
    <x v="17"/>
    <x v="1"/>
    <x v="0"/>
    <x v="0"/>
    <x v="0"/>
    <x v="0"/>
    <x v="0"/>
    <x v="1"/>
  </r>
  <r>
    <x v="2"/>
    <x v="41"/>
    <s v="Fellingsbro/Frövi IK  -  Hallstahammars HK"/>
    <x v="14"/>
    <x v="13"/>
    <x v="17"/>
    <x v="1"/>
    <x v="0"/>
    <x v="0"/>
    <x v="0"/>
    <x v="0"/>
    <x v="0"/>
    <x v="1"/>
  </r>
  <r>
    <x v="2"/>
    <x v="41"/>
    <s v="Kungsörs IK  -  Kumla Hockey:2"/>
    <x v="28"/>
    <x v="4"/>
    <x v="17"/>
    <x v="1"/>
    <x v="0"/>
    <x v="0"/>
    <x v="0"/>
    <x v="0"/>
    <x v="0"/>
    <x v="1"/>
  </r>
  <r>
    <x v="2"/>
    <x v="42"/>
    <s v="Fellingsbro/Frövi IK  -  Kungsörs IK"/>
    <x v="14"/>
    <x v="3"/>
    <x v="17"/>
    <x v="1"/>
    <x v="0"/>
    <x v="0"/>
    <x v="0"/>
    <x v="0"/>
    <x v="0"/>
    <x v="1"/>
  </r>
  <r>
    <x v="2"/>
    <x v="30"/>
    <s v="IFK Hallsberg:1  -  Örebro Hockey UF:5"/>
    <x v="10"/>
    <x v="9"/>
    <x v="6"/>
    <x v="1"/>
    <x v="0"/>
    <x v="0"/>
    <x v="0"/>
    <x v="0"/>
    <x v="0"/>
    <x v="1"/>
  </r>
  <r>
    <x v="2"/>
    <x v="30"/>
    <s v="IFK Hallsberg:2  -  Nora HC"/>
    <x v="16"/>
    <x v="10"/>
    <x v="6"/>
    <x v="1"/>
    <x v="0"/>
    <x v="0"/>
    <x v="0"/>
    <x v="0"/>
    <x v="0"/>
    <x v="1"/>
  </r>
  <r>
    <x v="2"/>
    <x v="30"/>
    <s v="IFK Arboga  -  IFK Hallsberg:1"/>
    <x v="7"/>
    <x v="6"/>
    <x v="6"/>
    <x v="1"/>
    <x v="0"/>
    <x v="0"/>
    <x v="0"/>
    <x v="0"/>
    <x v="0"/>
    <x v="1"/>
  </r>
  <r>
    <x v="2"/>
    <x v="30"/>
    <s v="Nora HC  -  Örebro Hockey UF:5"/>
    <x v="3"/>
    <x v="9"/>
    <x v="6"/>
    <x v="1"/>
    <x v="0"/>
    <x v="0"/>
    <x v="0"/>
    <x v="0"/>
    <x v="0"/>
    <x v="1"/>
  </r>
  <r>
    <x v="2"/>
    <x v="30"/>
    <s v="IFK Arboga  -  IFK Hallsberg:2"/>
    <x v="7"/>
    <x v="5"/>
    <x v="6"/>
    <x v="1"/>
    <x v="0"/>
    <x v="0"/>
    <x v="0"/>
    <x v="0"/>
    <x v="0"/>
    <x v="1"/>
  </r>
  <r>
    <x v="2"/>
    <x v="30"/>
    <s v="Nora HC  -  IFK Hallsberg:1"/>
    <x v="3"/>
    <x v="6"/>
    <x v="6"/>
    <x v="1"/>
    <x v="0"/>
    <x v="0"/>
    <x v="0"/>
    <x v="0"/>
    <x v="0"/>
    <x v="1"/>
  </r>
  <r>
    <x v="2"/>
    <x v="30"/>
    <s v="IFK Arboga  -  Nora HC"/>
    <x v="7"/>
    <x v="10"/>
    <x v="6"/>
    <x v="1"/>
    <x v="0"/>
    <x v="0"/>
    <x v="0"/>
    <x v="0"/>
    <x v="0"/>
    <x v="1"/>
  </r>
  <r>
    <x v="2"/>
    <x v="30"/>
    <s v="Örebro Hockey UF:5  -  IFK Hallsberg:2"/>
    <x v="4"/>
    <x v="5"/>
    <x v="6"/>
    <x v="1"/>
    <x v="0"/>
    <x v="0"/>
    <x v="0"/>
    <x v="0"/>
    <x v="0"/>
    <x v="1"/>
  </r>
  <r>
    <x v="2"/>
    <x v="30"/>
    <s v="IFK Arboga  -  Örebro Hockey UF:5"/>
    <x v="7"/>
    <x v="9"/>
    <x v="6"/>
    <x v="1"/>
    <x v="0"/>
    <x v="0"/>
    <x v="0"/>
    <x v="0"/>
    <x v="0"/>
    <x v="1"/>
  </r>
  <r>
    <x v="2"/>
    <x v="17"/>
    <s v="Lindlövens IF/Guldsmedshytte SK  -  Hällefors IK:1"/>
    <x v="5"/>
    <x v="2"/>
    <x v="2"/>
    <x v="1"/>
    <x v="0"/>
    <x v="0"/>
    <x v="0"/>
    <x v="0"/>
    <x v="0"/>
    <x v="1"/>
  </r>
  <r>
    <x v="2"/>
    <x v="5"/>
    <s v="Lindlövens IF/Guldsmedshytte SK  -  Hällefors IK:2"/>
    <x v="5"/>
    <x v="8"/>
    <x v="2"/>
    <x v="1"/>
    <x v="0"/>
    <x v="0"/>
    <x v="0"/>
    <x v="0"/>
    <x v="0"/>
    <x v="1"/>
  </r>
  <r>
    <x v="2"/>
    <x v="19"/>
    <s v="Surahammars IF:2  -  Örebro Hockey UF:6"/>
    <x v="20"/>
    <x v="15"/>
    <x v="5"/>
    <x v="1"/>
    <x v="0"/>
    <x v="0"/>
    <x v="0"/>
    <x v="0"/>
    <x v="0"/>
    <x v="1"/>
  </r>
  <r>
    <x v="2"/>
    <x v="27"/>
    <s v="Örebro Hockey UF:6  -  Surahammars IF:1"/>
    <x v="12"/>
    <x v="20"/>
    <x v="5"/>
    <x v="1"/>
    <x v="0"/>
    <x v="0"/>
    <x v="0"/>
    <x v="0"/>
    <x v="0"/>
    <x v="1"/>
  </r>
  <r>
    <x v="2"/>
    <x v="43"/>
    <s v="Örebro Hockey UF:3  -  Sala HK:2"/>
    <x v="27"/>
    <x v="18"/>
    <x v="15"/>
    <x v="1"/>
    <x v="0"/>
    <x v="0"/>
    <x v="0"/>
    <x v="0"/>
    <x v="0"/>
    <x v="1"/>
  </r>
  <r>
    <x v="2"/>
    <x v="43"/>
    <s v="Örebro Hockey UF:4  -  Sala HK:1"/>
    <x v="22"/>
    <x v="23"/>
    <x v="15"/>
    <x v="1"/>
    <x v="0"/>
    <x v="0"/>
    <x v="0"/>
    <x v="0"/>
    <x v="0"/>
    <x v="1"/>
  </r>
  <r>
    <x v="2"/>
    <x v="43"/>
    <s v="Örebro Hockey UF:3  -  Sala HK:1"/>
    <x v="27"/>
    <x v="23"/>
    <x v="15"/>
    <x v="1"/>
    <x v="0"/>
    <x v="0"/>
    <x v="0"/>
    <x v="0"/>
    <x v="0"/>
    <x v="1"/>
  </r>
  <r>
    <x v="2"/>
    <x v="43"/>
    <s v="Sala HK:2  -  Örebro Hockey UF:4"/>
    <x v="26"/>
    <x v="26"/>
    <x v="15"/>
    <x v="1"/>
    <x v="0"/>
    <x v="0"/>
    <x v="0"/>
    <x v="0"/>
    <x v="0"/>
    <x v="1"/>
  </r>
  <r>
    <x v="2"/>
    <x v="43"/>
    <s v="Sala HK:1  -  Örebro Hockey UF:3"/>
    <x v="18"/>
    <x v="21"/>
    <x v="15"/>
    <x v="1"/>
    <x v="0"/>
    <x v="0"/>
    <x v="0"/>
    <x v="0"/>
    <x v="0"/>
    <x v="1"/>
  </r>
  <r>
    <x v="2"/>
    <x v="43"/>
    <s v="Sala HK:2  -  Örebro Hockey UF:4"/>
    <x v="26"/>
    <x v="26"/>
    <x v="15"/>
    <x v="1"/>
    <x v="0"/>
    <x v="0"/>
    <x v="0"/>
    <x v="0"/>
    <x v="0"/>
    <x v="1"/>
  </r>
  <r>
    <x v="3"/>
    <x v="5"/>
    <s v="Hällefors IK:1  -  Örebro Hockey UF:4"/>
    <x v="11"/>
    <x v="26"/>
    <x v="7"/>
    <x v="1"/>
    <x v="0"/>
    <x v="0"/>
    <x v="0"/>
    <x v="0"/>
    <x v="0"/>
    <x v="1"/>
  </r>
  <r>
    <x v="3"/>
    <x v="5"/>
    <s v="Hällefors IK:2  -  Örebro Hockey UF:3"/>
    <x v="6"/>
    <x v="21"/>
    <x v="7"/>
    <x v="1"/>
    <x v="0"/>
    <x v="0"/>
    <x v="0"/>
    <x v="0"/>
    <x v="0"/>
    <x v="1"/>
  </r>
  <r>
    <x v="3"/>
    <x v="6"/>
    <s v="Hällefors IK:1  -  Örebro Hockey UF:3"/>
    <x v="11"/>
    <x v="21"/>
    <x v="7"/>
    <x v="1"/>
    <x v="0"/>
    <x v="0"/>
    <x v="0"/>
    <x v="0"/>
    <x v="0"/>
    <x v="1"/>
  </r>
  <r>
    <x v="3"/>
    <x v="6"/>
    <s v="Örebro Hockey UF:4  -  Hällefors IK:2"/>
    <x v="22"/>
    <x v="8"/>
    <x v="7"/>
    <x v="1"/>
    <x v="0"/>
    <x v="0"/>
    <x v="0"/>
    <x v="0"/>
    <x v="0"/>
    <x v="1"/>
  </r>
  <r>
    <x v="3"/>
    <x v="3"/>
    <s v="Hällefors IK:1  -  Örebro Hockey UF:3"/>
    <x v="11"/>
    <x v="21"/>
    <x v="7"/>
    <x v="1"/>
    <x v="0"/>
    <x v="0"/>
    <x v="0"/>
    <x v="0"/>
    <x v="0"/>
    <x v="1"/>
  </r>
  <r>
    <x v="3"/>
    <x v="3"/>
    <s v="Hällefors IK:2  -  Örebro Hockey UF:4"/>
    <x v="6"/>
    <x v="26"/>
    <x v="7"/>
    <x v="1"/>
    <x v="0"/>
    <x v="0"/>
    <x v="0"/>
    <x v="0"/>
    <x v="0"/>
    <x v="1"/>
  </r>
  <r>
    <x v="3"/>
    <x v="28"/>
    <s v="Surahammars IF:1  -  Fellingsbro/Frövi IK"/>
    <x v="21"/>
    <x v="1"/>
    <x v="10"/>
    <x v="1"/>
    <x v="0"/>
    <x v="0"/>
    <x v="0"/>
    <x v="0"/>
    <x v="0"/>
    <x v="1"/>
  </r>
  <r>
    <x v="3"/>
    <x v="26"/>
    <s v="Surahammars IF:2  -  Fellingsbro/Frövi IK"/>
    <x v="20"/>
    <x v="1"/>
    <x v="10"/>
    <x v="1"/>
    <x v="0"/>
    <x v="0"/>
    <x v="0"/>
    <x v="0"/>
    <x v="0"/>
    <x v="1"/>
  </r>
  <r>
    <x v="3"/>
    <x v="1"/>
    <s v="Köping HC:1  -  Sala HK:2"/>
    <x v="19"/>
    <x v="18"/>
    <x v="11"/>
    <x v="1"/>
    <x v="0"/>
    <x v="0"/>
    <x v="0"/>
    <x v="0"/>
    <x v="0"/>
    <x v="1"/>
  </r>
  <r>
    <x v="3"/>
    <x v="1"/>
    <s v="Köping HC:2  -  Sala HK:1"/>
    <x v="25"/>
    <x v="23"/>
    <x v="11"/>
    <x v="1"/>
    <x v="0"/>
    <x v="0"/>
    <x v="0"/>
    <x v="0"/>
    <x v="0"/>
    <x v="1"/>
  </r>
  <r>
    <x v="3"/>
    <x v="8"/>
    <s v="Köping HC:1  -  Sala HK:1"/>
    <x v="19"/>
    <x v="23"/>
    <x v="11"/>
    <x v="1"/>
    <x v="0"/>
    <x v="0"/>
    <x v="0"/>
    <x v="0"/>
    <x v="0"/>
    <x v="1"/>
  </r>
  <r>
    <x v="3"/>
    <x v="8"/>
    <s v="Sala HK:2  -  Köping HC:2"/>
    <x v="26"/>
    <x v="19"/>
    <x v="11"/>
    <x v="1"/>
    <x v="0"/>
    <x v="0"/>
    <x v="0"/>
    <x v="0"/>
    <x v="0"/>
    <x v="1"/>
  </r>
  <r>
    <x v="3"/>
    <x v="9"/>
    <s v="Köping HC:1  -  Sala HK:1"/>
    <x v="19"/>
    <x v="23"/>
    <x v="11"/>
    <x v="1"/>
    <x v="0"/>
    <x v="0"/>
    <x v="0"/>
    <x v="0"/>
    <x v="0"/>
    <x v="1"/>
  </r>
  <r>
    <x v="3"/>
    <x v="9"/>
    <s v="Köping HC:2  -  Sala HK:2"/>
    <x v="25"/>
    <x v="18"/>
    <x v="11"/>
    <x v="1"/>
    <x v="0"/>
    <x v="0"/>
    <x v="0"/>
    <x v="0"/>
    <x v="0"/>
    <x v="1"/>
  </r>
  <r>
    <x v="3"/>
    <x v="4"/>
    <s v="IFK Hallsberg:2  -  Örebro Hockey UF:5"/>
    <x v="16"/>
    <x v="9"/>
    <x v="14"/>
    <x v="1"/>
    <x v="0"/>
    <x v="0"/>
    <x v="0"/>
    <x v="0"/>
    <x v="0"/>
    <x v="1"/>
  </r>
  <r>
    <x v="3"/>
    <x v="4"/>
    <s v="IFK Hallsberg:1  -  Örebro Hockey UF:5"/>
    <x v="10"/>
    <x v="9"/>
    <x v="14"/>
    <x v="1"/>
    <x v="0"/>
    <x v="0"/>
    <x v="0"/>
    <x v="0"/>
    <x v="0"/>
    <x v="1"/>
  </r>
  <r>
    <x v="3"/>
    <x v="2"/>
    <s v="Kumla Hockey:2  -  Örebro Hockey UF:6"/>
    <x v="15"/>
    <x v="15"/>
    <x v="12"/>
    <x v="1"/>
    <x v="0"/>
    <x v="0"/>
    <x v="0"/>
    <x v="0"/>
    <x v="0"/>
    <x v="1"/>
  </r>
  <r>
    <x v="3"/>
    <x v="2"/>
    <s v="Nora HC  -  Guldsmedshytte SK/Lindlövens IF"/>
    <x v="3"/>
    <x v="30"/>
    <x v="12"/>
    <x v="1"/>
    <x v="0"/>
    <x v="0"/>
    <x v="0"/>
    <x v="0"/>
    <x v="0"/>
    <x v="1"/>
  </r>
  <r>
    <x v="3"/>
    <x v="2"/>
    <s v="Guldsmedshytte SK/Lindlövens IF  -  Örebro Hockey UF:6"/>
    <x v="23"/>
    <x v="15"/>
    <x v="12"/>
    <x v="1"/>
    <x v="0"/>
    <x v="0"/>
    <x v="0"/>
    <x v="0"/>
    <x v="0"/>
    <x v="1"/>
  </r>
  <r>
    <x v="3"/>
    <x v="2"/>
    <s v="Kumla Hockey:1  -  Nora HC"/>
    <x v="8"/>
    <x v="10"/>
    <x v="12"/>
    <x v="1"/>
    <x v="0"/>
    <x v="0"/>
    <x v="0"/>
    <x v="0"/>
    <x v="0"/>
    <x v="1"/>
  </r>
  <r>
    <x v="3"/>
    <x v="2"/>
    <s v="Guldsmedshytte SK/Lindlövens IF  -  Kumla Hockey:2"/>
    <x v="23"/>
    <x v="4"/>
    <x v="12"/>
    <x v="1"/>
    <x v="0"/>
    <x v="0"/>
    <x v="0"/>
    <x v="0"/>
    <x v="0"/>
    <x v="1"/>
  </r>
  <r>
    <x v="3"/>
    <x v="2"/>
    <s v="Kumla Hockey:1  -  Guldsmedshytte SK/Lindlövens IF"/>
    <x v="8"/>
    <x v="30"/>
    <x v="12"/>
    <x v="1"/>
    <x v="0"/>
    <x v="0"/>
    <x v="0"/>
    <x v="0"/>
    <x v="0"/>
    <x v="1"/>
  </r>
  <r>
    <x v="3"/>
    <x v="2"/>
    <s v="Örebro Hockey UF:6  -  Nora HC"/>
    <x v="12"/>
    <x v="10"/>
    <x v="12"/>
    <x v="1"/>
    <x v="0"/>
    <x v="0"/>
    <x v="0"/>
    <x v="0"/>
    <x v="0"/>
    <x v="1"/>
  </r>
  <r>
    <x v="3"/>
    <x v="2"/>
    <s v="Kumla Hockey:1  -  Örebro Hockey UF:6"/>
    <x v="8"/>
    <x v="15"/>
    <x v="12"/>
    <x v="1"/>
    <x v="0"/>
    <x v="0"/>
    <x v="0"/>
    <x v="0"/>
    <x v="0"/>
    <x v="1"/>
  </r>
  <r>
    <x v="3"/>
    <x v="2"/>
    <s v="Kumla Hockey:2  -  Nora HC"/>
    <x v="15"/>
    <x v="10"/>
    <x v="12"/>
    <x v="1"/>
    <x v="0"/>
    <x v="0"/>
    <x v="0"/>
    <x v="0"/>
    <x v="0"/>
    <x v="1"/>
  </r>
  <r>
    <x v="3"/>
    <x v="15"/>
    <s v="Kungsörs IK  -  IFK Arboga"/>
    <x v="28"/>
    <x v="7"/>
    <x v="3"/>
    <x v="1"/>
    <x v="0"/>
    <x v="0"/>
    <x v="0"/>
    <x v="0"/>
    <x v="0"/>
    <x v="1"/>
  </r>
  <r>
    <x v="3"/>
    <x v="44"/>
    <s v="Örebro Hockey UF:1  -  Hallstahammars HK"/>
    <x v="30"/>
    <x v="13"/>
    <x v="13"/>
    <x v="1"/>
    <x v="0"/>
    <x v="0"/>
    <x v="0"/>
    <x v="0"/>
    <x v="0"/>
    <x v="1"/>
  </r>
  <r>
    <x v="3"/>
    <x v="44"/>
    <s v="Örebro Hockey UF:2  -  Lindlövens IF/Guldsmedshytte SK"/>
    <x v="29"/>
    <x v="31"/>
    <x v="13"/>
    <x v="1"/>
    <x v="0"/>
    <x v="0"/>
    <x v="0"/>
    <x v="0"/>
    <x v="0"/>
    <x v="1"/>
  </r>
  <r>
    <x v="3"/>
    <x v="44"/>
    <s v="Fagersta AIK  -  Örebro Hockey UF:1"/>
    <x v="9"/>
    <x v="28"/>
    <x v="13"/>
    <x v="1"/>
    <x v="0"/>
    <x v="0"/>
    <x v="0"/>
    <x v="0"/>
    <x v="0"/>
    <x v="1"/>
  </r>
  <r>
    <x v="3"/>
    <x v="44"/>
    <s v="Lindlövens IF/Guldsmedshytte SK  -  Hallstahammars HK"/>
    <x v="5"/>
    <x v="13"/>
    <x v="13"/>
    <x v="1"/>
    <x v="0"/>
    <x v="0"/>
    <x v="0"/>
    <x v="0"/>
    <x v="0"/>
    <x v="1"/>
  </r>
  <r>
    <x v="3"/>
    <x v="44"/>
    <s v="Fagersta AIK  -  Örebro Hockey UF:2"/>
    <x v="9"/>
    <x v="29"/>
    <x v="13"/>
    <x v="1"/>
    <x v="0"/>
    <x v="0"/>
    <x v="0"/>
    <x v="0"/>
    <x v="0"/>
    <x v="1"/>
  </r>
  <r>
    <x v="3"/>
    <x v="44"/>
    <s v="Lindlövens IF/Guldsmedshytte SK  -  Örebro Hockey UF:1"/>
    <x v="5"/>
    <x v="28"/>
    <x v="13"/>
    <x v="1"/>
    <x v="0"/>
    <x v="0"/>
    <x v="0"/>
    <x v="0"/>
    <x v="0"/>
    <x v="1"/>
  </r>
  <r>
    <x v="3"/>
    <x v="44"/>
    <s v="Fagersta AIK  -  Lindlövens IF/Guldsmedshytte SK"/>
    <x v="9"/>
    <x v="31"/>
    <x v="13"/>
    <x v="1"/>
    <x v="0"/>
    <x v="0"/>
    <x v="0"/>
    <x v="0"/>
    <x v="0"/>
    <x v="1"/>
  </r>
  <r>
    <x v="3"/>
    <x v="44"/>
    <s v="Hallstahammars HK  -  Örebro Hockey UF:2"/>
    <x v="2"/>
    <x v="29"/>
    <x v="13"/>
    <x v="1"/>
    <x v="0"/>
    <x v="0"/>
    <x v="0"/>
    <x v="0"/>
    <x v="0"/>
    <x v="1"/>
  </r>
  <r>
    <x v="3"/>
    <x v="44"/>
    <s v="Fagersta AIK  -  Hallstahammars HK"/>
    <x v="9"/>
    <x v="13"/>
    <x v="13"/>
    <x v="1"/>
    <x v="0"/>
    <x v="0"/>
    <x v="0"/>
    <x v="0"/>
    <x v="0"/>
    <x v="1"/>
  </r>
  <r>
    <x v="4"/>
    <x v="8"/>
    <s v="Köping HC:2  -  Örebro Hockey UF:5"/>
    <x v="25"/>
    <x v="9"/>
    <x v="11"/>
    <x v="1"/>
    <x v="0"/>
    <x v="0"/>
    <x v="0"/>
    <x v="0"/>
    <x v="0"/>
    <x v="1"/>
  </r>
  <r>
    <x v="4"/>
    <x v="16"/>
    <s v="Köping HC:1  -  Örebro Hockey UF:5"/>
    <x v="19"/>
    <x v="9"/>
    <x v="11"/>
    <x v="1"/>
    <x v="0"/>
    <x v="0"/>
    <x v="0"/>
    <x v="0"/>
    <x v="0"/>
    <x v="1"/>
  </r>
  <r>
    <x v="4"/>
    <x v="5"/>
    <s v="Nora HC  -  Kungsörs IK"/>
    <x v="3"/>
    <x v="3"/>
    <x v="1"/>
    <x v="1"/>
    <x v="0"/>
    <x v="0"/>
    <x v="0"/>
    <x v="0"/>
    <x v="0"/>
    <x v="1"/>
  </r>
  <r>
    <x v="4"/>
    <x v="5"/>
    <s v="Nora HC  -  Örebro Hockey UF:3"/>
    <x v="3"/>
    <x v="21"/>
    <x v="1"/>
    <x v="1"/>
    <x v="0"/>
    <x v="0"/>
    <x v="0"/>
    <x v="0"/>
    <x v="0"/>
    <x v="1"/>
  </r>
  <r>
    <x v="4"/>
    <x v="5"/>
    <s v="Örebro Hockey UF:4  -  Kungsörs IK"/>
    <x v="22"/>
    <x v="3"/>
    <x v="1"/>
    <x v="1"/>
    <x v="0"/>
    <x v="0"/>
    <x v="0"/>
    <x v="0"/>
    <x v="0"/>
    <x v="1"/>
  </r>
  <r>
    <x v="4"/>
    <x v="5"/>
    <s v="Nora HC  -  Örebro Hockey UF:4"/>
    <x v="3"/>
    <x v="26"/>
    <x v="1"/>
    <x v="1"/>
    <x v="0"/>
    <x v="0"/>
    <x v="0"/>
    <x v="0"/>
    <x v="0"/>
    <x v="1"/>
  </r>
  <r>
    <x v="4"/>
    <x v="5"/>
    <s v="Kungsörs IK  -  Örebro Hockey UF:3"/>
    <x v="28"/>
    <x v="21"/>
    <x v="1"/>
    <x v="1"/>
    <x v="0"/>
    <x v="0"/>
    <x v="0"/>
    <x v="0"/>
    <x v="0"/>
    <x v="1"/>
  </r>
  <r>
    <x v="4"/>
    <x v="30"/>
    <s v="Hällefors IK:1  -  Sala HK:2"/>
    <x v="11"/>
    <x v="18"/>
    <x v="6"/>
    <x v="1"/>
    <x v="0"/>
    <x v="0"/>
    <x v="0"/>
    <x v="0"/>
    <x v="0"/>
    <x v="1"/>
  </r>
  <r>
    <x v="4"/>
    <x v="30"/>
    <s v="Hällefors IK:2  -  Sala HK:1"/>
    <x v="6"/>
    <x v="23"/>
    <x v="6"/>
    <x v="1"/>
    <x v="0"/>
    <x v="0"/>
    <x v="0"/>
    <x v="0"/>
    <x v="0"/>
    <x v="1"/>
  </r>
  <r>
    <x v="4"/>
    <x v="30"/>
    <s v="IFK Arboga  -  Hällefors IK:1"/>
    <x v="7"/>
    <x v="2"/>
    <x v="6"/>
    <x v="1"/>
    <x v="0"/>
    <x v="0"/>
    <x v="0"/>
    <x v="0"/>
    <x v="0"/>
    <x v="1"/>
  </r>
  <r>
    <x v="4"/>
    <x v="30"/>
    <s v="IFK Arboga  -  Hällefors IK:2"/>
    <x v="7"/>
    <x v="8"/>
    <x v="6"/>
    <x v="1"/>
    <x v="0"/>
    <x v="0"/>
    <x v="0"/>
    <x v="0"/>
    <x v="0"/>
    <x v="1"/>
  </r>
  <r>
    <x v="4"/>
    <x v="30"/>
    <s v="Sala HK:1  -  Hällefors IK:1"/>
    <x v="18"/>
    <x v="2"/>
    <x v="6"/>
    <x v="1"/>
    <x v="0"/>
    <x v="0"/>
    <x v="0"/>
    <x v="0"/>
    <x v="0"/>
    <x v="1"/>
  </r>
  <r>
    <x v="4"/>
    <x v="30"/>
    <s v="IFK Arboga  -  Sala HK:1"/>
    <x v="7"/>
    <x v="23"/>
    <x v="6"/>
    <x v="1"/>
    <x v="0"/>
    <x v="0"/>
    <x v="0"/>
    <x v="0"/>
    <x v="0"/>
    <x v="1"/>
  </r>
  <r>
    <x v="4"/>
    <x v="30"/>
    <s v="Sala HK:2  -  Hällefors IK:2"/>
    <x v="26"/>
    <x v="8"/>
    <x v="6"/>
    <x v="1"/>
    <x v="0"/>
    <x v="0"/>
    <x v="0"/>
    <x v="0"/>
    <x v="0"/>
    <x v="1"/>
  </r>
  <r>
    <x v="4"/>
    <x v="30"/>
    <s v="IFK Arboga  -  Sala HK:2"/>
    <x v="7"/>
    <x v="18"/>
    <x v="6"/>
    <x v="1"/>
    <x v="0"/>
    <x v="0"/>
    <x v="0"/>
    <x v="0"/>
    <x v="0"/>
    <x v="1"/>
  </r>
  <r>
    <x v="4"/>
    <x v="3"/>
    <s v="Fellingsbro/Frövi IK  -  Hallstahammars HK"/>
    <x v="14"/>
    <x v="13"/>
    <x v="17"/>
    <x v="1"/>
    <x v="0"/>
    <x v="0"/>
    <x v="0"/>
    <x v="0"/>
    <x v="0"/>
    <x v="1"/>
  </r>
  <r>
    <x v="4"/>
    <x v="3"/>
    <s v="Fellingsbro/Frövi IK  -  IFK Hallsberg:1"/>
    <x v="14"/>
    <x v="6"/>
    <x v="17"/>
    <x v="1"/>
    <x v="0"/>
    <x v="0"/>
    <x v="0"/>
    <x v="0"/>
    <x v="0"/>
    <x v="1"/>
  </r>
  <r>
    <x v="4"/>
    <x v="15"/>
    <s v="IFK Hallsberg:2  -  Hallstahammars HK"/>
    <x v="16"/>
    <x v="13"/>
    <x v="17"/>
    <x v="1"/>
    <x v="0"/>
    <x v="0"/>
    <x v="0"/>
    <x v="0"/>
    <x v="0"/>
    <x v="1"/>
  </r>
  <r>
    <x v="4"/>
    <x v="15"/>
    <s v="Fellingsbro/Frövi IK  -  IFK Hallsberg:2"/>
    <x v="14"/>
    <x v="5"/>
    <x v="17"/>
    <x v="1"/>
    <x v="0"/>
    <x v="0"/>
    <x v="0"/>
    <x v="0"/>
    <x v="0"/>
    <x v="1"/>
  </r>
  <r>
    <x v="4"/>
    <x v="40"/>
    <s v="Hallstahammars HK  -  IFK Hallsberg:1"/>
    <x v="2"/>
    <x v="6"/>
    <x v="17"/>
    <x v="1"/>
    <x v="0"/>
    <x v="0"/>
    <x v="0"/>
    <x v="0"/>
    <x v="0"/>
    <x v="1"/>
  </r>
  <r>
    <x v="4"/>
    <x v="37"/>
    <s v="Surahammars IF:1  -  Örebro Hockey UF:6"/>
    <x v="21"/>
    <x v="15"/>
    <x v="16"/>
    <x v="1"/>
    <x v="0"/>
    <x v="0"/>
    <x v="0"/>
    <x v="0"/>
    <x v="0"/>
    <x v="1"/>
  </r>
  <r>
    <x v="4"/>
    <x v="37"/>
    <s v="Surahammars IF:2  -  Lindlövens IF/Guldsmedshytte SK"/>
    <x v="20"/>
    <x v="31"/>
    <x v="16"/>
    <x v="1"/>
    <x v="0"/>
    <x v="0"/>
    <x v="0"/>
    <x v="0"/>
    <x v="0"/>
    <x v="1"/>
  </r>
  <r>
    <x v="4"/>
    <x v="23"/>
    <s v="Guldsmedshytte SK/Lindlövens IF  -  Surahammars IF:1"/>
    <x v="23"/>
    <x v="20"/>
    <x v="16"/>
    <x v="1"/>
    <x v="0"/>
    <x v="0"/>
    <x v="0"/>
    <x v="0"/>
    <x v="0"/>
    <x v="1"/>
  </r>
  <r>
    <x v="4"/>
    <x v="23"/>
    <s v="Lindlövens IF/Guldsmedshytte SK  -  Örebro Hockey UF:6"/>
    <x v="5"/>
    <x v="15"/>
    <x v="16"/>
    <x v="1"/>
    <x v="0"/>
    <x v="0"/>
    <x v="0"/>
    <x v="0"/>
    <x v="0"/>
    <x v="1"/>
  </r>
  <r>
    <x v="4"/>
    <x v="6"/>
    <s v="Guldsmedshytte SK/Lindlövens IF  -  Surahammars IF:2"/>
    <x v="23"/>
    <x v="25"/>
    <x v="16"/>
    <x v="1"/>
    <x v="0"/>
    <x v="0"/>
    <x v="0"/>
    <x v="0"/>
    <x v="0"/>
    <x v="1"/>
  </r>
  <r>
    <x v="4"/>
    <x v="6"/>
    <s v="Lindlövens IF/Guldsmedshytte SK  -  Surahammars IF:1"/>
    <x v="5"/>
    <x v="20"/>
    <x v="16"/>
    <x v="1"/>
    <x v="0"/>
    <x v="0"/>
    <x v="0"/>
    <x v="0"/>
    <x v="0"/>
    <x v="1"/>
  </r>
  <r>
    <x v="4"/>
    <x v="3"/>
    <s v="Guldsmedshytte SK/Lindlövens IF  -  Lindlövens IF/Guldsmedshytte SK"/>
    <x v="23"/>
    <x v="31"/>
    <x v="16"/>
    <x v="1"/>
    <x v="0"/>
    <x v="0"/>
    <x v="0"/>
    <x v="0"/>
    <x v="0"/>
    <x v="1"/>
  </r>
  <r>
    <x v="4"/>
    <x v="3"/>
    <s v="Örebro Hockey UF:6  -  Surahammars IF:2"/>
    <x v="12"/>
    <x v="25"/>
    <x v="16"/>
    <x v="1"/>
    <x v="0"/>
    <x v="0"/>
    <x v="0"/>
    <x v="0"/>
    <x v="0"/>
    <x v="1"/>
  </r>
  <r>
    <x v="4"/>
    <x v="21"/>
    <s v="Guldsmedshytte SK/Lindlövens IF  -  Örebro Hockey UF:6"/>
    <x v="23"/>
    <x v="15"/>
    <x v="16"/>
    <x v="1"/>
    <x v="0"/>
    <x v="0"/>
    <x v="0"/>
    <x v="0"/>
    <x v="0"/>
    <x v="1"/>
  </r>
  <r>
    <x v="4"/>
    <x v="4"/>
    <s v="Fagersta AIK  -  Kumla Hockey:1"/>
    <x v="9"/>
    <x v="14"/>
    <x v="4"/>
    <x v="1"/>
    <x v="0"/>
    <x v="0"/>
    <x v="0"/>
    <x v="0"/>
    <x v="0"/>
    <x v="1"/>
  </r>
  <r>
    <x v="4"/>
    <x v="4"/>
    <s v="Fagersta AIK  -  Kumla Hockey:2"/>
    <x v="9"/>
    <x v="4"/>
    <x v="4"/>
    <x v="1"/>
    <x v="0"/>
    <x v="0"/>
    <x v="0"/>
    <x v="0"/>
    <x v="0"/>
    <x v="1"/>
  </r>
  <r>
    <x v="5"/>
    <x v="4"/>
    <s v="Guldsmedshytte SK/Lindlövens IF  -  Örebro Hockey UF:2"/>
    <x v="23"/>
    <x v="29"/>
    <x v="8"/>
    <x v="1"/>
    <x v="0"/>
    <x v="0"/>
    <x v="0"/>
    <x v="0"/>
    <x v="0"/>
    <x v="1"/>
  </r>
  <r>
    <x v="5"/>
    <x v="4"/>
    <s v="Lindlövens IF/Guldsmedshytte SK  -  Örebro Hockey UF:1"/>
    <x v="5"/>
    <x v="28"/>
    <x v="8"/>
    <x v="1"/>
    <x v="0"/>
    <x v="0"/>
    <x v="0"/>
    <x v="0"/>
    <x v="0"/>
    <x v="1"/>
  </r>
  <r>
    <x v="5"/>
    <x v="4"/>
    <s v="Guldsmedshytte SK/Lindlövens IF  -  Lindlövens IF/Guldsmedshytte SK"/>
    <x v="23"/>
    <x v="31"/>
    <x v="8"/>
    <x v="1"/>
    <x v="0"/>
    <x v="0"/>
    <x v="0"/>
    <x v="0"/>
    <x v="0"/>
    <x v="1"/>
  </r>
  <r>
    <x v="5"/>
    <x v="4"/>
    <s v="Guldsmedshytte SK/Lindlövens IF  -  Örebro Hockey UF:1"/>
    <x v="23"/>
    <x v="28"/>
    <x v="8"/>
    <x v="1"/>
    <x v="0"/>
    <x v="0"/>
    <x v="0"/>
    <x v="0"/>
    <x v="0"/>
    <x v="1"/>
  </r>
  <r>
    <x v="5"/>
    <x v="4"/>
    <s v="Örebro Hockey UF:2  -  Lindlövens IF/Guldsmedshytte SK"/>
    <x v="29"/>
    <x v="31"/>
    <x v="8"/>
    <x v="1"/>
    <x v="0"/>
    <x v="0"/>
    <x v="0"/>
    <x v="0"/>
    <x v="0"/>
    <x v="1"/>
  </r>
  <r>
    <x v="5"/>
    <x v="3"/>
    <s v="Fellingsbro/Frövi IK  -  Örebro Hockey UF:4"/>
    <x v="14"/>
    <x v="26"/>
    <x v="17"/>
    <x v="1"/>
    <x v="0"/>
    <x v="0"/>
    <x v="0"/>
    <x v="0"/>
    <x v="0"/>
    <x v="1"/>
  </r>
  <r>
    <x v="5"/>
    <x v="3"/>
    <s v="Nora HC  -  Örebro Hockey UF:3"/>
    <x v="3"/>
    <x v="21"/>
    <x v="17"/>
    <x v="1"/>
    <x v="0"/>
    <x v="0"/>
    <x v="0"/>
    <x v="0"/>
    <x v="0"/>
    <x v="1"/>
  </r>
  <r>
    <x v="5"/>
    <x v="15"/>
    <s v="Fellingsbro/Frövi IK  -  Örebro Hockey UF:3"/>
    <x v="14"/>
    <x v="21"/>
    <x v="17"/>
    <x v="1"/>
    <x v="0"/>
    <x v="0"/>
    <x v="0"/>
    <x v="0"/>
    <x v="0"/>
    <x v="1"/>
  </r>
  <r>
    <x v="5"/>
    <x v="15"/>
    <s v="Örebro Hockey UF:4  -  Nora HC"/>
    <x v="22"/>
    <x v="10"/>
    <x v="17"/>
    <x v="1"/>
    <x v="0"/>
    <x v="0"/>
    <x v="0"/>
    <x v="0"/>
    <x v="0"/>
    <x v="1"/>
  </r>
  <r>
    <x v="5"/>
    <x v="40"/>
    <s v="Fellingsbro/Frövi IK  -  Nora HC"/>
    <x v="14"/>
    <x v="10"/>
    <x v="17"/>
    <x v="1"/>
    <x v="0"/>
    <x v="0"/>
    <x v="0"/>
    <x v="0"/>
    <x v="0"/>
    <x v="1"/>
  </r>
  <r>
    <x v="5"/>
    <x v="4"/>
    <s v="Hällefors IK:1  -  Örebro Hockey UF:6"/>
    <x v="11"/>
    <x v="15"/>
    <x v="8"/>
    <x v="1"/>
    <x v="0"/>
    <x v="0"/>
    <x v="0"/>
    <x v="0"/>
    <x v="0"/>
    <x v="1"/>
  </r>
  <r>
    <x v="5"/>
    <x v="4"/>
    <s v="Hällefors IK:2  -  Örebro Hockey UF:5"/>
    <x v="6"/>
    <x v="9"/>
    <x v="8"/>
    <x v="1"/>
    <x v="0"/>
    <x v="0"/>
    <x v="0"/>
    <x v="0"/>
    <x v="0"/>
    <x v="1"/>
  </r>
  <r>
    <x v="5"/>
    <x v="4"/>
    <s v="Hällefors IK:1  -  Örebro Hockey UF:5"/>
    <x v="11"/>
    <x v="9"/>
    <x v="8"/>
    <x v="1"/>
    <x v="0"/>
    <x v="0"/>
    <x v="0"/>
    <x v="0"/>
    <x v="0"/>
    <x v="1"/>
  </r>
  <r>
    <x v="5"/>
    <x v="4"/>
    <s v="Örebro Hockey UF:6  -  Hällefors IK:2"/>
    <x v="12"/>
    <x v="8"/>
    <x v="8"/>
    <x v="1"/>
    <x v="0"/>
    <x v="0"/>
    <x v="0"/>
    <x v="0"/>
    <x v="0"/>
    <x v="1"/>
  </r>
  <r>
    <x v="5"/>
    <x v="4"/>
    <s v="Örebro Hockey UF:5  -  Hällefors IK:1"/>
    <x v="4"/>
    <x v="2"/>
    <x v="8"/>
    <x v="1"/>
    <x v="0"/>
    <x v="0"/>
    <x v="0"/>
    <x v="0"/>
    <x v="0"/>
    <x v="1"/>
  </r>
  <r>
    <x v="5"/>
    <x v="4"/>
    <s v="Örebro Hockey UF:6  -  Hällefors IK:2"/>
    <x v="12"/>
    <x v="8"/>
    <x v="8"/>
    <x v="1"/>
    <x v="0"/>
    <x v="0"/>
    <x v="0"/>
    <x v="0"/>
    <x v="0"/>
    <x v="1"/>
  </r>
  <r>
    <x v="5"/>
    <x v="11"/>
    <s v="IFK Arboga  -  Kungsörs IK"/>
    <x v="7"/>
    <x v="3"/>
    <x v="3"/>
    <x v="1"/>
    <x v="0"/>
    <x v="0"/>
    <x v="0"/>
    <x v="0"/>
    <x v="0"/>
    <x v="1"/>
  </r>
  <r>
    <x v="5"/>
    <x v="4"/>
    <s v="Köping HC:1  -  Sala HK:2"/>
    <x v="19"/>
    <x v="18"/>
    <x v="18"/>
    <x v="1"/>
    <x v="0"/>
    <x v="0"/>
    <x v="0"/>
    <x v="0"/>
    <x v="0"/>
    <x v="1"/>
  </r>
  <r>
    <x v="5"/>
    <x v="4"/>
    <s v="Köping HC:2  -  Sala HK:1"/>
    <x v="25"/>
    <x v="23"/>
    <x v="18"/>
    <x v="1"/>
    <x v="0"/>
    <x v="0"/>
    <x v="0"/>
    <x v="0"/>
    <x v="0"/>
    <x v="1"/>
  </r>
  <r>
    <x v="5"/>
    <x v="4"/>
    <s v="Köping HC:1  -  Sala HK:1"/>
    <x v="19"/>
    <x v="23"/>
    <x v="18"/>
    <x v="1"/>
    <x v="0"/>
    <x v="0"/>
    <x v="0"/>
    <x v="0"/>
    <x v="0"/>
    <x v="1"/>
  </r>
  <r>
    <x v="5"/>
    <x v="4"/>
    <s v="Sala HK:2  -  Köping HC:2"/>
    <x v="26"/>
    <x v="19"/>
    <x v="18"/>
    <x v="1"/>
    <x v="0"/>
    <x v="0"/>
    <x v="0"/>
    <x v="0"/>
    <x v="0"/>
    <x v="1"/>
  </r>
  <r>
    <x v="5"/>
    <x v="4"/>
    <s v="Sala HK:1  -  Köping HC:1"/>
    <x v="18"/>
    <x v="24"/>
    <x v="18"/>
    <x v="1"/>
    <x v="0"/>
    <x v="0"/>
    <x v="0"/>
    <x v="0"/>
    <x v="0"/>
    <x v="1"/>
  </r>
  <r>
    <x v="5"/>
    <x v="4"/>
    <s v="Sala HK:2  -  Köping HC:2"/>
    <x v="26"/>
    <x v="19"/>
    <x v="18"/>
    <x v="1"/>
    <x v="0"/>
    <x v="0"/>
    <x v="0"/>
    <x v="0"/>
    <x v="0"/>
    <x v="1"/>
  </r>
  <r>
    <x v="5"/>
    <x v="4"/>
    <s v="Fagersta AIK  -  Surahammars IF:2"/>
    <x v="9"/>
    <x v="25"/>
    <x v="9"/>
    <x v="1"/>
    <x v="0"/>
    <x v="0"/>
    <x v="0"/>
    <x v="0"/>
    <x v="0"/>
    <x v="1"/>
  </r>
  <r>
    <x v="5"/>
    <x v="4"/>
    <s v="Hallstahammars HK  -  Surahammars IF:1"/>
    <x v="2"/>
    <x v="20"/>
    <x v="9"/>
    <x v="1"/>
    <x v="0"/>
    <x v="0"/>
    <x v="0"/>
    <x v="0"/>
    <x v="0"/>
    <x v="1"/>
  </r>
  <r>
    <x v="5"/>
    <x v="4"/>
    <s v="Fagersta AIK  -  Hallstahammars HK"/>
    <x v="9"/>
    <x v="13"/>
    <x v="9"/>
    <x v="1"/>
    <x v="0"/>
    <x v="0"/>
    <x v="0"/>
    <x v="0"/>
    <x v="0"/>
    <x v="1"/>
  </r>
  <r>
    <x v="5"/>
    <x v="4"/>
    <s v="Fagersta AIK  -  Surahammars IF:1"/>
    <x v="9"/>
    <x v="20"/>
    <x v="9"/>
    <x v="1"/>
    <x v="0"/>
    <x v="0"/>
    <x v="0"/>
    <x v="0"/>
    <x v="0"/>
    <x v="1"/>
  </r>
  <r>
    <x v="5"/>
    <x v="4"/>
    <s v="Surahammars IF:2  -  Hallstahammars HK"/>
    <x v="20"/>
    <x v="13"/>
    <x v="9"/>
    <x v="1"/>
    <x v="0"/>
    <x v="0"/>
    <x v="0"/>
    <x v="0"/>
    <x v="0"/>
    <x v="1"/>
  </r>
  <r>
    <x v="6"/>
    <x v="4"/>
    <s v="Kumla Hockey:1  -  Örebro Hockey UF:4"/>
    <x v="8"/>
    <x v="26"/>
    <x v="8"/>
    <x v="1"/>
    <x v="0"/>
    <x v="0"/>
    <x v="0"/>
    <x v="0"/>
    <x v="0"/>
    <x v="1"/>
  </r>
  <r>
    <x v="6"/>
    <x v="4"/>
    <s v="Kumla Hockey:2  -  Örebro Hockey UF:3"/>
    <x v="15"/>
    <x v="21"/>
    <x v="8"/>
    <x v="1"/>
    <x v="0"/>
    <x v="0"/>
    <x v="0"/>
    <x v="0"/>
    <x v="0"/>
    <x v="1"/>
  </r>
  <r>
    <x v="6"/>
    <x v="4"/>
    <s v="Kumla Hockey:1  -  Örebro Hockey UF:3"/>
    <x v="8"/>
    <x v="21"/>
    <x v="8"/>
    <x v="1"/>
    <x v="0"/>
    <x v="0"/>
    <x v="0"/>
    <x v="0"/>
    <x v="0"/>
    <x v="1"/>
  </r>
  <r>
    <x v="6"/>
    <x v="4"/>
    <s v="Örebro Hockey UF:4  -  Kumla Hockey:2"/>
    <x v="22"/>
    <x v="4"/>
    <x v="8"/>
    <x v="1"/>
    <x v="0"/>
    <x v="0"/>
    <x v="0"/>
    <x v="0"/>
    <x v="0"/>
    <x v="1"/>
  </r>
  <r>
    <x v="6"/>
    <x v="4"/>
    <s v="Örebro Hockey UF:3  -  Kumla Hockey:1"/>
    <x v="27"/>
    <x v="14"/>
    <x v="8"/>
    <x v="1"/>
    <x v="0"/>
    <x v="0"/>
    <x v="0"/>
    <x v="0"/>
    <x v="0"/>
    <x v="1"/>
  </r>
  <r>
    <x v="6"/>
    <x v="4"/>
    <s v="Örebro Hockey UF:4  -  Kumla Hockey:2"/>
    <x v="22"/>
    <x v="4"/>
    <x v="8"/>
    <x v="1"/>
    <x v="0"/>
    <x v="0"/>
    <x v="0"/>
    <x v="0"/>
    <x v="0"/>
    <x v="1"/>
  </r>
  <r>
    <x v="6"/>
    <x v="4"/>
    <s v="IFK Hallsberg:1  -  Örebro Hockey UF:6"/>
    <x v="10"/>
    <x v="15"/>
    <x v="14"/>
    <x v="1"/>
    <x v="0"/>
    <x v="0"/>
    <x v="0"/>
    <x v="0"/>
    <x v="0"/>
    <x v="1"/>
  </r>
  <r>
    <x v="6"/>
    <x v="4"/>
    <s v="IFK Hallsberg:2  -  Örebro Hockey UF:5"/>
    <x v="16"/>
    <x v="9"/>
    <x v="14"/>
    <x v="1"/>
    <x v="0"/>
    <x v="0"/>
    <x v="0"/>
    <x v="0"/>
    <x v="0"/>
    <x v="1"/>
  </r>
  <r>
    <x v="6"/>
    <x v="4"/>
    <s v="IFK Hallsberg:1  -  Örebro Hockey UF:5"/>
    <x v="10"/>
    <x v="9"/>
    <x v="14"/>
    <x v="1"/>
    <x v="0"/>
    <x v="0"/>
    <x v="0"/>
    <x v="0"/>
    <x v="0"/>
    <x v="1"/>
  </r>
  <r>
    <x v="6"/>
    <x v="4"/>
    <s v="Örebro Hockey UF:6  -  IFK Hallsberg:2"/>
    <x v="12"/>
    <x v="5"/>
    <x v="14"/>
    <x v="1"/>
    <x v="0"/>
    <x v="0"/>
    <x v="0"/>
    <x v="0"/>
    <x v="0"/>
    <x v="1"/>
  </r>
  <r>
    <x v="6"/>
    <x v="4"/>
    <s v="Örebro Hockey UF:5  -  IFK Hallsberg:1"/>
    <x v="4"/>
    <x v="6"/>
    <x v="14"/>
    <x v="1"/>
    <x v="0"/>
    <x v="0"/>
    <x v="0"/>
    <x v="0"/>
    <x v="0"/>
    <x v="1"/>
  </r>
  <r>
    <x v="6"/>
    <x v="4"/>
    <s v="Örebro Hockey UF:6  -  IFK Hallsberg:2"/>
    <x v="12"/>
    <x v="5"/>
    <x v="14"/>
    <x v="1"/>
    <x v="0"/>
    <x v="0"/>
    <x v="0"/>
    <x v="0"/>
    <x v="0"/>
    <x v="1"/>
  </r>
  <r>
    <x v="6"/>
    <x v="4"/>
    <s v="Fagersta AIK  -  IFK Arboga"/>
    <x v="9"/>
    <x v="7"/>
    <x v="6"/>
    <x v="1"/>
    <x v="0"/>
    <x v="0"/>
    <x v="0"/>
    <x v="0"/>
    <x v="0"/>
    <x v="1"/>
  </r>
  <r>
    <x v="6"/>
    <x v="4"/>
    <s v="Guldsmedshytte SK/Lindlövens IF  -  Nora HC"/>
    <x v="23"/>
    <x v="10"/>
    <x v="7"/>
    <x v="1"/>
    <x v="0"/>
    <x v="0"/>
    <x v="0"/>
    <x v="0"/>
    <x v="0"/>
    <x v="1"/>
  </r>
  <r>
    <x v="6"/>
    <x v="4"/>
    <s v="Guldsmedshytte SK/Lindlövens IF  -  Hällefors IK:1"/>
    <x v="23"/>
    <x v="2"/>
    <x v="7"/>
    <x v="1"/>
    <x v="0"/>
    <x v="0"/>
    <x v="0"/>
    <x v="0"/>
    <x v="0"/>
    <x v="1"/>
  </r>
  <r>
    <x v="6"/>
    <x v="4"/>
    <s v="Hällefors IK:2  -  Nora HC"/>
    <x v="6"/>
    <x v="10"/>
    <x v="7"/>
    <x v="1"/>
    <x v="0"/>
    <x v="0"/>
    <x v="0"/>
    <x v="0"/>
    <x v="0"/>
    <x v="1"/>
  </r>
  <r>
    <x v="6"/>
    <x v="4"/>
    <s v="Guldsmedshytte SK/Lindlövens IF  -  Hällefors IK:2"/>
    <x v="23"/>
    <x v="8"/>
    <x v="7"/>
    <x v="1"/>
    <x v="0"/>
    <x v="0"/>
    <x v="0"/>
    <x v="0"/>
    <x v="0"/>
    <x v="1"/>
  </r>
  <r>
    <x v="6"/>
    <x v="4"/>
    <s v="Nora HC  -  Hällefors IK:1"/>
    <x v="3"/>
    <x v="2"/>
    <x v="7"/>
    <x v="1"/>
    <x v="0"/>
    <x v="0"/>
    <x v="0"/>
    <x v="0"/>
    <x v="0"/>
    <x v="1"/>
  </r>
  <r>
    <x v="6"/>
    <x v="4"/>
    <s v="Fellingsbro/Frövi IK  -  Surahammars IF:2"/>
    <x v="14"/>
    <x v="25"/>
    <x v="2"/>
    <x v="1"/>
    <x v="0"/>
    <x v="0"/>
    <x v="0"/>
    <x v="0"/>
    <x v="0"/>
    <x v="1"/>
  </r>
  <r>
    <x v="6"/>
    <x v="4"/>
    <s v="Lindlövens IF/Guldsmedshytte SK  -  Surahammars IF:1"/>
    <x v="5"/>
    <x v="20"/>
    <x v="2"/>
    <x v="1"/>
    <x v="0"/>
    <x v="0"/>
    <x v="0"/>
    <x v="0"/>
    <x v="0"/>
    <x v="1"/>
  </r>
  <r>
    <x v="6"/>
    <x v="4"/>
    <s v="Fellingsbro/Frövi IK  -  Lindlövens IF/Guldsmedshytte SK"/>
    <x v="14"/>
    <x v="31"/>
    <x v="2"/>
    <x v="1"/>
    <x v="0"/>
    <x v="0"/>
    <x v="0"/>
    <x v="0"/>
    <x v="0"/>
    <x v="1"/>
  </r>
  <r>
    <x v="6"/>
    <x v="4"/>
    <s v="Fellingsbro/Frövi IK  -  Surahammars IF:1"/>
    <x v="14"/>
    <x v="20"/>
    <x v="2"/>
    <x v="1"/>
    <x v="0"/>
    <x v="0"/>
    <x v="0"/>
    <x v="0"/>
    <x v="0"/>
    <x v="1"/>
  </r>
  <r>
    <x v="6"/>
    <x v="4"/>
    <s v="Surahammars IF:2  -  Lindlövens IF/Guldsmedshytte SK"/>
    <x v="20"/>
    <x v="31"/>
    <x v="2"/>
    <x v="1"/>
    <x v="0"/>
    <x v="0"/>
    <x v="0"/>
    <x v="0"/>
    <x v="0"/>
    <x v="1"/>
  </r>
  <r>
    <x v="6"/>
    <x v="5"/>
    <s v="Hallstahammars HK  -  Köping HC:2"/>
    <x v="2"/>
    <x v="19"/>
    <x v="11"/>
    <x v="1"/>
    <x v="0"/>
    <x v="0"/>
    <x v="0"/>
    <x v="0"/>
    <x v="0"/>
    <x v="1"/>
  </r>
  <r>
    <x v="6"/>
    <x v="5"/>
    <s v="Kungsörs IK  -  Köping HC:1"/>
    <x v="28"/>
    <x v="24"/>
    <x v="11"/>
    <x v="1"/>
    <x v="0"/>
    <x v="0"/>
    <x v="0"/>
    <x v="0"/>
    <x v="0"/>
    <x v="1"/>
  </r>
  <r>
    <x v="6"/>
    <x v="45"/>
    <s v="Hallstahammars HK  -  Kungsörs IK"/>
    <x v="2"/>
    <x v="3"/>
    <x v="11"/>
    <x v="1"/>
    <x v="0"/>
    <x v="0"/>
    <x v="0"/>
    <x v="0"/>
    <x v="0"/>
    <x v="1"/>
  </r>
  <r>
    <x v="6"/>
    <x v="45"/>
    <s v="Hallstahammars HK  -  Köping HC:1"/>
    <x v="2"/>
    <x v="24"/>
    <x v="11"/>
    <x v="1"/>
    <x v="0"/>
    <x v="0"/>
    <x v="0"/>
    <x v="0"/>
    <x v="0"/>
    <x v="1"/>
  </r>
  <r>
    <x v="6"/>
    <x v="46"/>
    <s v="Köping HC:2  -  Kungsörs IK"/>
    <x v="25"/>
    <x v="3"/>
    <x v="11"/>
    <x v="1"/>
    <x v="0"/>
    <x v="0"/>
    <x v="0"/>
    <x v="0"/>
    <x v="0"/>
    <x v="1"/>
  </r>
  <r>
    <x v="7"/>
    <x v="4"/>
    <s v="Hallstahammars HK  -  Örebro Hockey UF:2"/>
    <x v="2"/>
    <x v="29"/>
    <x v="2"/>
    <x v="1"/>
    <x v="0"/>
    <x v="0"/>
    <x v="0"/>
    <x v="0"/>
    <x v="0"/>
    <x v="1"/>
  </r>
  <r>
    <x v="7"/>
    <x v="4"/>
    <s v="Lindlövens IF/Guldsmedshytte SK  -  Örebro Hockey UF:1"/>
    <x v="5"/>
    <x v="28"/>
    <x v="2"/>
    <x v="1"/>
    <x v="0"/>
    <x v="0"/>
    <x v="0"/>
    <x v="0"/>
    <x v="0"/>
    <x v="1"/>
  </r>
  <r>
    <x v="7"/>
    <x v="4"/>
    <s v="Hallstahammars HK  -  Lindlövens IF/Guldsmedshytte SK"/>
    <x v="2"/>
    <x v="31"/>
    <x v="2"/>
    <x v="1"/>
    <x v="0"/>
    <x v="0"/>
    <x v="0"/>
    <x v="0"/>
    <x v="0"/>
    <x v="1"/>
  </r>
  <r>
    <x v="7"/>
    <x v="4"/>
    <s v="Hallstahammars HK  -  Örebro Hockey UF:1"/>
    <x v="2"/>
    <x v="28"/>
    <x v="2"/>
    <x v="1"/>
    <x v="0"/>
    <x v="0"/>
    <x v="0"/>
    <x v="0"/>
    <x v="0"/>
    <x v="1"/>
  </r>
  <r>
    <x v="7"/>
    <x v="4"/>
    <s v="Örebro Hockey UF:2  -  Lindlövens IF/Guldsmedshytte SK"/>
    <x v="29"/>
    <x v="31"/>
    <x v="2"/>
    <x v="1"/>
    <x v="0"/>
    <x v="0"/>
    <x v="0"/>
    <x v="0"/>
    <x v="0"/>
    <x v="1"/>
  </r>
  <r>
    <x v="7"/>
    <x v="4"/>
    <s v="Sala HK:1  -  Örebro Hockey UF:6"/>
    <x v="18"/>
    <x v="15"/>
    <x v="18"/>
    <x v="1"/>
    <x v="0"/>
    <x v="0"/>
    <x v="0"/>
    <x v="0"/>
    <x v="0"/>
    <x v="1"/>
  </r>
  <r>
    <x v="7"/>
    <x v="4"/>
    <s v="Sala HK:2  -  Örebro Hockey UF:5"/>
    <x v="26"/>
    <x v="9"/>
    <x v="18"/>
    <x v="1"/>
    <x v="0"/>
    <x v="0"/>
    <x v="0"/>
    <x v="0"/>
    <x v="0"/>
    <x v="1"/>
  </r>
  <r>
    <x v="7"/>
    <x v="4"/>
    <s v="Sala HK:1  -  Örebro Hockey UF:5"/>
    <x v="18"/>
    <x v="9"/>
    <x v="18"/>
    <x v="1"/>
    <x v="0"/>
    <x v="0"/>
    <x v="0"/>
    <x v="0"/>
    <x v="0"/>
    <x v="1"/>
  </r>
  <r>
    <x v="7"/>
    <x v="4"/>
    <s v="Örebro Hockey UF:6  -  Sala HK:2"/>
    <x v="12"/>
    <x v="18"/>
    <x v="18"/>
    <x v="1"/>
    <x v="0"/>
    <x v="0"/>
    <x v="0"/>
    <x v="0"/>
    <x v="0"/>
    <x v="1"/>
  </r>
  <r>
    <x v="7"/>
    <x v="4"/>
    <s v="Örebro Hockey UF:5  -  Sala HK:1"/>
    <x v="4"/>
    <x v="23"/>
    <x v="18"/>
    <x v="1"/>
    <x v="0"/>
    <x v="0"/>
    <x v="0"/>
    <x v="0"/>
    <x v="0"/>
    <x v="1"/>
  </r>
  <r>
    <x v="7"/>
    <x v="4"/>
    <s v="Örebro Hockey UF:6  -  Sala HK:2"/>
    <x v="12"/>
    <x v="18"/>
    <x v="18"/>
    <x v="1"/>
    <x v="0"/>
    <x v="0"/>
    <x v="0"/>
    <x v="0"/>
    <x v="0"/>
    <x v="1"/>
  </r>
  <r>
    <x v="7"/>
    <x v="3"/>
    <s v="Fellingsbro/Frövi IK  -  IFK Hallsberg:2"/>
    <x v="14"/>
    <x v="5"/>
    <x v="17"/>
    <x v="1"/>
    <x v="0"/>
    <x v="0"/>
    <x v="0"/>
    <x v="0"/>
    <x v="0"/>
    <x v="1"/>
  </r>
  <r>
    <x v="7"/>
    <x v="3"/>
    <s v="IFK Arboga  -  IFK Hallsberg:1"/>
    <x v="7"/>
    <x v="6"/>
    <x v="17"/>
    <x v="1"/>
    <x v="0"/>
    <x v="0"/>
    <x v="0"/>
    <x v="0"/>
    <x v="0"/>
    <x v="1"/>
  </r>
  <r>
    <x v="7"/>
    <x v="15"/>
    <s v="Fellingsbro/Frövi IK  -  IFK Hallsberg:1"/>
    <x v="14"/>
    <x v="6"/>
    <x v="17"/>
    <x v="1"/>
    <x v="0"/>
    <x v="0"/>
    <x v="0"/>
    <x v="0"/>
    <x v="0"/>
    <x v="1"/>
  </r>
  <r>
    <x v="7"/>
    <x v="15"/>
    <s v="IFK Hallsberg:2  -  IFK Arboga"/>
    <x v="16"/>
    <x v="7"/>
    <x v="17"/>
    <x v="1"/>
    <x v="0"/>
    <x v="0"/>
    <x v="0"/>
    <x v="0"/>
    <x v="0"/>
    <x v="1"/>
  </r>
  <r>
    <x v="7"/>
    <x v="40"/>
    <s v="Fellingsbro/Frövi IK  -  IFK Arboga"/>
    <x v="14"/>
    <x v="7"/>
    <x v="17"/>
    <x v="1"/>
    <x v="0"/>
    <x v="0"/>
    <x v="0"/>
    <x v="0"/>
    <x v="0"/>
    <x v="1"/>
  </r>
  <r>
    <x v="7"/>
    <x v="4"/>
    <s v="Fagersta AIK  -  Köping HC:2"/>
    <x v="9"/>
    <x v="19"/>
    <x v="16"/>
    <x v="1"/>
    <x v="0"/>
    <x v="0"/>
    <x v="0"/>
    <x v="0"/>
    <x v="0"/>
    <x v="1"/>
  </r>
  <r>
    <x v="7"/>
    <x v="4"/>
    <s v="Guldsmedshytte SK/Lindlövens IF  -  Köping HC:1"/>
    <x v="23"/>
    <x v="24"/>
    <x v="16"/>
    <x v="1"/>
    <x v="0"/>
    <x v="0"/>
    <x v="0"/>
    <x v="0"/>
    <x v="0"/>
    <x v="1"/>
  </r>
  <r>
    <x v="7"/>
    <x v="4"/>
    <s v="Fagersta AIK  -  Guldsmedshytte SK/Lindlövens IF"/>
    <x v="9"/>
    <x v="30"/>
    <x v="16"/>
    <x v="1"/>
    <x v="0"/>
    <x v="0"/>
    <x v="0"/>
    <x v="0"/>
    <x v="0"/>
    <x v="1"/>
  </r>
  <r>
    <x v="7"/>
    <x v="4"/>
    <s v="Fagersta AIK  -  Köping HC:1"/>
    <x v="9"/>
    <x v="24"/>
    <x v="16"/>
    <x v="1"/>
    <x v="0"/>
    <x v="0"/>
    <x v="0"/>
    <x v="0"/>
    <x v="0"/>
    <x v="1"/>
  </r>
  <r>
    <x v="7"/>
    <x v="4"/>
    <s v="Köping HC:2  -  Guldsmedshytte SK/Lindlövens IF"/>
    <x v="25"/>
    <x v="30"/>
    <x v="16"/>
    <x v="1"/>
    <x v="0"/>
    <x v="0"/>
    <x v="0"/>
    <x v="0"/>
    <x v="0"/>
    <x v="1"/>
  </r>
  <r>
    <x v="7"/>
    <x v="4"/>
    <s v="Kumla Hockey:1  -  Nora HC"/>
    <x v="8"/>
    <x v="10"/>
    <x v="1"/>
    <x v="1"/>
    <x v="0"/>
    <x v="0"/>
    <x v="0"/>
    <x v="0"/>
    <x v="0"/>
    <x v="1"/>
  </r>
  <r>
    <x v="7"/>
    <x v="4"/>
    <s v="Kumla Hockey:2  -  Kungsörs IK"/>
    <x v="15"/>
    <x v="3"/>
    <x v="1"/>
    <x v="1"/>
    <x v="0"/>
    <x v="0"/>
    <x v="0"/>
    <x v="0"/>
    <x v="0"/>
    <x v="1"/>
  </r>
  <r>
    <x v="7"/>
    <x v="4"/>
    <s v="Kungsörs IK  -  Nora HC"/>
    <x v="28"/>
    <x v="10"/>
    <x v="1"/>
    <x v="1"/>
    <x v="0"/>
    <x v="0"/>
    <x v="0"/>
    <x v="0"/>
    <x v="0"/>
    <x v="1"/>
  </r>
  <r>
    <x v="7"/>
    <x v="4"/>
    <s v="Kumla Hockey:1  -  Kungsörs IK"/>
    <x v="8"/>
    <x v="3"/>
    <x v="1"/>
    <x v="1"/>
    <x v="0"/>
    <x v="0"/>
    <x v="0"/>
    <x v="0"/>
    <x v="0"/>
    <x v="1"/>
  </r>
  <r>
    <x v="7"/>
    <x v="4"/>
    <s v="Nora HC  -  Kumla Hockey:2"/>
    <x v="3"/>
    <x v="4"/>
    <x v="1"/>
    <x v="1"/>
    <x v="0"/>
    <x v="0"/>
    <x v="0"/>
    <x v="0"/>
    <x v="0"/>
    <x v="1"/>
  </r>
  <r>
    <x v="8"/>
    <x v="4"/>
    <s v="Surahammars IF:1  -  Örebro Hockey UF:2"/>
    <x v="21"/>
    <x v="29"/>
    <x v="10"/>
    <x v="1"/>
    <x v="0"/>
    <x v="0"/>
    <x v="0"/>
    <x v="0"/>
    <x v="0"/>
    <x v="1"/>
  </r>
  <r>
    <x v="8"/>
    <x v="4"/>
    <s v="Surahammars IF:2  -  Örebro Hockey UF:1"/>
    <x v="20"/>
    <x v="28"/>
    <x v="10"/>
    <x v="1"/>
    <x v="0"/>
    <x v="0"/>
    <x v="0"/>
    <x v="0"/>
    <x v="0"/>
    <x v="1"/>
  </r>
  <r>
    <x v="8"/>
    <x v="4"/>
    <s v="Surahammars IF:1  -  Örebro Hockey UF:1"/>
    <x v="21"/>
    <x v="28"/>
    <x v="10"/>
    <x v="1"/>
    <x v="0"/>
    <x v="0"/>
    <x v="0"/>
    <x v="0"/>
    <x v="0"/>
    <x v="1"/>
  </r>
  <r>
    <x v="8"/>
    <x v="4"/>
    <s v="Örebro Hockey UF:2  -  Surahammars IF:2"/>
    <x v="29"/>
    <x v="25"/>
    <x v="10"/>
    <x v="1"/>
    <x v="0"/>
    <x v="0"/>
    <x v="0"/>
    <x v="0"/>
    <x v="0"/>
    <x v="1"/>
  </r>
  <r>
    <x v="8"/>
    <x v="4"/>
    <s v="Örebro Hockey UF:1  -  Surahammars IF:1"/>
    <x v="30"/>
    <x v="20"/>
    <x v="10"/>
    <x v="1"/>
    <x v="0"/>
    <x v="0"/>
    <x v="0"/>
    <x v="0"/>
    <x v="0"/>
    <x v="1"/>
  </r>
  <r>
    <x v="8"/>
    <x v="4"/>
    <s v="Örebro Hockey UF:2  -  Surahammars IF:2"/>
    <x v="29"/>
    <x v="25"/>
    <x v="10"/>
    <x v="1"/>
    <x v="0"/>
    <x v="0"/>
    <x v="0"/>
    <x v="0"/>
    <x v="0"/>
    <x v="1"/>
  </r>
  <r>
    <x v="8"/>
    <x v="4"/>
    <s v="IFK Arboga  -  Örebro Hockey UF:4"/>
    <x v="7"/>
    <x v="26"/>
    <x v="1"/>
    <x v="1"/>
    <x v="0"/>
    <x v="0"/>
    <x v="0"/>
    <x v="0"/>
    <x v="0"/>
    <x v="1"/>
  </r>
  <r>
    <x v="8"/>
    <x v="4"/>
    <s v="Nora HC  -  Örebro Hockey UF:3"/>
    <x v="3"/>
    <x v="21"/>
    <x v="1"/>
    <x v="1"/>
    <x v="0"/>
    <x v="0"/>
    <x v="0"/>
    <x v="0"/>
    <x v="0"/>
    <x v="1"/>
  </r>
  <r>
    <x v="8"/>
    <x v="4"/>
    <s v="IFK Arboga  -  Nora HC"/>
    <x v="7"/>
    <x v="10"/>
    <x v="1"/>
    <x v="1"/>
    <x v="0"/>
    <x v="0"/>
    <x v="0"/>
    <x v="0"/>
    <x v="0"/>
    <x v="1"/>
  </r>
  <r>
    <x v="8"/>
    <x v="4"/>
    <s v="IFK Arboga  -  Örebro Hockey UF:3"/>
    <x v="7"/>
    <x v="21"/>
    <x v="1"/>
    <x v="1"/>
    <x v="0"/>
    <x v="0"/>
    <x v="0"/>
    <x v="0"/>
    <x v="0"/>
    <x v="1"/>
  </r>
  <r>
    <x v="8"/>
    <x v="4"/>
    <s v="Örebro Hockey UF:4  -  Nora HC"/>
    <x v="22"/>
    <x v="10"/>
    <x v="1"/>
    <x v="1"/>
    <x v="0"/>
    <x v="0"/>
    <x v="0"/>
    <x v="0"/>
    <x v="0"/>
    <x v="1"/>
  </r>
  <r>
    <x v="8"/>
    <x v="4"/>
    <s v="Hällefors IK:1  -  Kumla Hockey:2"/>
    <x v="11"/>
    <x v="4"/>
    <x v="12"/>
    <x v="1"/>
    <x v="0"/>
    <x v="0"/>
    <x v="0"/>
    <x v="0"/>
    <x v="0"/>
    <x v="1"/>
  </r>
  <r>
    <x v="8"/>
    <x v="4"/>
    <s v="Hällefors IK:2  -  Kumla Hockey:1"/>
    <x v="6"/>
    <x v="14"/>
    <x v="12"/>
    <x v="1"/>
    <x v="0"/>
    <x v="0"/>
    <x v="0"/>
    <x v="0"/>
    <x v="0"/>
    <x v="1"/>
  </r>
  <r>
    <x v="8"/>
    <x v="4"/>
    <s v="Hällefors IK:1  -  Kumla Hockey:1"/>
    <x v="11"/>
    <x v="14"/>
    <x v="12"/>
    <x v="1"/>
    <x v="0"/>
    <x v="0"/>
    <x v="0"/>
    <x v="0"/>
    <x v="0"/>
    <x v="1"/>
  </r>
  <r>
    <x v="8"/>
    <x v="4"/>
    <s v="Kumla Hockey:2  -  Hällefors IK:2"/>
    <x v="15"/>
    <x v="8"/>
    <x v="12"/>
    <x v="1"/>
    <x v="0"/>
    <x v="0"/>
    <x v="0"/>
    <x v="0"/>
    <x v="0"/>
    <x v="1"/>
  </r>
  <r>
    <x v="8"/>
    <x v="4"/>
    <s v="Kumla Hockey:1  -  Hällefors IK:1"/>
    <x v="8"/>
    <x v="2"/>
    <x v="12"/>
    <x v="1"/>
    <x v="0"/>
    <x v="0"/>
    <x v="0"/>
    <x v="0"/>
    <x v="0"/>
    <x v="1"/>
  </r>
  <r>
    <x v="8"/>
    <x v="4"/>
    <s v="Kumla Hockey:2  -  Hällefors IK:2"/>
    <x v="15"/>
    <x v="8"/>
    <x v="12"/>
    <x v="1"/>
    <x v="0"/>
    <x v="0"/>
    <x v="0"/>
    <x v="0"/>
    <x v="0"/>
    <x v="1"/>
  </r>
  <r>
    <x v="8"/>
    <x v="4"/>
    <s v="Fagersta AIK  -  Sala HK:2"/>
    <x v="9"/>
    <x v="18"/>
    <x v="4"/>
    <x v="1"/>
    <x v="0"/>
    <x v="0"/>
    <x v="0"/>
    <x v="0"/>
    <x v="0"/>
    <x v="1"/>
  </r>
  <r>
    <x v="8"/>
    <x v="4"/>
    <s v="Fellingsbro/Frövi IK  -  Sala HK:1"/>
    <x v="14"/>
    <x v="23"/>
    <x v="4"/>
    <x v="1"/>
    <x v="0"/>
    <x v="0"/>
    <x v="0"/>
    <x v="0"/>
    <x v="0"/>
    <x v="1"/>
  </r>
  <r>
    <x v="8"/>
    <x v="4"/>
    <s v="Fagersta AIK  -  Fellingsbro/Frövi IK"/>
    <x v="9"/>
    <x v="1"/>
    <x v="4"/>
    <x v="1"/>
    <x v="0"/>
    <x v="0"/>
    <x v="0"/>
    <x v="0"/>
    <x v="0"/>
    <x v="1"/>
  </r>
  <r>
    <x v="8"/>
    <x v="4"/>
    <s v="Fagersta AIK  -  Sala HK:1"/>
    <x v="9"/>
    <x v="23"/>
    <x v="4"/>
    <x v="1"/>
    <x v="0"/>
    <x v="0"/>
    <x v="0"/>
    <x v="0"/>
    <x v="0"/>
    <x v="1"/>
  </r>
  <r>
    <x v="8"/>
    <x v="4"/>
    <s v="Sala HK:2  -  Fellingsbro/Frövi IK"/>
    <x v="26"/>
    <x v="1"/>
    <x v="4"/>
    <x v="1"/>
    <x v="0"/>
    <x v="0"/>
    <x v="0"/>
    <x v="0"/>
    <x v="0"/>
    <x v="1"/>
  </r>
  <r>
    <x v="8"/>
    <x v="4"/>
    <s v="Guldsmedshytte SK/Lindlövens IF  -  Hallstahammars HK"/>
    <x v="23"/>
    <x v="13"/>
    <x v="9"/>
    <x v="1"/>
    <x v="0"/>
    <x v="0"/>
    <x v="0"/>
    <x v="0"/>
    <x v="0"/>
    <x v="1"/>
  </r>
  <r>
    <x v="8"/>
    <x v="4"/>
    <s v="IFK Hallsberg:1  -  Lindlövens IF/Guldsmedshytte SK"/>
    <x v="10"/>
    <x v="31"/>
    <x v="14"/>
    <x v="1"/>
    <x v="0"/>
    <x v="0"/>
    <x v="0"/>
    <x v="0"/>
    <x v="0"/>
    <x v="1"/>
  </r>
  <r>
    <x v="8"/>
    <x v="4"/>
    <s v="IFK Hallsberg:2  -  Kungsörs IK"/>
    <x v="16"/>
    <x v="3"/>
    <x v="14"/>
    <x v="1"/>
    <x v="0"/>
    <x v="0"/>
    <x v="0"/>
    <x v="0"/>
    <x v="0"/>
    <x v="1"/>
  </r>
  <r>
    <x v="8"/>
    <x v="4"/>
    <s v="Kungsörs IK  -  Lindlövens IF/Guldsmedshytte SK"/>
    <x v="28"/>
    <x v="31"/>
    <x v="14"/>
    <x v="1"/>
    <x v="0"/>
    <x v="0"/>
    <x v="0"/>
    <x v="0"/>
    <x v="0"/>
    <x v="1"/>
  </r>
  <r>
    <x v="8"/>
    <x v="4"/>
    <s v="IFK Hallsberg:1  -  Kungsörs IK"/>
    <x v="10"/>
    <x v="3"/>
    <x v="14"/>
    <x v="1"/>
    <x v="0"/>
    <x v="0"/>
    <x v="0"/>
    <x v="0"/>
    <x v="0"/>
    <x v="1"/>
  </r>
  <r>
    <x v="8"/>
    <x v="4"/>
    <s v="Lindlövens IF/Guldsmedshytte SK  -  IFK Hallsberg:2"/>
    <x v="5"/>
    <x v="5"/>
    <x v="14"/>
    <x v="1"/>
    <x v="0"/>
    <x v="0"/>
    <x v="0"/>
    <x v="0"/>
    <x v="0"/>
    <x v="1"/>
  </r>
  <r>
    <x v="9"/>
    <x v="4"/>
    <s v="Hällefors IK:1  -  Örebro Hockey UF:2"/>
    <x v="11"/>
    <x v="29"/>
    <x v="8"/>
    <x v="1"/>
    <x v="0"/>
    <x v="0"/>
    <x v="0"/>
    <x v="0"/>
    <x v="0"/>
    <x v="1"/>
  </r>
  <r>
    <x v="9"/>
    <x v="4"/>
    <s v="Hällefors IK:2  -  Örebro Hockey UF:1"/>
    <x v="6"/>
    <x v="28"/>
    <x v="8"/>
    <x v="1"/>
    <x v="0"/>
    <x v="0"/>
    <x v="0"/>
    <x v="0"/>
    <x v="0"/>
    <x v="1"/>
  </r>
  <r>
    <x v="9"/>
    <x v="4"/>
    <s v="Hällefors IK:1  -  Örebro Hockey UF:1"/>
    <x v="11"/>
    <x v="28"/>
    <x v="8"/>
    <x v="1"/>
    <x v="0"/>
    <x v="0"/>
    <x v="0"/>
    <x v="0"/>
    <x v="0"/>
    <x v="1"/>
  </r>
  <r>
    <x v="9"/>
    <x v="4"/>
    <s v="Örebro Hockey UF:2  -  Hällefors IK:2"/>
    <x v="29"/>
    <x v="8"/>
    <x v="8"/>
    <x v="1"/>
    <x v="0"/>
    <x v="0"/>
    <x v="0"/>
    <x v="0"/>
    <x v="0"/>
    <x v="1"/>
  </r>
  <r>
    <x v="9"/>
    <x v="4"/>
    <s v="Örebro Hockey UF:1  -  Hällefors IK:1"/>
    <x v="30"/>
    <x v="2"/>
    <x v="8"/>
    <x v="1"/>
    <x v="0"/>
    <x v="0"/>
    <x v="0"/>
    <x v="0"/>
    <x v="0"/>
    <x v="1"/>
  </r>
  <r>
    <x v="9"/>
    <x v="4"/>
    <s v="Örebro Hockey UF:2  -  Hällefors IK:2"/>
    <x v="29"/>
    <x v="8"/>
    <x v="8"/>
    <x v="1"/>
    <x v="0"/>
    <x v="0"/>
    <x v="0"/>
    <x v="0"/>
    <x v="0"/>
    <x v="1"/>
  </r>
  <r>
    <x v="9"/>
    <x v="4"/>
    <s v="Hallstahammars HK  -  Sala HK:2"/>
    <x v="2"/>
    <x v="18"/>
    <x v="6"/>
    <x v="1"/>
    <x v="0"/>
    <x v="0"/>
    <x v="0"/>
    <x v="0"/>
    <x v="0"/>
    <x v="1"/>
  </r>
  <r>
    <x v="9"/>
    <x v="4"/>
    <s v="IFK Arboga  -  Sala HK:1"/>
    <x v="7"/>
    <x v="23"/>
    <x v="6"/>
    <x v="1"/>
    <x v="0"/>
    <x v="0"/>
    <x v="0"/>
    <x v="0"/>
    <x v="0"/>
    <x v="1"/>
  </r>
  <r>
    <x v="9"/>
    <x v="4"/>
    <s v="Hallstahammars HK  -  IFK Arboga"/>
    <x v="2"/>
    <x v="7"/>
    <x v="6"/>
    <x v="1"/>
    <x v="0"/>
    <x v="0"/>
    <x v="0"/>
    <x v="0"/>
    <x v="0"/>
    <x v="1"/>
  </r>
  <r>
    <x v="9"/>
    <x v="4"/>
    <s v="Hallstahammars HK  -  Sala HK:1"/>
    <x v="2"/>
    <x v="23"/>
    <x v="6"/>
    <x v="1"/>
    <x v="0"/>
    <x v="0"/>
    <x v="0"/>
    <x v="0"/>
    <x v="0"/>
    <x v="1"/>
  </r>
  <r>
    <x v="9"/>
    <x v="4"/>
    <s v="Sala HK:2  -  IFK Arboga"/>
    <x v="26"/>
    <x v="7"/>
    <x v="6"/>
    <x v="1"/>
    <x v="0"/>
    <x v="0"/>
    <x v="0"/>
    <x v="0"/>
    <x v="0"/>
    <x v="1"/>
  </r>
  <r>
    <x v="9"/>
    <x v="4"/>
    <s v="Köping HC:1  -  Örebro Hockey UF:6"/>
    <x v="19"/>
    <x v="15"/>
    <x v="8"/>
    <x v="1"/>
    <x v="0"/>
    <x v="0"/>
    <x v="0"/>
    <x v="0"/>
    <x v="0"/>
    <x v="1"/>
  </r>
  <r>
    <x v="9"/>
    <x v="4"/>
    <s v="Köping HC:2  -  Örebro Hockey UF:5"/>
    <x v="25"/>
    <x v="9"/>
    <x v="8"/>
    <x v="1"/>
    <x v="0"/>
    <x v="0"/>
    <x v="0"/>
    <x v="0"/>
    <x v="0"/>
    <x v="1"/>
  </r>
  <r>
    <x v="9"/>
    <x v="4"/>
    <s v="Köping HC:1  -  Örebro Hockey UF:5"/>
    <x v="19"/>
    <x v="9"/>
    <x v="8"/>
    <x v="1"/>
    <x v="0"/>
    <x v="0"/>
    <x v="0"/>
    <x v="0"/>
    <x v="0"/>
    <x v="1"/>
  </r>
  <r>
    <x v="9"/>
    <x v="4"/>
    <s v="Örebro Hockey UF:6  -  Köping HC:2"/>
    <x v="12"/>
    <x v="19"/>
    <x v="8"/>
    <x v="1"/>
    <x v="0"/>
    <x v="0"/>
    <x v="0"/>
    <x v="0"/>
    <x v="0"/>
    <x v="1"/>
  </r>
  <r>
    <x v="9"/>
    <x v="4"/>
    <s v="Örebro Hockey UF:5  -  Köping HC:1"/>
    <x v="4"/>
    <x v="24"/>
    <x v="8"/>
    <x v="1"/>
    <x v="0"/>
    <x v="0"/>
    <x v="0"/>
    <x v="0"/>
    <x v="0"/>
    <x v="1"/>
  </r>
  <r>
    <x v="9"/>
    <x v="4"/>
    <s v="Örebro Hockey UF:6  -  Köping HC:2"/>
    <x v="12"/>
    <x v="19"/>
    <x v="8"/>
    <x v="1"/>
    <x v="0"/>
    <x v="0"/>
    <x v="0"/>
    <x v="0"/>
    <x v="0"/>
    <x v="1"/>
  </r>
  <r>
    <x v="9"/>
    <x v="15"/>
    <s v="Fellingsbro/Frövi IK  -  Kungsörs IK"/>
    <x v="14"/>
    <x v="3"/>
    <x v="3"/>
    <x v="1"/>
    <x v="0"/>
    <x v="0"/>
    <x v="0"/>
    <x v="0"/>
    <x v="0"/>
    <x v="1"/>
  </r>
  <r>
    <x v="9"/>
    <x v="4"/>
    <s v="Fagersta AIK  -  Nora HC"/>
    <x v="9"/>
    <x v="10"/>
    <x v="4"/>
    <x v="1"/>
    <x v="0"/>
    <x v="0"/>
    <x v="0"/>
    <x v="0"/>
    <x v="0"/>
    <x v="1"/>
  </r>
  <r>
    <x v="9"/>
    <x v="4"/>
    <s v="IFK Hallsberg:1  -  Kumla Hockey:2"/>
    <x v="10"/>
    <x v="4"/>
    <x v="12"/>
    <x v="1"/>
    <x v="0"/>
    <x v="0"/>
    <x v="0"/>
    <x v="0"/>
    <x v="0"/>
    <x v="1"/>
  </r>
  <r>
    <x v="9"/>
    <x v="4"/>
    <s v="IFK Hallsberg:2  -  Kumla Hockey:1"/>
    <x v="16"/>
    <x v="14"/>
    <x v="12"/>
    <x v="1"/>
    <x v="0"/>
    <x v="0"/>
    <x v="0"/>
    <x v="0"/>
    <x v="0"/>
    <x v="1"/>
  </r>
  <r>
    <x v="9"/>
    <x v="4"/>
    <s v="IFK Hallsberg:1  -  Kumla Hockey:1"/>
    <x v="10"/>
    <x v="14"/>
    <x v="12"/>
    <x v="1"/>
    <x v="0"/>
    <x v="0"/>
    <x v="0"/>
    <x v="0"/>
    <x v="0"/>
    <x v="1"/>
  </r>
  <r>
    <x v="9"/>
    <x v="4"/>
    <s v="Kumla Hockey:2  -  IFK Hallsberg:2"/>
    <x v="15"/>
    <x v="5"/>
    <x v="12"/>
    <x v="1"/>
    <x v="0"/>
    <x v="0"/>
    <x v="0"/>
    <x v="0"/>
    <x v="0"/>
    <x v="1"/>
  </r>
  <r>
    <x v="9"/>
    <x v="4"/>
    <s v="Kumla Hockey:1  -  IFK Hallsberg:1"/>
    <x v="8"/>
    <x v="6"/>
    <x v="12"/>
    <x v="1"/>
    <x v="0"/>
    <x v="0"/>
    <x v="0"/>
    <x v="0"/>
    <x v="0"/>
    <x v="1"/>
  </r>
  <r>
    <x v="9"/>
    <x v="4"/>
    <s v="Kumla Hockey:2  -  IFK Hallsberg:2"/>
    <x v="15"/>
    <x v="5"/>
    <x v="12"/>
    <x v="1"/>
    <x v="0"/>
    <x v="0"/>
    <x v="0"/>
    <x v="0"/>
    <x v="0"/>
    <x v="1"/>
  </r>
  <r>
    <x v="9"/>
    <x v="4"/>
    <s v="Guldsmedshytte SK/Lindlövens IF  -  Surahammars IF:2"/>
    <x v="23"/>
    <x v="25"/>
    <x v="16"/>
    <x v="1"/>
    <x v="0"/>
    <x v="0"/>
    <x v="0"/>
    <x v="0"/>
    <x v="0"/>
    <x v="1"/>
  </r>
  <r>
    <x v="9"/>
    <x v="4"/>
    <s v="Lindlövens IF/Guldsmedshytte SK  -  Surahammars IF:1"/>
    <x v="5"/>
    <x v="20"/>
    <x v="16"/>
    <x v="1"/>
    <x v="0"/>
    <x v="0"/>
    <x v="0"/>
    <x v="0"/>
    <x v="0"/>
    <x v="1"/>
  </r>
  <r>
    <x v="9"/>
    <x v="4"/>
    <s v="Guldsmedshytte SK/Lindlövens IF  -  Lindlövens IF/Guldsmedshytte SK"/>
    <x v="23"/>
    <x v="31"/>
    <x v="16"/>
    <x v="1"/>
    <x v="0"/>
    <x v="0"/>
    <x v="0"/>
    <x v="0"/>
    <x v="0"/>
    <x v="1"/>
  </r>
  <r>
    <x v="9"/>
    <x v="4"/>
    <s v="Guldsmedshytte SK/Lindlövens IF  -  Surahammars IF:1"/>
    <x v="23"/>
    <x v="20"/>
    <x v="16"/>
    <x v="1"/>
    <x v="0"/>
    <x v="0"/>
    <x v="0"/>
    <x v="0"/>
    <x v="0"/>
    <x v="1"/>
  </r>
  <r>
    <x v="9"/>
    <x v="4"/>
    <s v="Surahammars IF:2  -  Lindlövens IF/Guldsmedshytte SK"/>
    <x v="20"/>
    <x v="31"/>
    <x v="16"/>
    <x v="1"/>
    <x v="0"/>
    <x v="0"/>
    <x v="0"/>
    <x v="0"/>
    <x v="0"/>
    <x v="1"/>
  </r>
  <r>
    <x v="0"/>
    <x v="21"/>
    <s v="Örebro Hockey UF:4  -  Västerås IK Ungdom:1"/>
    <x v="22"/>
    <x v="17"/>
    <x v="13"/>
    <x v="0"/>
    <x v="1"/>
    <x v="0"/>
    <x v="0"/>
    <x v="0"/>
    <x v="0"/>
    <x v="1"/>
  </r>
  <r>
    <x v="0"/>
    <x v="21"/>
    <s v="Örebro Hockey UF:3  -  Västerås IK Ungdom:1"/>
    <x v="27"/>
    <x v="17"/>
    <x v="13"/>
    <x v="0"/>
    <x v="1"/>
    <x v="0"/>
    <x v="0"/>
    <x v="0"/>
    <x v="0"/>
    <x v="1"/>
  </r>
  <r>
    <x v="0"/>
    <x v="21"/>
    <s v="Örebro Hockey UF:3  -  Västerås IK Ungdom:1"/>
    <x v="27"/>
    <x v="17"/>
    <x v="13"/>
    <x v="0"/>
    <x v="1"/>
    <x v="0"/>
    <x v="0"/>
    <x v="0"/>
    <x v="0"/>
    <x v="1"/>
  </r>
  <r>
    <x v="3"/>
    <x v="4"/>
    <s v="IFK Hallsberg:1  -  Västerås IK Ungdom:1"/>
    <x v="10"/>
    <x v="17"/>
    <x v="14"/>
    <x v="0"/>
    <x v="1"/>
    <x v="0"/>
    <x v="0"/>
    <x v="0"/>
    <x v="0"/>
    <x v="1"/>
  </r>
  <r>
    <x v="3"/>
    <x v="4"/>
    <s v="Örebro Hockey UF:5  -  Västerås IK Ungdom:1"/>
    <x v="4"/>
    <x v="17"/>
    <x v="14"/>
    <x v="0"/>
    <x v="1"/>
    <x v="0"/>
    <x v="0"/>
    <x v="0"/>
    <x v="0"/>
    <x v="1"/>
  </r>
  <r>
    <x v="3"/>
    <x v="4"/>
    <s v="IFK Hallsberg:2  -  Västerås IK Ungdom:1"/>
    <x v="16"/>
    <x v="17"/>
    <x v="14"/>
    <x v="0"/>
    <x v="1"/>
    <x v="0"/>
    <x v="0"/>
    <x v="0"/>
    <x v="0"/>
    <x v="1"/>
  </r>
  <r>
    <x v="5"/>
    <x v="3"/>
    <s v="Kungsörs IK  -  Västerås IK Ungdom:1"/>
    <x v="28"/>
    <x v="17"/>
    <x v="3"/>
    <x v="0"/>
    <x v="1"/>
    <x v="0"/>
    <x v="0"/>
    <x v="0"/>
    <x v="0"/>
    <x v="1"/>
  </r>
  <r>
    <x v="5"/>
    <x v="15"/>
    <s v="IFK Arboga  -  Västerås IK Ungdom:1"/>
    <x v="7"/>
    <x v="17"/>
    <x v="3"/>
    <x v="0"/>
    <x v="1"/>
    <x v="0"/>
    <x v="0"/>
    <x v="0"/>
    <x v="0"/>
    <x v="1"/>
  </r>
  <r>
    <x v="6"/>
    <x v="12"/>
    <s v="Örebro Hockey UF:1  -  Västerås IK Ungdom:5"/>
    <x v="30"/>
    <x v="16"/>
    <x v="5"/>
    <x v="0"/>
    <x v="0"/>
    <x v="0"/>
    <x v="0"/>
    <x v="0"/>
    <x v="2"/>
    <x v="1"/>
  </r>
  <r>
    <x v="7"/>
    <x v="4"/>
    <s v="Surahammars IF:2  -  Västerås IK Ungdom:1"/>
    <x v="20"/>
    <x v="17"/>
    <x v="10"/>
    <x v="0"/>
    <x v="1"/>
    <x v="0"/>
    <x v="0"/>
    <x v="0"/>
    <x v="0"/>
    <x v="1"/>
  </r>
  <r>
    <x v="7"/>
    <x v="4"/>
    <s v="Surahammars IF:1  -  Västerås IK Ungdom:1"/>
    <x v="21"/>
    <x v="17"/>
    <x v="10"/>
    <x v="0"/>
    <x v="1"/>
    <x v="0"/>
    <x v="0"/>
    <x v="0"/>
    <x v="0"/>
    <x v="1"/>
  </r>
  <r>
    <x v="8"/>
    <x v="5"/>
    <s v="Köping HC:2  -  Västerås IK Ungdom:1"/>
    <x v="25"/>
    <x v="17"/>
    <x v="11"/>
    <x v="0"/>
    <x v="1"/>
    <x v="0"/>
    <x v="0"/>
    <x v="0"/>
    <x v="0"/>
    <x v="1"/>
  </r>
  <r>
    <x v="8"/>
    <x v="32"/>
    <s v="Köping HC:1  -  Västerås IK Ungdom:1"/>
    <x v="19"/>
    <x v="17"/>
    <x v="11"/>
    <x v="0"/>
    <x v="1"/>
    <x v="0"/>
    <x v="0"/>
    <x v="0"/>
    <x v="0"/>
    <x v="1"/>
  </r>
  <r>
    <x v="9"/>
    <x v="6"/>
    <s v="Örebro Hockey UF:3  -  Västerås IK Ungdom:1"/>
    <x v="27"/>
    <x v="17"/>
    <x v="5"/>
    <x v="0"/>
    <x v="1"/>
    <x v="0"/>
    <x v="0"/>
    <x v="0"/>
    <x v="0"/>
    <x v="1"/>
  </r>
  <r>
    <x v="1"/>
    <x v="30"/>
    <s v="Västerås IK Ungdom:1  -  Fagersta AIK"/>
    <x v="31"/>
    <x v="0"/>
    <x v="6"/>
    <x v="0"/>
    <x v="2"/>
    <x v="0"/>
    <x v="0"/>
    <x v="0"/>
    <x v="0"/>
    <x v="1"/>
  </r>
  <r>
    <x v="1"/>
    <x v="30"/>
    <s v="Västerås IK Ungdom:1  -  IFK Arboga"/>
    <x v="31"/>
    <x v="7"/>
    <x v="6"/>
    <x v="0"/>
    <x v="2"/>
    <x v="0"/>
    <x v="0"/>
    <x v="0"/>
    <x v="0"/>
    <x v="1"/>
  </r>
  <r>
    <x v="2"/>
    <x v="31"/>
    <s v="Västerås IK Ungdom:1  -  Örebro Hockey UF:2"/>
    <x v="31"/>
    <x v="29"/>
    <x v="5"/>
    <x v="0"/>
    <x v="2"/>
    <x v="0"/>
    <x v="0"/>
    <x v="0"/>
    <x v="0"/>
    <x v="1"/>
  </r>
  <r>
    <x v="2"/>
    <x v="34"/>
    <s v="Västerås IK Ungdom:1  -  Örebro Hockey UF:1"/>
    <x v="31"/>
    <x v="28"/>
    <x v="5"/>
    <x v="0"/>
    <x v="2"/>
    <x v="0"/>
    <x v="0"/>
    <x v="0"/>
    <x v="0"/>
    <x v="1"/>
  </r>
  <r>
    <x v="2"/>
    <x v="32"/>
    <s v="Västerås IK Ungdom:1  -  Örebro Hockey UF:1"/>
    <x v="31"/>
    <x v="28"/>
    <x v="5"/>
    <x v="0"/>
    <x v="2"/>
    <x v="0"/>
    <x v="0"/>
    <x v="0"/>
    <x v="0"/>
    <x v="1"/>
  </r>
  <r>
    <x v="4"/>
    <x v="19"/>
    <s v="Västerås IK Ungdom:1  -  Örebro Hockey UF:2"/>
    <x v="31"/>
    <x v="29"/>
    <x v="5"/>
    <x v="0"/>
    <x v="2"/>
    <x v="0"/>
    <x v="0"/>
    <x v="0"/>
    <x v="0"/>
    <x v="1"/>
  </r>
  <r>
    <x v="4"/>
    <x v="24"/>
    <s v="Västerås IK Ungdom:1  -  Örebro Hockey UF:1"/>
    <x v="31"/>
    <x v="28"/>
    <x v="5"/>
    <x v="0"/>
    <x v="2"/>
    <x v="0"/>
    <x v="0"/>
    <x v="0"/>
    <x v="0"/>
    <x v="1"/>
  </r>
  <r>
    <x v="4"/>
    <x v="27"/>
    <s v="Västerås IK Ungdom:1  -  Örebro Hockey UF:1"/>
    <x v="31"/>
    <x v="28"/>
    <x v="5"/>
    <x v="0"/>
    <x v="2"/>
    <x v="0"/>
    <x v="0"/>
    <x v="0"/>
    <x v="0"/>
    <x v="1"/>
  </r>
  <r>
    <x v="6"/>
    <x v="26"/>
    <s v="Västerås IK Ungdom:5  -  Örebro Hockey UF:1"/>
    <x v="13"/>
    <x v="28"/>
    <x v="5"/>
    <x v="0"/>
    <x v="0"/>
    <x v="0"/>
    <x v="0"/>
    <x v="0"/>
    <x v="1"/>
    <x v="1"/>
  </r>
  <r>
    <x v="6"/>
    <x v="12"/>
    <s v="Västerås IK Ungdom:5  -  Örebro Hockey UF:2"/>
    <x v="13"/>
    <x v="29"/>
    <x v="5"/>
    <x v="0"/>
    <x v="0"/>
    <x v="0"/>
    <x v="0"/>
    <x v="0"/>
    <x v="1"/>
    <x v="1"/>
  </r>
  <r>
    <x v="7"/>
    <x v="4"/>
    <s v="Västerås IK Ungdom:1  -  Surahammars IF:1"/>
    <x v="31"/>
    <x v="20"/>
    <x v="10"/>
    <x v="0"/>
    <x v="2"/>
    <x v="0"/>
    <x v="0"/>
    <x v="0"/>
    <x v="0"/>
    <x v="1"/>
  </r>
  <r>
    <x v="8"/>
    <x v="33"/>
    <s v="Västerås IK Ungdom:1  -  Köping HC:1"/>
    <x v="31"/>
    <x v="24"/>
    <x v="11"/>
    <x v="0"/>
    <x v="2"/>
    <x v="0"/>
    <x v="0"/>
    <x v="0"/>
    <x v="0"/>
    <x v="1"/>
  </r>
  <r>
    <x v="9"/>
    <x v="12"/>
    <s v="Västerås IK Ungdom:1  -  Örebro Hockey UF:4"/>
    <x v="31"/>
    <x v="26"/>
    <x v="5"/>
    <x v="0"/>
    <x v="2"/>
    <x v="0"/>
    <x v="0"/>
    <x v="0"/>
    <x v="0"/>
    <x v="1"/>
  </r>
  <r>
    <x v="9"/>
    <x v="5"/>
    <s v="Västerås IK Ungdom:1  -  Örebro Hockey UF:3"/>
    <x v="31"/>
    <x v="21"/>
    <x v="5"/>
    <x v="0"/>
    <x v="2"/>
    <x v="0"/>
    <x v="0"/>
    <x v="0"/>
    <x v="0"/>
    <x v="1"/>
  </r>
  <r>
    <x v="11"/>
    <x v="47"/>
    <m/>
    <x v="32"/>
    <x v="32"/>
    <x v="19"/>
    <x v="1"/>
    <x v="3"/>
    <x v="3"/>
    <x v="3"/>
    <x v="3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4DC634-813B-467D-82EB-2998A1410DF7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4:K166" firstHeaderRow="2" firstDataRow="2" firstDataCol="5" rowPageCount="1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compact="0" outline="0" multipleItemSelectionAllowed="1" showAll="0"/>
    <pivotField compact="0" outline="0" showAll="0"/>
    <pivotField compact="0" outline="0" showAll="0"/>
    <pivotField compact="0" outline="0" showAll="0"/>
    <pivotField compact="0" outline="0" showAll="0"/>
  </pivotFields>
  <rowFields count="5">
    <field x="0"/>
    <field x="1"/>
    <field x="3"/>
    <field x="4"/>
    <field x="5"/>
  </rowFields>
  <rowItems count="161">
    <i>
      <x/>
      <x v="9"/>
      <x v="24"/>
      <x v="3"/>
      <x v="11"/>
    </i>
    <i r="2">
      <x v="25"/>
      <x/>
      <x v="11"/>
    </i>
    <i r="1">
      <x v="15"/>
      <x v="24"/>
      <x/>
      <x v="11"/>
    </i>
    <i r="1">
      <x v="19"/>
      <x v="3"/>
      <x v="25"/>
      <x v="11"/>
    </i>
    <i r="1">
      <x v="25"/>
      <x v="23"/>
      <x v="17"/>
      <x v="11"/>
    </i>
    <i r="1">
      <x v="28"/>
      <x v="16"/>
      <x v="23"/>
      <x v="11"/>
    </i>
    <i r="2">
      <x v="21"/>
      <x v="29"/>
      <x v="18"/>
    </i>
    <i r="2">
      <x v="22"/>
      <x v="1"/>
      <x v="11"/>
    </i>
    <i r="2">
      <x v="28"/>
      <x v="20"/>
      <x v="18"/>
    </i>
    <i r="3">
      <x v="21"/>
      <x v="18"/>
    </i>
    <i r="2">
      <x v="29"/>
      <x v="20"/>
      <x v="18"/>
    </i>
    <i r="3">
      <x v="21"/>
      <x v="18"/>
    </i>
    <i r="1">
      <x v="31"/>
      <x v="22"/>
      <x v="16"/>
      <x v="11"/>
    </i>
    <i r="1">
      <x v="33"/>
      <x v="22"/>
      <x v="17"/>
      <x v="11"/>
    </i>
    <i r="2">
      <x v="23"/>
      <x v="1"/>
      <x v="11"/>
    </i>
    <i>
      <x v="2"/>
      <x v="3"/>
      <x/>
      <x v="21"/>
      <x v="4"/>
    </i>
    <i r="2">
      <x v="20"/>
      <x/>
      <x v="4"/>
    </i>
    <i r="3">
      <x v="6"/>
      <x v="4"/>
    </i>
    <i r="2">
      <x v="21"/>
      <x v="6"/>
      <x v="4"/>
    </i>
    <i r="1">
      <x v="4"/>
      <x v="12"/>
      <x v="23"/>
      <x v="15"/>
    </i>
    <i r="1">
      <x v="6"/>
      <x v="13"/>
      <x v="22"/>
      <x v="15"/>
    </i>
    <i r="1">
      <x v="12"/>
      <x v="3"/>
      <x v="22"/>
      <x v="15"/>
    </i>
    <i r="2">
      <x v="23"/>
      <x v="13"/>
      <x v="15"/>
    </i>
    <i r="1">
      <x v="16"/>
      <x v="3"/>
      <x v="23"/>
      <x v="15"/>
    </i>
    <i r="2">
      <x v="22"/>
      <x v="12"/>
      <x v="15"/>
    </i>
    <i r="1">
      <x v="31"/>
      <x v="25"/>
      <x v="1"/>
      <x v="12"/>
    </i>
    <i r="1">
      <x v="33"/>
      <x v="1"/>
      <x v="24"/>
      <x v="12"/>
    </i>
    <i r="2">
      <x v="15"/>
      <x v="25"/>
      <x v="12"/>
    </i>
    <i r="1">
      <x v="36"/>
      <x v="30"/>
      <x v="25"/>
      <x v="12"/>
    </i>
    <i r="1">
      <x v="41"/>
      <x v="24"/>
      <x v="30"/>
      <x v="12"/>
    </i>
    <i r="1">
      <x v="43"/>
      <x v="15"/>
      <x v="24"/>
      <x v="12"/>
    </i>
    <i>
      <x v="3"/>
      <x v="5"/>
      <x v="24"/>
      <x v="5"/>
      <x v="9"/>
    </i>
    <i r="2">
      <x v="25"/>
      <x v="4"/>
      <x v="9"/>
    </i>
    <i r="1">
      <x v="7"/>
      <x v="14"/>
      <x v="24"/>
      <x v="9"/>
    </i>
    <i r="3">
      <x v="25"/>
      <x v="9"/>
    </i>
    <i r="1">
      <x v="11"/>
      <x v="20"/>
      <x v="27"/>
      <x v="7"/>
    </i>
    <i r="2">
      <x v="21"/>
      <x v="26"/>
      <x v="7"/>
    </i>
    <i r="1">
      <x v="14"/>
      <x v="4"/>
      <x v="24"/>
      <x v="9"/>
    </i>
    <i r="1">
      <x v="17"/>
      <x v="20"/>
      <x v="26"/>
      <x v="7"/>
    </i>
    <i r="2">
      <x v="27"/>
      <x v="21"/>
      <x v="7"/>
    </i>
    <i r="1">
      <x v="18"/>
      <x v="5"/>
      <x v="25"/>
      <x v="9"/>
    </i>
    <i r="1">
      <x v="20"/>
      <x v="20"/>
      <x v="26"/>
      <x v="7"/>
    </i>
    <i r="2">
      <x v="21"/>
      <x v="27"/>
      <x v="7"/>
    </i>
    <i r="1">
      <x v="40"/>
      <x v="23"/>
      <x v="31"/>
      <x v="7"/>
    </i>
    <i r="1">
      <x v="42"/>
      <x v="19"/>
      <x v="23"/>
      <x v="7"/>
    </i>
    <i r="2">
      <x v="22"/>
      <x v="18"/>
      <x v="7"/>
    </i>
    <i r="1">
      <x v="44"/>
      <x v="22"/>
      <x v="19"/>
      <x v="7"/>
    </i>
    <i r="1">
      <x v="45"/>
      <x v="22"/>
      <x v="31"/>
      <x v="7"/>
    </i>
    <i r="2">
      <x v="23"/>
      <x v="18"/>
      <x v="7"/>
    </i>
    <i>
      <x v="4"/>
      <x/>
      <x v="7"/>
      <x v="20"/>
      <x v="16"/>
    </i>
    <i r="3">
      <x v="21"/>
      <x v="16"/>
    </i>
    <i r="2">
      <x v="8"/>
      <x v="20"/>
      <x v="16"/>
    </i>
    <i r="2">
      <x v="21"/>
      <x v="8"/>
      <x v="16"/>
    </i>
    <i r="3">
      <x v="30"/>
      <x v="16"/>
    </i>
    <i r="2">
      <x v="30"/>
      <x v="20"/>
      <x v="16"/>
    </i>
    <i r="1">
      <x v="1"/>
      <x v="1"/>
      <x v="22"/>
      <x v="14"/>
    </i>
    <i r="2">
      <x v="19"/>
      <x v="23"/>
      <x v="14"/>
    </i>
    <i r="1">
      <x v="2"/>
      <x v="22"/>
      <x v="19"/>
      <x v="14"/>
    </i>
    <i r="1">
      <x v="5"/>
      <x v="18"/>
      <x v="22"/>
      <x v="14"/>
    </i>
    <i r="2">
      <x v="23"/>
      <x v="1"/>
      <x v="14"/>
    </i>
    <i r="1">
      <x v="8"/>
      <x v="18"/>
      <x v="23"/>
      <x v="14"/>
    </i>
    <i r="1">
      <x v="25"/>
      <x v="24"/>
      <x v="6"/>
      <x v="1"/>
    </i>
    <i r="2">
      <x v="25"/>
      <x v="11"/>
      <x v="1"/>
    </i>
    <i r="1">
      <x v="27"/>
      <x v="24"/>
      <x v="11"/>
      <x v="1"/>
    </i>
    <i r="1">
      <x v="32"/>
      <x v="6"/>
      <x v="25"/>
      <x v="1"/>
    </i>
    <i>
      <x v="5"/>
      <x/>
      <x/>
      <x v="24"/>
      <x v="2"/>
    </i>
    <i r="3">
      <x v="25"/>
      <x v="2"/>
    </i>
    <i r="2">
      <x v="9"/>
      <x v="25"/>
      <x v="2"/>
    </i>
    <i r="2">
      <x v="10"/>
      <x v="24"/>
      <x v="2"/>
    </i>
    <i r="2">
      <x v="24"/>
      <x v="9"/>
      <x v="2"/>
    </i>
    <i r="2">
      <x v="25"/>
      <x v="10"/>
      <x v="2"/>
    </i>
    <i r="1">
      <x v="33"/>
      <x v="12"/>
      <x v="23"/>
      <x v="8"/>
    </i>
    <i r="1">
      <x v="36"/>
      <x v="12"/>
      <x v="22"/>
      <x v="8"/>
    </i>
    <i r="2">
      <x v="23"/>
      <x v="30"/>
      <x v="8"/>
    </i>
    <i r="1">
      <x v="40"/>
      <x v="20"/>
      <x v="27"/>
      <x v="7"/>
    </i>
    <i r="2">
      <x v="21"/>
      <x v="26"/>
      <x v="7"/>
    </i>
    <i r="1">
      <x v="41"/>
      <x v="23"/>
      <x v="13"/>
      <x v="8"/>
    </i>
    <i r="2">
      <x v="30"/>
      <x v="22"/>
      <x v="8"/>
    </i>
    <i r="1">
      <x v="42"/>
      <x v="20"/>
      <x v="26"/>
      <x v="7"/>
    </i>
    <i r="2">
      <x v="27"/>
      <x v="21"/>
      <x v="7"/>
    </i>
    <i r="1">
      <x v="43"/>
      <x v="13"/>
      <x v="22"/>
      <x v="8"/>
    </i>
    <i r="1">
      <x v="44"/>
      <x v="20"/>
      <x v="26"/>
      <x v="7"/>
    </i>
    <i r="2">
      <x v="21"/>
      <x v="27"/>
      <x v="7"/>
    </i>
    <i>
      <x v="6"/>
      <x/>
      <x v="9"/>
      <x v="22"/>
      <x v="6"/>
    </i>
    <i r="3">
      <x v="23"/>
      <x v="6"/>
    </i>
    <i r="2">
      <x v="10"/>
      <x v="22"/>
      <x v="6"/>
    </i>
    <i r="2">
      <x v="22"/>
      <x v="10"/>
      <x v="6"/>
    </i>
    <i r="2">
      <x v="23"/>
      <x v="9"/>
      <x v="6"/>
    </i>
    <i r="3">
      <x v="10"/>
      <x v="6"/>
    </i>
    <i r="1">
      <x v="13"/>
      <x v="7"/>
      <x v="25"/>
      <x v="7"/>
    </i>
    <i r="2">
      <x v="8"/>
      <x v="24"/>
      <x v="7"/>
    </i>
    <i r="1">
      <x v="18"/>
      <x v="7"/>
      <x v="24"/>
      <x v="7"/>
    </i>
    <i r="2">
      <x v="25"/>
      <x v="8"/>
      <x v="7"/>
    </i>
    <i r="1">
      <x v="22"/>
      <x v="24"/>
      <x v="8"/>
      <x v="7"/>
    </i>
    <i r="2">
      <x v="25"/>
      <x v="7"/>
      <x v="7"/>
    </i>
    <i r="1">
      <x v="25"/>
      <x v="6"/>
      <x v="21"/>
      <x v="1"/>
    </i>
    <i r="2">
      <x v="11"/>
      <x v="20"/>
      <x v="1"/>
    </i>
    <i r="1">
      <x v="27"/>
      <x v="6"/>
      <x v="20"/>
      <x v="1"/>
    </i>
    <i r="2">
      <x v="21"/>
      <x v="11"/>
      <x v="1"/>
    </i>
    <i>
      <x v="7"/>
      <x/>
      <x/>
      <x v="20"/>
      <x v="4"/>
    </i>
    <i r="3">
      <x v="21"/>
      <x v="4"/>
    </i>
    <i r="2">
      <x v="6"/>
      <x v="20"/>
      <x v="4"/>
    </i>
    <i r="2">
      <x v="21"/>
      <x v="6"/>
      <x v="4"/>
    </i>
    <i r="1">
      <x v="5"/>
      <x v="25"/>
      <x v="26"/>
      <x v="7"/>
    </i>
    <i r="1">
      <x v="8"/>
      <x v="24"/>
      <x v="26"/>
      <x v="7"/>
    </i>
    <i r="2">
      <x v="27"/>
      <x v="25"/>
      <x v="7"/>
    </i>
    <i r="1">
      <x v="13"/>
      <x v="24"/>
      <x v="27"/>
      <x v="7"/>
    </i>
    <i r="2">
      <x v="26"/>
      <x v="24"/>
      <x v="7"/>
    </i>
    <i r="2">
      <x v="27"/>
      <x v="25"/>
      <x v="7"/>
    </i>
    <i r="1">
      <x v="18"/>
      <x v="16"/>
      <x v="23"/>
      <x v="7"/>
    </i>
    <i r="2">
      <x v="17"/>
      <x v="22"/>
      <x v="7"/>
    </i>
    <i r="1">
      <x v="22"/>
      <x v="16"/>
      <x v="22"/>
      <x v="7"/>
    </i>
    <i r="2">
      <x v="23"/>
      <x v="17"/>
      <x v="7"/>
    </i>
    <i r="1">
      <x v="25"/>
      <x v="22"/>
      <x v="16"/>
      <x v="7"/>
    </i>
    <i r="2">
      <x v="23"/>
      <x v="17"/>
      <x v="7"/>
    </i>
    <i>
      <x v="8"/>
      <x/>
      <x v="4"/>
      <x v="24"/>
      <x v="10"/>
    </i>
    <i r="3">
      <x v="25"/>
      <x v="10"/>
    </i>
    <i r="2">
      <x v="5"/>
      <x v="24"/>
      <x v="10"/>
    </i>
    <i r="2">
      <x v="18"/>
      <x v="20"/>
      <x v="14"/>
    </i>
    <i r="3">
      <x v="21"/>
      <x v="14"/>
    </i>
    <i r="2">
      <x v="19"/>
      <x v="20"/>
      <x v="14"/>
    </i>
    <i r="2">
      <x v="20"/>
      <x v="18"/>
      <x v="14"/>
    </i>
    <i r="2">
      <x v="21"/>
      <x v="19"/>
      <x v="14"/>
    </i>
    <i r="2">
      <x v="24"/>
      <x v="4"/>
      <x v="10"/>
    </i>
    <i r="2">
      <x v="25"/>
      <x v="5"/>
      <x v="10"/>
    </i>
    <i r="1">
      <x v="13"/>
      <x v="22"/>
      <x v="29"/>
      <x v="7"/>
    </i>
    <i r="2">
      <x v="23"/>
      <x v="28"/>
      <x v="7"/>
    </i>
    <i r="1">
      <x v="18"/>
      <x v="22"/>
      <x v="28"/>
      <x v="7"/>
    </i>
    <i r="2">
      <x v="29"/>
      <x v="23"/>
      <x v="7"/>
    </i>
    <i r="1">
      <x v="22"/>
      <x v="28"/>
      <x v="22"/>
      <x v="7"/>
    </i>
    <i r="2">
      <x v="29"/>
      <x v="23"/>
      <x v="7"/>
    </i>
    <i>
      <x v="9"/>
      <x/>
      <x v="2"/>
      <x v="22"/>
      <x v="15"/>
    </i>
    <i r="3">
      <x v="23"/>
      <x v="15"/>
    </i>
    <i r="2">
      <x v="3"/>
      <x v="22"/>
      <x v="15"/>
    </i>
    <i r="2">
      <x v="23"/>
      <x v="3"/>
      <x v="15"/>
    </i>
    <i r="2">
      <x v="24"/>
      <x v="30"/>
      <x v="17"/>
    </i>
    <i r="3">
      <x v="31"/>
      <x v="17"/>
    </i>
    <i r="2">
      <x v="25"/>
      <x v="30"/>
      <x v="17"/>
    </i>
    <i r="2">
      <x v="30"/>
      <x v="24"/>
      <x v="17"/>
    </i>
    <i r="2">
      <x v="31"/>
      <x v="25"/>
      <x v="17"/>
    </i>
    <i r="1">
      <x v="18"/>
      <x v="12"/>
      <x v="21"/>
      <x v="8"/>
    </i>
    <i r="2">
      <x v="13"/>
      <x v="20"/>
      <x v="8"/>
    </i>
    <i r="1">
      <x v="20"/>
      <x v="12"/>
      <x v="20"/>
      <x v="8"/>
    </i>
    <i r="2">
      <x v="21"/>
      <x v="13"/>
      <x v="8"/>
    </i>
    <i r="1">
      <x v="23"/>
      <x v="20"/>
      <x v="12"/>
      <x v="8"/>
    </i>
    <i r="2">
      <x v="21"/>
      <x v="13"/>
      <x v="8"/>
    </i>
    <i>
      <x v="10"/>
      <x/>
      <x/>
      <x v="24"/>
      <x v="2"/>
    </i>
    <i r="3">
      <x v="25"/>
      <x v="2"/>
    </i>
    <i r="2">
      <x v="15"/>
      <x v="24"/>
      <x v="2"/>
    </i>
    <i r="2">
      <x v="25"/>
      <x v="15"/>
      <x v="2"/>
    </i>
    <i r="1">
      <x v="13"/>
      <x v="20"/>
      <x v="29"/>
      <x v="7"/>
    </i>
    <i r="2">
      <x v="21"/>
      <x v="28"/>
      <x v="7"/>
    </i>
    <i r="1">
      <x v="18"/>
      <x v="20"/>
      <x v="28"/>
      <x v="7"/>
    </i>
    <i r="2">
      <x v="29"/>
      <x v="21"/>
      <x v="7"/>
    </i>
    <i r="1">
      <x v="22"/>
      <x v="28"/>
      <x v="20"/>
      <x v="7"/>
    </i>
    <i r="2">
      <x v="29"/>
      <x v="21"/>
      <x v="7"/>
    </i>
    <i r="1">
      <x v="25"/>
      <x v="1"/>
      <x v="23"/>
      <x v="1"/>
    </i>
    <i r="2">
      <x v="11"/>
      <x v="22"/>
      <x v="1"/>
    </i>
    <i r="1">
      <x v="27"/>
      <x v="1"/>
      <x v="22"/>
      <x v="1"/>
    </i>
    <i r="1">
      <x v="32"/>
      <x v="23"/>
      <x v="11"/>
      <x v="1"/>
    </i>
    <i t="grand">
      <x/>
    </i>
  </rowItems>
  <colItems count="1">
    <i/>
  </colItems>
  <pageFields count="1">
    <pageField fld="6" item="0" hier="-1"/>
  </pageFields>
  <formats count="442">
    <format dxfId="13158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157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156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15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154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153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152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15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150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149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148">
      <pivotArea field="0" type="button" dataOnly="0" labelOnly="1" outline="0" axis="axisRow" fieldPosition="0"/>
    </format>
    <format dxfId="13147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146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145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144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143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142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141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140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13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138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137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13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13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3134">
      <pivotArea type="origin" dataOnly="0" labelOnly="1" outline="0" fieldPosition="0"/>
    </format>
    <format dxfId="13133">
      <pivotArea field="0" type="button" dataOnly="0" labelOnly="1" outline="0" axis="axisRow" fieldPosition="0"/>
    </format>
    <format dxfId="13132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131">
      <pivotArea dataOnly="0" labelOnly="1" grandRow="1" outline="0" fieldPosition="0"/>
    </format>
    <format dxfId="13130">
      <pivotArea dataOnly="0" labelOnly="1" outline="0" fieldPosition="0">
        <references count="1">
          <reference field="6" count="1">
            <x v="0"/>
          </reference>
        </references>
      </pivotArea>
    </format>
    <format dxfId="13129">
      <pivotArea dataOnly="0" labelOnly="1" outline="0" fieldPosition="0">
        <references count="1">
          <reference field="6" count="1">
            <x v="0"/>
          </reference>
        </references>
      </pivotArea>
    </format>
    <format dxfId="11223">
      <pivotArea dataOnly="0" labelOnly="1" outline="0" fieldPosition="0">
        <references count="2">
          <reference field="0" count="1" selected="0">
            <x v="0"/>
          </reference>
          <reference field="1" count="7">
            <x v="9"/>
            <x v="15"/>
            <x v="19"/>
            <x v="25"/>
            <x v="28"/>
            <x v="31"/>
            <x v="33"/>
          </reference>
        </references>
      </pivotArea>
    </format>
    <format dxfId="11222">
      <pivotArea dataOnly="0" labelOnly="1" outline="0" fieldPosition="0">
        <references count="2">
          <reference field="0" count="1" selected="0">
            <x v="2"/>
          </reference>
          <reference field="1" count="10">
            <x v="3"/>
            <x v="4"/>
            <x v="6"/>
            <x v="12"/>
            <x v="16"/>
            <x v="31"/>
            <x v="33"/>
            <x v="36"/>
            <x v="41"/>
            <x v="43"/>
          </reference>
        </references>
      </pivotArea>
    </format>
    <format dxfId="11221">
      <pivotArea dataOnly="0" labelOnly="1" outline="0" fieldPosition="0">
        <references count="2">
          <reference field="0" count="1" selected="0">
            <x v="3"/>
          </reference>
          <reference field="1" count="11">
            <x v="5"/>
            <x v="7"/>
            <x v="11"/>
            <x v="14"/>
            <x v="17"/>
            <x v="18"/>
            <x v="20"/>
            <x v="40"/>
            <x v="42"/>
            <x v="44"/>
            <x v="45"/>
          </reference>
        </references>
      </pivotArea>
    </format>
    <format dxfId="11220">
      <pivotArea dataOnly="0" labelOnly="1" outline="0" fieldPosition="0">
        <references count="2">
          <reference field="0" count="1" selected="0">
            <x v="4"/>
          </reference>
          <reference field="1" count="8">
            <x v="0"/>
            <x v="1"/>
            <x v="2"/>
            <x v="5"/>
            <x v="8"/>
            <x v="25"/>
            <x v="27"/>
            <x v="32"/>
          </reference>
        </references>
      </pivotArea>
    </format>
    <format dxfId="11219">
      <pivotArea dataOnly="0" labelOnly="1" outline="0" fieldPosition="0">
        <references count="2">
          <reference field="0" count="1" selected="0">
            <x v="5"/>
          </reference>
          <reference field="1" count="8">
            <x v="0"/>
            <x v="33"/>
            <x v="36"/>
            <x v="40"/>
            <x v="41"/>
            <x v="42"/>
            <x v="43"/>
            <x v="44"/>
          </reference>
        </references>
      </pivotArea>
    </format>
    <format dxfId="11218">
      <pivotArea dataOnly="0" labelOnly="1" outline="0" fieldPosition="0">
        <references count="2">
          <reference field="0" count="1" selected="0">
            <x v="6"/>
          </reference>
          <reference field="1" count="6">
            <x v="0"/>
            <x v="13"/>
            <x v="18"/>
            <x v="22"/>
            <x v="25"/>
            <x v="27"/>
          </reference>
        </references>
      </pivotArea>
    </format>
    <format dxfId="11217">
      <pivotArea dataOnly="0" labelOnly="1" outline="0" fieldPosition="0">
        <references count="2">
          <reference field="0" count="1" selected="0">
            <x v="7"/>
          </reference>
          <reference field="1" count="7">
            <x v="0"/>
            <x v="5"/>
            <x v="8"/>
            <x v="13"/>
            <x v="18"/>
            <x v="22"/>
            <x v="25"/>
          </reference>
        </references>
      </pivotArea>
    </format>
    <format dxfId="11216">
      <pivotArea dataOnly="0" labelOnly="1" outline="0" fieldPosition="0">
        <references count="2">
          <reference field="0" count="1" selected="0">
            <x v="8"/>
          </reference>
          <reference field="1" count="4">
            <x v="0"/>
            <x v="13"/>
            <x v="18"/>
            <x v="22"/>
          </reference>
        </references>
      </pivotArea>
    </format>
    <format dxfId="11215">
      <pivotArea dataOnly="0" labelOnly="1" outline="0" fieldPosition="0">
        <references count="2">
          <reference field="0" count="1" selected="0">
            <x v="9"/>
          </reference>
          <reference field="1" count="4">
            <x v="0"/>
            <x v="18"/>
            <x v="20"/>
            <x v="23"/>
          </reference>
        </references>
      </pivotArea>
    </format>
    <format dxfId="11214">
      <pivotArea dataOnly="0" labelOnly="1" outline="0" fieldPosition="0">
        <references count="2">
          <reference field="0" count="1" selected="0">
            <x v="10"/>
          </reference>
          <reference field="1" count="7">
            <x v="0"/>
            <x v="13"/>
            <x v="18"/>
            <x v="22"/>
            <x v="25"/>
            <x v="27"/>
            <x v="32"/>
          </reference>
        </references>
      </pivotArea>
    </format>
    <format dxfId="1109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3">
            <x v="0"/>
            <x v="6"/>
            <x v="25"/>
          </reference>
        </references>
      </pivotArea>
    </format>
    <format dxfId="1109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1">
            <x v="21"/>
          </reference>
        </references>
      </pivotArea>
    </format>
    <format dxfId="1109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2">
            <x v="20"/>
            <x v="27"/>
          </reference>
        </references>
      </pivotArea>
    </format>
    <format dxfId="1109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3">
            <x v="20"/>
            <x v="26"/>
            <x v="27"/>
          </reference>
        </references>
      </pivotArea>
    </format>
    <format dxfId="1099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2">
            <x v="24"/>
            <x v="25"/>
          </reference>
        </references>
      </pivotArea>
    </format>
    <format dxfId="1098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>
            <x v="24"/>
          </reference>
        </references>
      </pivotArea>
    </format>
    <format dxfId="1098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6"/>
          </reference>
        </references>
      </pivotArea>
    </format>
    <format dxfId="1098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5"/>
          </reference>
          <reference field="3" count="1" selected="0">
            <x v="21"/>
          </reference>
          <reference field="4" count="1">
            <x v="26"/>
          </reference>
        </references>
      </pivotArea>
    </format>
    <format dxfId="1098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1098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097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097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1083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4"/>
          </reference>
        </references>
      </pivotArea>
    </format>
    <format dxfId="1083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4"/>
          </reference>
        </references>
      </pivotArea>
    </format>
    <format dxfId="1083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 selected="0">
            <x v="24"/>
          </reference>
          <reference field="5" count="1">
            <x v="4"/>
          </reference>
        </references>
      </pivotArea>
    </format>
    <format dxfId="1082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082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5"/>
          </reference>
          <reference field="3" count="1" selected="0">
            <x v="21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82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82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1082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081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08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1647">
      <pivotArea dataOnly="0" labelOnly="1" outline="0" fieldPosition="0">
        <references count="1">
          <reference field="6" count="1">
            <x v="0"/>
          </reference>
        </references>
      </pivotArea>
    </format>
    <format dxfId="1645">
      <pivotArea type="origin" dataOnly="0" labelOnly="1" outline="0" fieldPosition="0"/>
    </format>
    <format dxfId="1644">
      <pivotArea field="0" type="button" dataOnly="0" labelOnly="1" outline="0" axis="axisRow" fieldPosition="0"/>
    </format>
    <format dxfId="1643">
      <pivotArea field="1" type="button" dataOnly="0" labelOnly="1" outline="0" axis="axisRow" fieldPosition="1"/>
    </format>
    <format dxfId="1641">
      <pivotArea field="3" type="button" dataOnly="0" labelOnly="1" outline="0" axis="axisRow" fieldPosition="2"/>
    </format>
    <format dxfId="1639">
      <pivotArea field="4" type="button" dataOnly="0" labelOnly="1" outline="0" axis="axisRow" fieldPosition="3"/>
    </format>
    <format dxfId="1637">
      <pivotArea field="5" type="button" dataOnly="0" labelOnly="1" outline="0" axis="axisRow" fieldPosition="4"/>
    </format>
    <format dxfId="1635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633">
      <pivotArea dataOnly="0" labelOnly="1" grandRow="1" outline="0" fieldPosition="0"/>
    </format>
    <format dxfId="1632">
      <pivotArea dataOnly="0" labelOnly="1" outline="0" fieldPosition="0">
        <references count="2">
          <reference field="0" count="1" selected="0">
            <x v="0"/>
          </reference>
          <reference field="1" count="7">
            <x v="9"/>
            <x v="15"/>
            <x v="19"/>
            <x v="25"/>
            <x v="28"/>
            <x v="31"/>
            <x v="33"/>
          </reference>
        </references>
      </pivotArea>
    </format>
    <format dxfId="1630">
      <pivotArea dataOnly="0" labelOnly="1" outline="0" fieldPosition="0">
        <references count="2">
          <reference field="0" count="1" selected="0">
            <x v="2"/>
          </reference>
          <reference field="1" count="10">
            <x v="3"/>
            <x v="4"/>
            <x v="6"/>
            <x v="12"/>
            <x v="16"/>
            <x v="31"/>
            <x v="33"/>
            <x v="36"/>
            <x v="41"/>
            <x v="43"/>
          </reference>
        </references>
      </pivotArea>
    </format>
    <format dxfId="1628">
      <pivotArea dataOnly="0" labelOnly="1" outline="0" fieldPosition="0">
        <references count="2">
          <reference field="0" count="1" selected="0">
            <x v="3"/>
          </reference>
          <reference field="1" count="11">
            <x v="5"/>
            <x v="7"/>
            <x v="11"/>
            <x v="14"/>
            <x v="17"/>
            <x v="18"/>
            <x v="20"/>
            <x v="40"/>
            <x v="42"/>
            <x v="44"/>
            <x v="45"/>
          </reference>
        </references>
      </pivotArea>
    </format>
    <format dxfId="1626">
      <pivotArea dataOnly="0" labelOnly="1" outline="0" fieldPosition="0">
        <references count="2">
          <reference field="0" count="1" selected="0">
            <x v="4"/>
          </reference>
          <reference field="1" count="8">
            <x v="0"/>
            <x v="1"/>
            <x v="2"/>
            <x v="5"/>
            <x v="8"/>
            <x v="25"/>
            <x v="27"/>
            <x v="32"/>
          </reference>
        </references>
      </pivotArea>
    </format>
    <format dxfId="1624">
      <pivotArea dataOnly="0" labelOnly="1" outline="0" fieldPosition="0">
        <references count="2">
          <reference field="0" count="1" selected="0">
            <x v="5"/>
          </reference>
          <reference field="1" count="8">
            <x v="0"/>
            <x v="33"/>
            <x v="36"/>
            <x v="40"/>
            <x v="41"/>
            <x v="42"/>
            <x v="43"/>
            <x v="44"/>
          </reference>
        </references>
      </pivotArea>
    </format>
    <format dxfId="1622">
      <pivotArea dataOnly="0" labelOnly="1" outline="0" fieldPosition="0">
        <references count="2">
          <reference field="0" count="1" selected="0">
            <x v="6"/>
          </reference>
          <reference field="1" count="6">
            <x v="0"/>
            <x v="13"/>
            <x v="18"/>
            <x v="22"/>
            <x v="25"/>
            <x v="27"/>
          </reference>
        </references>
      </pivotArea>
    </format>
    <format dxfId="1620">
      <pivotArea dataOnly="0" labelOnly="1" outline="0" fieldPosition="0">
        <references count="2">
          <reference field="0" count="1" selected="0">
            <x v="7"/>
          </reference>
          <reference field="1" count="7">
            <x v="0"/>
            <x v="5"/>
            <x v="8"/>
            <x v="13"/>
            <x v="18"/>
            <x v="22"/>
            <x v="25"/>
          </reference>
        </references>
      </pivotArea>
    </format>
    <format dxfId="1618">
      <pivotArea dataOnly="0" labelOnly="1" outline="0" fieldPosition="0">
        <references count="2">
          <reference field="0" count="1" selected="0">
            <x v="8"/>
          </reference>
          <reference field="1" count="4">
            <x v="0"/>
            <x v="13"/>
            <x v="18"/>
            <x v="22"/>
          </reference>
        </references>
      </pivotArea>
    </format>
    <format dxfId="1616">
      <pivotArea dataOnly="0" labelOnly="1" outline="0" fieldPosition="0">
        <references count="2">
          <reference field="0" count="1" selected="0">
            <x v="9"/>
          </reference>
          <reference field="1" count="4">
            <x v="0"/>
            <x v="18"/>
            <x v="20"/>
            <x v="23"/>
          </reference>
        </references>
      </pivotArea>
    </format>
    <format dxfId="1614">
      <pivotArea dataOnly="0" labelOnly="1" outline="0" fieldPosition="0">
        <references count="2">
          <reference field="0" count="1" selected="0">
            <x v="10"/>
          </reference>
          <reference field="1" count="7">
            <x v="0"/>
            <x v="13"/>
            <x v="18"/>
            <x v="22"/>
            <x v="25"/>
            <x v="27"/>
            <x v="32"/>
          </reference>
        </references>
      </pivotArea>
    </format>
    <format dxfId="161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2">
            <x v="24"/>
            <x v="25"/>
          </reference>
        </references>
      </pivotArea>
    </format>
    <format dxfId="161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3" count="1">
            <x v="24"/>
          </reference>
        </references>
      </pivotArea>
    </format>
    <format dxfId="160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"/>
          </reference>
          <reference field="3" count="1">
            <x v="3"/>
          </reference>
        </references>
      </pivotArea>
    </format>
    <format dxfId="16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"/>
          </reference>
          <reference field="3" count="1">
            <x v="23"/>
          </reference>
        </references>
      </pivotArea>
    </format>
    <format dxfId="16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5">
            <x v="16"/>
            <x v="21"/>
            <x v="22"/>
            <x v="28"/>
            <x v="29"/>
          </reference>
        </references>
      </pivotArea>
    </format>
    <format dxfId="160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1"/>
          </reference>
          <reference field="3" count="1">
            <x v="22"/>
          </reference>
        </references>
      </pivotArea>
    </format>
    <format dxfId="160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3"/>
          </reference>
          <reference field="3" count="1">
            <x v="23"/>
          </reference>
        </references>
      </pivotArea>
    </format>
    <format dxfId="1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3">
            <x v="0"/>
            <x v="20"/>
            <x v="21"/>
          </reference>
        </references>
      </pivotArea>
    </format>
    <format dxfId="1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3" count="1">
            <x v="12"/>
          </reference>
        </references>
      </pivotArea>
    </format>
    <format dxfId="15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3" count="1">
            <x v="13"/>
          </reference>
        </references>
      </pivotArea>
    </format>
    <format dxfId="1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2">
            <x v="3"/>
            <x v="23"/>
          </reference>
        </references>
      </pivotArea>
    </format>
    <format dxfId="1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3" count="2">
            <x v="3"/>
            <x v="22"/>
          </reference>
        </references>
      </pivotArea>
    </format>
    <format dxfId="1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3" count="1">
            <x v="25"/>
          </reference>
        </references>
      </pivotArea>
    </format>
    <format dxfId="15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3" count="2">
            <x v="1"/>
            <x v="15"/>
          </reference>
        </references>
      </pivotArea>
    </format>
    <format dxfId="1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1">
            <x v="30"/>
          </reference>
        </references>
      </pivotArea>
    </format>
    <format dxfId="15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3" count="1">
            <x v="24"/>
          </reference>
        </references>
      </pivotArea>
    </format>
    <format dxfId="1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3" count="1">
            <x v="15"/>
          </reference>
        </references>
      </pivotArea>
    </format>
    <format dxfId="157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2">
            <x v="24"/>
            <x v="25"/>
          </reference>
        </references>
      </pivotArea>
    </format>
    <format dxfId="157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1">
            <x v="14"/>
          </reference>
        </references>
      </pivotArea>
    </format>
    <format dxfId="157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1"/>
          </reference>
          <reference field="3" count="2">
            <x v="20"/>
            <x v="21"/>
          </reference>
        </references>
      </pivotArea>
    </format>
    <format dxfId="157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3" count="1">
            <x v="4"/>
          </reference>
        </references>
      </pivotArea>
    </format>
    <format dxfId="157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7"/>
          </reference>
          <reference field="3" count="2">
            <x v="20"/>
            <x v="27"/>
          </reference>
        </references>
      </pivotArea>
    </format>
    <format dxfId="156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3" count="1">
            <x v="5"/>
          </reference>
        </references>
      </pivotArea>
    </format>
    <format dxfId="156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0"/>
          </reference>
          <reference field="3" count="2">
            <x v="20"/>
            <x v="21"/>
          </reference>
        </references>
      </pivotArea>
    </format>
    <format dxfId="156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0"/>
          </reference>
          <reference field="3" count="1">
            <x v="23"/>
          </reference>
        </references>
      </pivotArea>
    </format>
    <format dxfId="156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2"/>
          </reference>
          <reference field="3" count="2">
            <x v="19"/>
            <x v="22"/>
          </reference>
        </references>
      </pivotArea>
    </format>
    <format dxfId="156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5"/>
          </reference>
          <reference field="3" count="1">
            <x v="23"/>
          </reference>
        </references>
      </pivotArea>
    </format>
    <format dxfId="155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4">
            <x v="7"/>
            <x v="8"/>
            <x v="21"/>
            <x v="30"/>
          </reference>
        </references>
      </pivotArea>
    </format>
    <format dxfId="155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2">
            <x v="1"/>
            <x v="19"/>
          </reference>
        </references>
      </pivotArea>
    </format>
    <format dxfId="155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3" count="1">
            <x v="22"/>
          </reference>
        </references>
      </pivotArea>
    </format>
    <format dxfId="155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2">
            <x v="18"/>
            <x v="23"/>
          </reference>
        </references>
      </pivotArea>
    </format>
    <format dxfId="155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3" count="1">
            <x v="18"/>
          </reference>
        </references>
      </pivotArea>
    </format>
    <format dxfId="154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5"/>
          </reference>
          <reference field="3" count="2">
            <x v="24"/>
            <x v="25"/>
          </reference>
        </references>
      </pivotArea>
    </format>
    <format dxfId="154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7"/>
          </reference>
          <reference field="3" count="1">
            <x v="24"/>
          </reference>
        </references>
      </pivotArea>
    </format>
    <format dxfId="154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2"/>
          </reference>
          <reference field="3" count="1">
            <x v="6"/>
          </reference>
        </references>
      </pivotArea>
    </format>
    <format dxfId="154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3" count="5">
            <x v="0"/>
            <x v="9"/>
            <x v="10"/>
            <x v="24"/>
            <x v="25"/>
          </reference>
        </references>
      </pivotArea>
    </format>
    <format dxfId="154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3"/>
          </reference>
          <reference field="3" count="1">
            <x v="12"/>
          </reference>
        </references>
      </pivotArea>
    </format>
    <format dxfId="153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6"/>
          </reference>
          <reference field="3" count="1">
            <x v="23"/>
          </reference>
        </references>
      </pivotArea>
    </format>
    <format dxfId="153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2">
            <x v="20"/>
            <x v="21"/>
          </reference>
        </references>
      </pivotArea>
    </format>
    <format dxfId="1534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1"/>
          </reference>
          <reference field="3" count="2">
            <x v="23"/>
            <x v="30"/>
          </reference>
        </references>
      </pivotArea>
    </format>
    <format dxfId="153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2"/>
          </reference>
          <reference field="3" count="2">
            <x v="20"/>
            <x v="27"/>
          </reference>
        </references>
      </pivotArea>
    </format>
    <format dxfId="153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3"/>
          </reference>
          <reference field="3" count="1">
            <x v="13"/>
          </reference>
        </references>
      </pivotArea>
    </format>
    <format dxfId="152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4"/>
          </reference>
          <reference field="3" count="2">
            <x v="20"/>
            <x v="21"/>
          </reference>
        </references>
      </pivotArea>
    </format>
    <format dxfId="152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4">
            <x v="9"/>
            <x v="10"/>
            <x v="22"/>
            <x v="23"/>
          </reference>
        </references>
      </pivotArea>
    </format>
    <format dxfId="152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3" count="2">
            <x v="7"/>
            <x v="8"/>
          </reference>
        </references>
      </pivotArea>
    </format>
    <format dxfId="1522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8"/>
          </reference>
          <reference field="3" count="2">
            <x v="7"/>
            <x v="25"/>
          </reference>
        </references>
      </pivotArea>
    </format>
    <format dxfId="152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2"/>
          </reference>
          <reference field="3" count="2">
            <x v="24"/>
            <x v="25"/>
          </reference>
        </references>
      </pivotArea>
    </format>
    <format dxfId="151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2">
            <x v="6"/>
            <x v="11"/>
          </reference>
        </references>
      </pivotArea>
    </format>
    <format dxfId="151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2">
            <x v="6"/>
            <x v="21"/>
          </reference>
        </references>
      </pivotArea>
    </format>
    <format dxfId="151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3">
            <x v="0"/>
            <x v="6"/>
            <x v="21"/>
          </reference>
        </references>
      </pivotArea>
    </format>
    <format dxfId="151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5"/>
          </reference>
          <reference field="3" count="1">
            <x v="25"/>
          </reference>
        </references>
      </pivotArea>
    </format>
    <format dxfId="151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2">
            <x v="24"/>
            <x v="27"/>
          </reference>
        </references>
      </pivotArea>
    </format>
    <format dxfId="151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3">
            <x v="24"/>
            <x v="26"/>
            <x v="27"/>
          </reference>
        </references>
      </pivotArea>
    </format>
    <format dxfId="151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8"/>
          </reference>
          <reference field="3" count="2">
            <x v="16"/>
            <x v="17"/>
          </reference>
        </references>
      </pivotArea>
    </format>
    <format dxfId="150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2"/>
          </reference>
          <reference field="3" count="2">
            <x v="16"/>
            <x v="23"/>
          </reference>
        </references>
      </pivotArea>
    </format>
    <format dxfId="150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5"/>
          </reference>
          <reference field="3" count="2">
            <x v="22"/>
            <x v="23"/>
          </reference>
        </references>
      </pivotArea>
    </format>
    <format dxfId="150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8">
            <x v="4"/>
            <x v="5"/>
            <x v="18"/>
            <x v="19"/>
            <x v="20"/>
            <x v="21"/>
            <x v="24"/>
            <x v="25"/>
          </reference>
        </references>
      </pivotArea>
    </format>
    <format dxfId="150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3"/>
          </reference>
          <reference field="3" count="2">
            <x v="22"/>
            <x v="23"/>
          </reference>
        </references>
      </pivotArea>
    </format>
    <format dxfId="150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2">
            <x v="22"/>
            <x v="29"/>
          </reference>
        </references>
      </pivotArea>
    </format>
    <format dxfId="149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2">
            <x v="28"/>
            <x v="29"/>
          </reference>
        </references>
      </pivotArea>
    </format>
    <format dxfId="149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3" count="7">
            <x v="2"/>
            <x v="3"/>
            <x v="23"/>
            <x v="24"/>
            <x v="25"/>
            <x v="30"/>
            <x v="31"/>
          </reference>
        </references>
      </pivotArea>
    </format>
    <format dxfId="149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2">
            <x v="12"/>
            <x v="13"/>
          </reference>
        </references>
      </pivotArea>
    </format>
    <format dxfId="149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2">
            <x v="12"/>
            <x v="21"/>
          </reference>
        </references>
      </pivotArea>
    </format>
    <format dxfId="1490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2">
            <x v="20"/>
            <x v="21"/>
          </reference>
        </references>
      </pivotArea>
    </format>
    <format dxfId="1488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3" count="3">
            <x v="0"/>
            <x v="15"/>
            <x v="25"/>
          </reference>
        </references>
      </pivotArea>
    </format>
    <format dxfId="148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3"/>
          </reference>
          <reference field="3" count="2">
            <x v="20"/>
            <x v="21"/>
          </reference>
        </references>
      </pivotArea>
    </format>
    <format dxfId="148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8"/>
          </reference>
          <reference field="3" count="2">
            <x v="20"/>
            <x v="29"/>
          </reference>
        </references>
      </pivotArea>
    </format>
    <format dxfId="1482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2">
            <x v="28"/>
            <x v="29"/>
          </reference>
        </references>
      </pivotArea>
    </format>
    <format dxfId="1480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5"/>
          </reference>
          <reference field="3" count="2">
            <x v="1"/>
            <x v="11"/>
          </reference>
        </references>
      </pivotArea>
    </format>
    <format dxfId="1478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7"/>
          </reference>
          <reference field="3" count="1">
            <x v="1"/>
          </reference>
        </references>
      </pivotArea>
    </format>
    <format dxfId="147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32"/>
          </reference>
          <reference field="3" count="1">
            <x v="23"/>
          </reference>
        </references>
      </pivotArea>
    </format>
    <format dxfId="147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3" count="1" selected="0">
            <x v="24"/>
          </reference>
          <reference field="4" count="1">
            <x v="3"/>
          </reference>
        </references>
      </pivotArea>
    </format>
    <format dxfId="147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3" count="1" selected="0">
            <x v="25"/>
          </reference>
          <reference field="4" count="1">
            <x v="0"/>
          </reference>
        </references>
      </pivotArea>
    </format>
    <format dxfId="147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"/>
          </reference>
          <reference field="3" count="1" selected="0">
            <x v="3"/>
          </reference>
          <reference field="4" count="1">
            <x v="25"/>
          </reference>
        </references>
      </pivotArea>
    </format>
    <format dxfId="146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5"/>
          </reference>
          <reference field="3" count="1" selected="0">
            <x v="23"/>
          </reference>
          <reference field="4" count="1">
            <x v="17"/>
          </reference>
        </references>
      </pivotArea>
    </format>
    <format dxfId="146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6"/>
          </reference>
          <reference field="4" count="1">
            <x v="23"/>
          </reference>
        </references>
      </pivotArea>
    </format>
    <format dxfId="146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1"/>
          </reference>
          <reference field="4" count="1">
            <x v="29"/>
          </reference>
        </references>
      </pivotArea>
    </format>
    <format dxfId="146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2"/>
          </reference>
          <reference field="4" count="1">
            <x v="1"/>
          </reference>
        </references>
      </pivotArea>
    </format>
    <format dxfId="146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2">
            <x v="20"/>
            <x v="21"/>
          </reference>
        </references>
      </pivotArea>
    </format>
    <format dxfId="145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2">
            <x v="20"/>
            <x v="21"/>
          </reference>
        </references>
      </pivotArea>
    </format>
    <format dxfId="145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1"/>
          </reference>
          <reference field="3" count="1" selected="0">
            <x v="22"/>
          </reference>
          <reference field="4" count="1">
            <x v="16"/>
          </reference>
        </references>
      </pivotArea>
    </format>
    <format dxfId="145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2"/>
          </reference>
          <reference field="4" count="1">
            <x v="17"/>
          </reference>
        </references>
      </pivotArea>
    </format>
    <format dxfId="145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3"/>
          </reference>
          <reference field="4" count="1">
            <x v="1"/>
          </reference>
        </references>
      </pivotArea>
    </format>
    <format dxfId="14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0"/>
          </reference>
          <reference field="4" count="1">
            <x v="21"/>
          </reference>
        </references>
      </pivotArea>
    </format>
    <format dxfId="14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4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1" selected="0">
            <x v="12"/>
          </reference>
          <reference field="4" count="1">
            <x v="23"/>
          </reference>
        </references>
      </pivotArea>
    </format>
    <format dxfId="14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3" count="1" selected="0">
            <x v="13"/>
          </reference>
          <reference field="4" count="1">
            <x v="22"/>
          </reference>
        </references>
      </pivotArea>
    </format>
    <format dxfId="14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23"/>
          </reference>
          <reference field="4" count="1">
            <x v="13"/>
          </reference>
        </references>
      </pivotArea>
    </format>
    <format dxfId="14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14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3" count="1" selected="0">
            <x v="22"/>
          </reference>
          <reference field="4" count="1">
            <x v="12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3" count="1" selected="0">
            <x v="25"/>
          </reference>
          <reference field="4" count="1">
            <x v="1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5"/>
          </reference>
          <reference field="4" count="1">
            <x v="25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3" count="1" selected="0">
            <x v="24"/>
          </reference>
          <reference field="4" count="1">
            <x v="30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3" count="1" selected="0">
            <x v="15"/>
          </reference>
          <reference field="4" count="1">
            <x v="24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3" count="1" selected="0">
            <x v="24"/>
          </reference>
          <reference field="4" count="1">
            <x v="5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3" count="1" selected="0">
            <x v="25"/>
          </reference>
          <reference field="4" count="1">
            <x v="4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2">
            <x v="24"/>
            <x v="25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1"/>
          </reference>
          <reference field="4" count="1">
            <x v="26"/>
          </reference>
        </references>
      </pivotArea>
    </format>
    <format dxfId="14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"/>
          </reference>
          <reference field="3" count="1" selected="0">
            <x v="4"/>
          </reference>
          <reference field="4" count="1">
            <x v="24"/>
          </reference>
        </references>
      </pivotArea>
    </format>
    <format dxfId="14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4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141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8"/>
          </reference>
          <reference field="3" count="1" selected="0">
            <x v="5"/>
          </reference>
          <reference field="4" count="1">
            <x v="25"/>
          </reference>
        </references>
      </pivotArea>
    </format>
    <format dxfId="140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4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1"/>
          </reference>
          <reference field="4" count="1">
            <x v="27"/>
          </reference>
        </references>
      </pivotArea>
    </format>
    <format dxfId="140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0"/>
          </reference>
          <reference field="3" count="1" selected="0">
            <x v="23"/>
          </reference>
          <reference field="4" count="1">
            <x v="31"/>
          </reference>
        </references>
      </pivotArea>
    </format>
    <format dxfId="14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2"/>
          </reference>
          <reference field="3" count="1" selected="0">
            <x v="19"/>
          </reference>
          <reference field="4" count="1">
            <x v="23"/>
          </reference>
        </references>
      </pivotArea>
    </format>
    <format dxfId="140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2"/>
          </reference>
          <reference field="3" count="1" selected="0">
            <x v="22"/>
          </reference>
          <reference field="4" count="1">
            <x v="18"/>
          </reference>
        </references>
      </pivotArea>
    </format>
    <format dxfId="139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4"/>
          </reference>
          <reference field="3" count="1" selected="0">
            <x v="22"/>
          </reference>
          <reference field="4" count="1">
            <x v="19"/>
          </reference>
        </references>
      </pivotArea>
    </format>
    <format dxfId="13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2"/>
          </reference>
          <reference field="4" count="1">
            <x v="31"/>
          </reference>
        </references>
      </pivotArea>
    </format>
    <format dxfId="13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3"/>
          </reference>
          <reference field="4" count="1">
            <x v="18"/>
          </reference>
        </references>
      </pivotArea>
    </format>
    <format dxfId="139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2">
            <x v="20"/>
            <x v="21"/>
          </reference>
        </references>
      </pivotArea>
    </format>
    <format dxfId="139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>
            <x v="20"/>
          </reference>
        </references>
      </pivotArea>
    </format>
    <format dxfId="138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2">
            <x v="8"/>
            <x v="30"/>
          </reference>
        </references>
      </pivotArea>
    </format>
    <format dxfId="138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>
            <x v="20"/>
          </reference>
        </references>
      </pivotArea>
    </format>
    <format dxfId="138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138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3" count="1" selected="0">
            <x v="19"/>
          </reference>
          <reference field="4" count="1">
            <x v="23"/>
          </reference>
        </references>
      </pivotArea>
    </format>
    <format dxfId="138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3" count="1" selected="0">
            <x v="22"/>
          </reference>
          <reference field="4" count="1">
            <x v="19"/>
          </reference>
        </references>
      </pivotArea>
    </format>
    <format dxfId="137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3" count="1" selected="0">
            <x v="18"/>
          </reference>
          <reference field="4" count="1">
            <x v="22"/>
          </reference>
        </references>
      </pivotArea>
    </format>
    <format dxfId="137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3" count="1" selected="0">
            <x v="23"/>
          </reference>
          <reference field="4" count="1">
            <x v="1"/>
          </reference>
        </references>
      </pivotArea>
    </format>
    <format dxfId="137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8"/>
          </reference>
          <reference field="3" count="1" selected="0">
            <x v="18"/>
          </reference>
          <reference field="4" count="1">
            <x v="23"/>
          </reference>
        </references>
      </pivotArea>
    </format>
    <format dxfId="137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4"/>
          </reference>
          <reference field="4" count="1">
            <x v="6"/>
          </reference>
        </references>
      </pivotArea>
    </format>
    <format dxfId="137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5"/>
          </reference>
          <reference field="4" count="1">
            <x v="11"/>
          </reference>
        </references>
      </pivotArea>
    </format>
    <format dxfId="136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2"/>
          </reference>
          <reference field="3" count="1" selected="0">
            <x v="6"/>
          </reference>
          <reference field="4" count="1">
            <x v="25"/>
          </reference>
        </references>
      </pivotArea>
    </format>
    <format dxfId="136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2">
            <x v="24"/>
            <x v="25"/>
          </reference>
        </references>
      </pivotArea>
    </format>
    <format dxfId="136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10"/>
          </reference>
          <reference field="4" count="1">
            <x v="24"/>
          </reference>
        </references>
      </pivotArea>
    </format>
    <format dxfId="136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24"/>
          </reference>
          <reference field="4" count="1">
            <x v="9"/>
          </reference>
        </references>
      </pivotArea>
    </format>
    <format dxfId="136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10"/>
          </reference>
        </references>
      </pivotArea>
    </format>
    <format dxfId="135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3"/>
          </reference>
          <reference field="3" count="1" selected="0">
            <x v="12"/>
          </reference>
          <reference field="4" count="1">
            <x v="23"/>
          </reference>
        </references>
      </pivotArea>
    </format>
    <format dxfId="135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6"/>
          </reference>
          <reference field="3" count="1" selected="0">
            <x v="12"/>
          </reference>
          <reference field="4" count="1">
            <x v="22"/>
          </reference>
        </references>
      </pivotArea>
    </format>
    <format dxfId="135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6"/>
          </reference>
          <reference field="3" count="1" selected="0">
            <x v="23"/>
          </reference>
          <reference field="4" count="1">
            <x v="30"/>
          </reference>
        </references>
      </pivotArea>
    </format>
    <format dxfId="135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35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1"/>
          </reference>
          <reference field="4" count="1">
            <x v="26"/>
          </reference>
        </references>
      </pivotArea>
    </format>
    <format dxfId="134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1"/>
          </reference>
          <reference field="3" count="1" selected="0">
            <x v="23"/>
          </reference>
          <reference field="4" count="1">
            <x v="13"/>
          </reference>
        </references>
      </pivotArea>
    </format>
    <format dxfId="134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1"/>
          </reference>
          <reference field="3" count="1" selected="0">
            <x v="30"/>
          </reference>
          <reference field="4" count="1">
            <x v="22"/>
          </reference>
        </references>
      </pivotArea>
    </format>
    <format dxfId="134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4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134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3"/>
          </reference>
          <reference field="3" count="1" selected="0">
            <x v="13"/>
          </reference>
          <reference field="4" count="1">
            <x v="22"/>
          </reference>
        </references>
      </pivotArea>
    </format>
    <format dxfId="133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3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1"/>
          </reference>
          <reference field="4" count="1">
            <x v="27"/>
          </reference>
        </references>
      </pivotArea>
    </format>
    <format dxfId="133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2">
            <x v="22"/>
            <x v="23"/>
          </reference>
        </references>
      </pivotArea>
    </format>
    <format dxfId="133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10"/>
          </reference>
          <reference field="4" count="1">
            <x v="22"/>
          </reference>
        </references>
      </pivotArea>
    </format>
    <format dxfId="133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22"/>
          </reference>
          <reference field="4" count="1">
            <x v="10"/>
          </reference>
        </references>
      </pivotArea>
    </format>
    <format dxfId="132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2">
            <x v="9"/>
            <x v="10"/>
          </reference>
        </references>
      </pivotArea>
    </format>
    <format dxfId="132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"/>
          </reference>
          <reference field="3" count="1" selected="0">
            <x v="7"/>
          </reference>
          <reference field="4" count="1">
            <x v="25"/>
          </reference>
        </references>
      </pivotArea>
    </format>
    <format dxfId="132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"/>
          </reference>
          <reference field="3" count="1" selected="0">
            <x v="8"/>
          </reference>
          <reference field="4" count="1">
            <x v="24"/>
          </reference>
        </references>
      </pivotArea>
    </format>
    <format dxfId="132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3" count="1" selected="0">
            <x v="25"/>
          </reference>
          <reference field="4" count="1">
            <x v="8"/>
          </reference>
        </references>
      </pivotArea>
    </format>
    <format dxfId="132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5"/>
          </reference>
          <reference field="4" count="1">
            <x v="7"/>
          </reference>
        </references>
      </pivotArea>
    </format>
    <format dxfId="131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6"/>
          </reference>
          <reference field="4" count="1">
            <x v="21"/>
          </reference>
        </references>
      </pivotArea>
    </format>
    <format dxfId="131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31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7"/>
          </reference>
          <reference field="3" count="1" selected="0">
            <x v="21"/>
          </reference>
          <reference field="4" count="1">
            <x v="11"/>
          </reference>
        </references>
      </pivotArea>
    </format>
    <format dxfId="131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2">
            <x v="20"/>
            <x v="21"/>
          </reference>
        </references>
      </pivotArea>
    </format>
    <format dxfId="131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>
            <x v="20"/>
          </reference>
        </references>
      </pivotArea>
    </format>
    <format dxfId="131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6"/>
          </reference>
        </references>
      </pivotArea>
    </format>
    <format dxfId="130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5"/>
          </reference>
          <reference field="3" count="1" selected="0">
            <x v="25"/>
          </reference>
          <reference field="4" count="1">
            <x v="26"/>
          </reference>
        </references>
      </pivotArea>
    </format>
    <format dxfId="130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>
            <x v="25"/>
          </reference>
        </references>
      </pivotArea>
    </format>
    <format dxfId="130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4"/>
          </reference>
          <reference field="4" count="1">
            <x v="27"/>
          </reference>
        </references>
      </pivotArea>
    </format>
    <format dxfId="130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 dxfId="130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7"/>
          </reference>
          <reference field="4" count="1">
            <x v="25"/>
          </reference>
        </references>
      </pivotArea>
    </format>
    <format dxfId="130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6"/>
          </reference>
          <reference field="4" count="1">
            <x v="23"/>
          </reference>
        </references>
      </pivotArea>
    </format>
    <format dxfId="130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>
            <x v="22"/>
          </reference>
        </references>
      </pivotArea>
    </format>
    <format dxfId="130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2"/>
          </reference>
          <reference field="3" count="1" selected="0">
            <x v="23"/>
          </reference>
          <reference field="4" count="1">
            <x v="17"/>
          </reference>
        </references>
      </pivotArea>
    </format>
    <format dxfId="129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2"/>
          </reference>
          <reference field="4" count="1">
            <x v="16"/>
          </reference>
        </references>
      </pivotArea>
    </format>
    <format dxfId="129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3"/>
          </reference>
          <reference field="4" count="1">
            <x v="17"/>
          </reference>
        </references>
      </pivotArea>
    </format>
    <format dxfId="129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4"/>
          </reference>
          <reference field="4" count="2">
            <x v="24"/>
            <x v="25"/>
          </reference>
        </references>
      </pivotArea>
    </format>
    <format dxfId="129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5"/>
          </reference>
          <reference field="4" count="1">
            <x v="24"/>
          </reference>
        </references>
      </pivotArea>
    </format>
    <format dxfId="129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2">
            <x v="20"/>
            <x v="21"/>
          </reference>
        </references>
      </pivotArea>
    </format>
    <format dxfId="128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>
            <x v="20"/>
          </reference>
        </references>
      </pivotArea>
    </format>
    <format dxfId="128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28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19"/>
          </reference>
        </references>
      </pivotArea>
    </format>
    <format dxfId="128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4"/>
          </reference>
          <reference field="4" count="1">
            <x v="4"/>
          </reference>
        </references>
      </pivotArea>
    </format>
    <format dxfId="128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5"/>
          </reference>
        </references>
      </pivotArea>
    </format>
    <format dxfId="127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2"/>
          </reference>
          <reference field="4" count="1">
            <x v="29"/>
          </reference>
        </references>
      </pivotArea>
    </format>
    <format dxfId="127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3"/>
          </reference>
          <reference field="4" count="1">
            <x v="28"/>
          </reference>
        </references>
      </pivotArea>
    </format>
    <format dxfId="127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9"/>
          </reference>
          <reference field="4" count="1">
            <x v="23"/>
          </reference>
        </references>
      </pivotArea>
    </format>
    <format dxfId="127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2"/>
          </reference>
        </references>
      </pivotArea>
    </format>
    <format dxfId="127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9"/>
          </reference>
          <reference field="4" count="1">
            <x v="23"/>
          </reference>
        </references>
      </pivotArea>
    </format>
    <format dxfId="126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"/>
          </reference>
          <reference field="4" count="2">
            <x v="22"/>
            <x v="23"/>
          </reference>
        </references>
      </pivotArea>
    </format>
    <format dxfId="126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3"/>
          </reference>
          <reference field="4" count="1">
            <x v="22"/>
          </reference>
        </references>
      </pivotArea>
    </format>
    <format dxfId="126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3"/>
          </reference>
          <reference field="4" count="1">
            <x v="3"/>
          </reference>
        </references>
      </pivotArea>
    </format>
    <format dxfId="126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2">
            <x v="30"/>
            <x v="31"/>
          </reference>
        </references>
      </pivotArea>
    </format>
    <format dxfId="126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30"/>
          </reference>
        </references>
      </pivotArea>
    </format>
    <format dxfId="125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30"/>
          </reference>
          <reference field="4" count="1">
            <x v="24"/>
          </reference>
        </references>
      </pivotArea>
    </format>
    <format dxfId="125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31"/>
          </reference>
          <reference field="4" count="1">
            <x v="25"/>
          </reference>
        </references>
      </pivotArea>
    </format>
    <format dxfId="125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2"/>
          </reference>
          <reference field="4" count="1">
            <x v="21"/>
          </reference>
        </references>
      </pivotArea>
    </format>
    <format dxfId="125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25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0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 dxfId="124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24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 dxfId="124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0"/>
          </reference>
          <reference field="3" count="1" selected="0">
            <x v="0"/>
          </reference>
          <reference field="4" count="2">
            <x v="24"/>
            <x v="25"/>
          </reference>
        </references>
      </pivotArea>
    </format>
    <format dxfId="124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0"/>
          </reference>
          <reference field="3" count="1" selected="0">
            <x v="15"/>
          </reference>
          <reference field="4" count="1">
            <x v="24"/>
          </reference>
        </references>
      </pivotArea>
    </format>
    <format dxfId="124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15"/>
          </reference>
        </references>
      </pivotArea>
    </format>
    <format dxfId="123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23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1"/>
          </reference>
          <reference field="4" count="1">
            <x v="28"/>
          </reference>
        </references>
      </pivotArea>
    </format>
    <format dxfId="123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9"/>
          </reference>
          <reference field="4" count="1">
            <x v="21"/>
          </reference>
        </references>
      </pivotArea>
    </format>
    <format dxfId="123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3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9"/>
          </reference>
          <reference field="4" count="1">
            <x v="21"/>
          </reference>
        </references>
      </pivotArea>
    </format>
    <format dxfId="122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122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2"/>
          </reference>
        </references>
      </pivotArea>
    </format>
    <format dxfId="122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32"/>
          </reference>
          <reference field="3" count="1" selected="0">
            <x v="23"/>
          </reference>
          <reference field="4" count="1">
            <x v="11"/>
          </reference>
        </references>
      </pivotArea>
    </format>
    <format dxfId="122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3" count="1" selected="0">
            <x v="24"/>
          </reference>
          <reference field="4" count="1" selected="0">
            <x v="3"/>
          </reference>
          <reference field="5" count="1">
            <x v="11"/>
          </reference>
        </references>
      </pivotArea>
    </format>
    <format dxfId="122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121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3" count="1" selected="0">
            <x v="24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121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"/>
          </reference>
          <reference field="3" count="1" selected="0">
            <x v="3"/>
          </reference>
          <reference field="4" count="1" selected="0">
            <x v="25"/>
          </reference>
          <reference field="5" count="1">
            <x v="11"/>
          </reference>
        </references>
      </pivotArea>
    </format>
    <format dxfId="121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5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11"/>
          </reference>
        </references>
      </pivotArea>
    </format>
    <format dxfId="121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11"/>
          </reference>
        </references>
      </pivotArea>
    </format>
    <format dxfId="121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1"/>
          </reference>
          <reference field="4" count="1" selected="0">
            <x v="29"/>
          </reference>
          <reference field="5" count="1">
            <x v="18"/>
          </reference>
        </references>
      </pivotArea>
    </format>
    <format dxfId="120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20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0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1"/>
          </reference>
          <reference field="5" count="1">
            <x v="18"/>
          </reference>
        </references>
      </pivotArea>
    </format>
    <format dxfId="120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0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18"/>
          </reference>
        </references>
      </pivotArea>
    </format>
    <format dxfId="119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1"/>
          </reference>
          <reference field="3" count="1" selected="0">
            <x v="22"/>
          </reference>
          <reference field="4" count="1" selected="0">
            <x v="16"/>
          </reference>
          <reference field="5" count="1">
            <x v="11"/>
          </reference>
        </references>
      </pivotArea>
    </format>
    <format dxfId="119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2"/>
          </reference>
          <reference field="4" count="1" selected="0">
            <x v="17"/>
          </reference>
          <reference field="5" count="1">
            <x v="11"/>
          </reference>
        </references>
      </pivotArea>
    </format>
    <format dxfId="119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119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4"/>
          </reference>
        </references>
      </pivotArea>
    </format>
    <format dxfId="119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18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18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1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18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3" count="1" selected="0">
            <x v="12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118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3" count="1" selected="0">
            <x v="1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118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117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3" count="1" selected="0">
            <x v="23"/>
          </reference>
          <reference field="4" count="1" selected="0">
            <x v="13"/>
          </reference>
          <reference field="5" count="1">
            <x v="15"/>
          </reference>
        </references>
      </pivotArea>
    </format>
    <format dxfId="117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6"/>
          </reference>
          <reference field="3" count="1" selected="0">
            <x v="3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117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6"/>
          </reference>
          <reference field="3" count="1" selected="0">
            <x v="22"/>
          </reference>
          <reference field="4" count="1" selected="0">
            <x v="12"/>
          </reference>
          <reference field="5" count="1">
            <x v="15"/>
          </reference>
        </references>
      </pivotArea>
    </format>
    <format dxfId="117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3" count="1" selected="0">
            <x v="25"/>
          </reference>
          <reference field="4" count="1" selected="0">
            <x v="1"/>
          </reference>
          <reference field="5" count="1">
            <x v="12"/>
          </reference>
        </references>
      </pivotArea>
    </format>
    <format dxfId="117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"/>
          </reference>
          <reference field="4" count="1" selected="0">
            <x v="24"/>
          </reference>
          <reference field="5" count="1">
            <x v="12"/>
          </reference>
        </references>
      </pivotArea>
    </format>
    <format dxfId="116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5"/>
          </reference>
          <reference field="4" count="1" selected="0">
            <x v="25"/>
          </reference>
          <reference field="5" count="1">
            <x v="12"/>
          </reference>
        </references>
      </pivotArea>
    </format>
    <format dxfId="116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6"/>
          </reference>
          <reference field="3" count="1" selected="0">
            <x v="30"/>
          </reference>
          <reference field="4" count="1" selected="0">
            <x v="25"/>
          </reference>
          <reference field="5" count="1">
            <x v="12"/>
          </reference>
        </references>
      </pivotArea>
    </format>
    <format dxfId="116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1"/>
          </reference>
          <reference field="3" count="1" selected="0">
            <x v="24"/>
          </reference>
          <reference field="4" count="1" selected="0">
            <x v="30"/>
          </reference>
          <reference field="5" count="1">
            <x v="12"/>
          </reference>
        </references>
      </pivotArea>
    </format>
    <format dxfId="116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3"/>
          </reference>
          <reference field="3" count="1" selected="0">
            <x v="15"/>
          </reference>
          <reference field="4" count="1" selected="0">
            <x v="24"/>
          </reference>
          <reference field="5" count="1">
            <x v="12"/>
          </reference>
        </references>
      </pivotArea>
    </format>
    <format dxfId="11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3" count="1" selected="0">
            <x v="24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11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3" count="1" selected="0">
            <x v="25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115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 selected="0">
            <x v="24"/>
          </reference>
          <reference field="5" count="1">
            <x v="9"/>
          </reference>
        </references>
      </pivotArea>
    </format>
    <format dxfId="11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 selected="0">
            <x v="25"/>
          </reference>
          <reference field="5" count="1">
            <x v="9"/>
          </reference>
        </references>
      </pivotArea>
    </format>
    <format dxfId="115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15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1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14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3" count="1" selected="0">
            <x v="4"/>
          </reference>
          <reference field="4" count="1" selected="0">
            <x v="24"/>
          </reference>
          <reference field="5" count="1">
            <x v="9"/>
          </reference>
        </references>
      </pivotArea>
    </format>
    <format dxfId="114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14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114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8"/>
          </reference>
          <reference field="3" count="1" selected="0">
            <x v="5"/>
          </reference>
          <reference field="4" count="1" selected="0">
            <x v="25"/>
          </reference>
          <reference field="5" count="1">
            <x v="9"/>
          </reference>
        </references>
      </pivotArea>
    </format>
    <format dxfId="114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13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1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13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0"/>
          </reference>
          <reference field="3" count="1" selected="0">
            <x v="23"/>
          </reference>
          <reference field="4" count="1" selected="0">
            <x v="31"/>
          </reference>
          <reference field="5" count="1">
            <x v="7"/>
          </reference>
        </references>
      </pivotArea>
    </format>
    <format dxfId="113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2"/>
          </reference>
          <reference field="3" count="1" selected="0">
            <x v="1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113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2"/>
          </reference>
          <reference field="3" count="1" selected="0">
            <x v="22"/>
          </reference>
          <reference field="4" count="1" selected="0">
            <x v="18"/>
          </reference>
          <reference field="5" count="1">
            <x v="7"/>
          </reference>
        </references>
      </pivotArea>
    </format>
    <format dxfId="113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4"/>
          </reference>
          <reference field="3" count="1" selected="0">
            <x v="22"/>
          </reference>
          <reference field="4" count="1" selected="0">
            <x v="19"/>
          </reference>
          <reference field="5" count="1">
            <x v="7"/>
          </reference>
        </references>
      </pivotArea>
    </format>
    <format dxfId="112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2"/>
          </reference>
          <reference field="4" count="1" selected="0">
            <x v="31"/>
          </reference>
          <reference field="5" count="1">
            <x v="7"/>
          </reference>
        </references>
      </pivotArea>
    </format>
    <format dxfId="112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3"/>
          </reference>
          <reference field="4" count="1" selected="0">
            <x v="18"/>
          </reference>
          <reference field="5" count="1">
            <x v="7"/>
          </reference>
        </references>
      </pivotArea>
    </format>
    <format dxfId="112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12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1"/>
          </reference>
          <reference field="5" count="1">
            <x v="16"/>
          </reference>
        </references>
      </pivotArea>
    </format>
    <format dxfId="112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11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8"/>
          </reference>
          <reference field="5" count="1">
            <x v="16"/>
          </reference>
        </references>
      </pivotArea>
    </format>
    <format dxfId="111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30"/>
          </reference>
          <reference field="5" count="1">
            <x v="16"/>
          </reference>
        </references>
      </pivotArea>
    </format>
    <format dxfId="111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1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14"/>
          </reference>
        </references>
      </pivotArea>
    </format>
    <format dxfId="11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3" count="1" selected="0">
            <x v="19"/>
          </reference>
          <reference field="4" count="1" selected="0">
            <x v="23"/>
          </reference>
          <reference field="5" count="1">
            <x v="14"/>
          </reference>
        </references>
      </pivotArea>
    </format>
    <format dxfId="11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3" count="1" selected="0">
            <x v="22"/>
          </reference>
          <reference field="4" count="1" selected="0">
            <x v="19"/>
          </reference>
          <reference field="5" count="1">
            <x v="14"/>
          </reference>
        </references>
      </pivotArea>
    </format>
    <format dxfId="11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3" count="1" selected="0">
            <x v="18"/>
          </reference>
          <reference field="4" count="1" selected="0">
            <x v="22"/>
          </reference>
          <reference field="5" count="1">
            <x v="14"/>
          </reference>
        </references>
      </pivotArea>
    </format>
    <format dxfId="11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3" count="1" selected="0">
            <x v="23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11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"/>
          </reference>
          <reference field="3" count="1" selected="0">
            <x v="18"/>
          </reference>
          <reference field="4" count="1" selected="0">
            <x v="23"/>
          </reference>
          <reference field="5" count="1">
            <x v="14"/>
          </reference>
        </references>
      </pivotArea>
    </format>
    <format dxfId="11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4"/>
          </reference>
          <reference field="4" count="1" selected="0">
            <x v="6"/>
          </reference>
          <reference field="5" count="1">
            <x v="1"/>
          </reference>
        </references>
      </pivotArea>
    </format>
    <format dxfId="10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5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10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7"/>
          </reference>
          <reference field="3" count="1" selected="0">
            <x v="24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10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2"/>
          </reference>
          <reference field="3" count="1" selected="0">
            <x v="6"/>
          </reference>
          <reference field="4" count="1" selected="0">
            <x v="25"/>
          </reference>
          <reference field="5" count="1">
            <x v="1"/>
          </reference>
        </references>
      </pivotArea>
    </format>
    <format dxfId="109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09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108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10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1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0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9"/>
          </reference>
          <reference field="5" count="1">
            <x v="2"/>
          </reference>
        </references>
      </pivotArea>
    </format>
    <format dxfId="10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10"/>
          </reference>
          <reference field="5" count="1">
            <x v="2"/>
          </reference>
        </references>
      </pivotArea>
    </format>
    <format dxfId="10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3" count="1" selected="0">
            <x v="12"/>
          </reference>
          <reference field="4" count="1" selected="0">
            <x v="23"/>
          </reference>
          <reference field="5" count="1">
            <x v="8"/>
          </reference>
        </references>
      </pivotArea>
    </format>
    <format dxfId="10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3" count="1" selected="0">
            <x v="12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10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3" count="1" selected="0">
            <x v="23"/>
          </reference>
          <reference field="4" count="1" selected="0">
            <x v="30"/>
          </reference>
          <reference field="5" count="1">
            <x v="8"/>
          </reference>
        </references>
      </pivotArea>
    </format>
    <format dxfId="10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0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1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3" count="1" selected="0">
            <x v="23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10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3" count="1" selected="0">
            <x v="30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10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10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3"/>
          </reference>
          <reference field="3" count="1" selected="0">
            <x v="13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10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1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05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2"/>
          </reference>
          <reference field="5" count="1">
            <x v="6"/>
          </reference>
        </references>
      </pivotArea>
    </format>
    <format dxfId="105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3"/>
          </reference>
          <reference field="5" count="1">
            <x v="6"/>
          </reference>
        </references>
      </pivotArea>
    </format>
    <format dxfId="105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10"/>
          </reference>
          <reference field="4" count="1" selected="0">
            <x v="22"/>
          </reference>
          <reference field="5" count="1">
            <x v="6"/>
          </reference>
        </references>
      </pivotArea>
    </format>
    <format dxfId="105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104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9"/>
          </reference>
          <reference field="5" count="1">
            <x v="6"/>
          </reference>
        </references>
      </pivotArea>
    </format>
    <format dxfId="104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104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3"/>
          </reference>
          <reference field="3" count="1" selected="0">
            <x v="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104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3"/>
          </reference>
          <reference field="3" count="1" selected="0">
            <x v="8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04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3" count="1" selected="0">
            <x v="7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03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3" count="1" selected="0">
            <x v="25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103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4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103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5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03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6"/>
          </reference>
          <reference field="4" count="1" selected="0">
            <x v="21"/>
          </reference>
          <reference field="5" count="1">
            <x v="1"/>
          </reference>
        </references>
      </pivotArea>
    </format>
    <format dxfId="103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0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0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21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102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102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4"/>
          </reference>
        </references>
      </pivotArea>
    </format>
    <format dxfId="102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102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02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5"/>
          </reference>
          <reference field="3" count="1" selected="0">
            <x v="25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1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4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01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10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4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01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01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101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10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10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2"/>
          </reference>
          <reference field="3" count="1" selected="0">
            <x v="16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100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2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7"/>
          </reference>
        </references>
      </pivotArea>
    </format>
    <format dxfId="100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2"/>
          </reference>
          <reference field="4" count="1" selected="0">
            <x v="16"/>
          </reference>
          <reference field="5" count="1">
            <x v="7"/>
          </reference>
        </references>
      </pivotArea>
    </format>
    <format dxfId="100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7"/>
          </reference>
        </references>
      </pivotArea>
    </format>
    <format dxfId="10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4"/>
          </reference>
          <reference field="4" count="1" selected="0">
            <x v="24"/>
          </reference>
          <reference field="5" count="1">
            <x v="10"/>
          </reference>
        </references>
      </pivotArea>
    </format>
    <format dxfId="10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4"/>
          </reference>
          <reference field="4" count="1" selected="0">
            <x v="25"/>
          </reference>
          <reference field="5" count="1">
            <x v="10"/>
          </reference>
        </references>
      </pivotArea>
    </format>
    <format dxfId="9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24"/>
          </reference>
          <reference field="5" count="1">
            <x v="10"/>
          </reference>
        </references>
      </pivotArea>
    </format>
    <format dxfId="99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99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1"/>
          </reference>
          <reference field="5" count="1">
            <x v="14"/>
          </reference>
        </references>
      </pivotArea>
    </format>
    <format dxfId="9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99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98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19"/>
          </reference>
          <reference field="5" count="1">
            <x v="14"/>
          </reference>
        </references>
      </pivotArea>
    </format>
    <format dxfId="98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4"/>
          </reference>
          <reference field="5" count="1">
            <x v="10"/>
          </reference>
        </references>
      </pivotArea>
    </format>
    <format dxfId="98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98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2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98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3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97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2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97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97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97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9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96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9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96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3"/>
          </reference>
          <reference field="5" count="1">
            <x v="15"/>
          </reference>
        </references>
      </pivotArea>
    </format>
    <format dxfId="96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30"/>
          </reference>
          <reference field="5" count="1">
            <x v="17"/>
          </reference>
        </references>
      </pivotArea>
    </format>
    <format dxfId="96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31"/>
          </reference>
          <reference field="5" count="1">
            <x v="17"/>
          </reference>
        </references>
      </pivotArea>
    </format>
    <format dxfId="95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30"/>
          </reference>
          <reference field="5" count="1">
            <x v="17"/>
          </reference>
        </references>
      </pivotArea>
    </format>
    <format dxfId="95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4"/>
          </reference>
          <reference field="5" count="1">
            <x v="17"/>
          </reference>
        </references>
      </pivotArea>
    </format>
    <format dxfId="95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1"/>
          </reference>
          <reference field="4" count="1" selected="0">
            <x v="25"/>
          </reference>
          <reference field="5" count="1">
            <x v="17"/>
          </reference>
        </references>
      </pivotArea>
    </format>
    <format dxfId="95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2"/>
          </reference>
          <reference field="4" count="1" selected="0">
            <x v="21"/>
          </reference>
          <reference field="5" count="1">
            <x v="8"/>
          </reference>
        </references>
      </pivotArea>
    </format>
    <format dxfId="95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94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94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21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94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94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1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94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93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93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93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93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1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92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92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92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92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"/>
          </reference>
        </references>
      </pivotArea>
    </format>
    <format dxfId="91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91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7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91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32"/>
          </reference>
          <reference field="3" count="1" selected="0">
            <x v="23"/>
          </reference>
          <reference field="4" count="1" selected="0">
            <x v="11"/>
          </reference>
          <reference field="5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2C1B45-3E3A-4F64-BFC1-F82BDC8C6AAB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4:K32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axis="axisPage" compact="0" outline="0" multipleItemSelectionAllowed="1" showAll="0">
      <items count="5">
        <item h="1" x="0"/>
        <item x="1"/>
        <item x="2"/>
        <item h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5">
    <field x="0"/>
    <field x="1"/>
    <field x="3"/>
    <field x="4"/>
    <field x="5"/>
  </rowFields>
  <rowItems count="27">
    <i>
      <x/>
      <x v="28"/>
      <x v="28"/>
      <x v="20"/>
      <x v="18"/>
    </i>
    <i r="2">
      <x v="29"/>
      <x v="20"/>
      <x v="18"/>
    </i>
    <i>
      <x v="2"/>
      <x v="3"/>
      <x v="20"/>
      <x/>
      <x v="4"/>
    </i>
    <i r="3">
      <x v="6"/>
      <x v="4"/>
    </i>
    <i>
      <x v="3"/>
      <x v="11"/>
      <x v="20"/>
      <x v="27"/>
      <x v="7"/>
    </i>
    <i r="1">
      <x v="17"/>
      <x v="20"/>
      <x v="26"/>
      <x v="7"/>
    </i>
    <i r="1">
      <x v="20"/>
      <x v="20"/>
      <x v="26"/>
      <x v="7"/>
    </i>
    <i>
      <x v="4"/>
      <x/>
      <x v="7"/>
      <x v="20"/>
      <x v="16"/>
    </i>
    <i r="2">
      <x v="8"/>
      <x v="20"/>
      <x v="16"/>
    </i>
    <i r="2">
      <x v="30"/>
      <x v="20"/>
      <x v="16"/>
    </i>
    <i>
      <x v="5"/>
      <x v="40"/>
      <x v="20"/>
      <x v="27"/>
      <x v="7"/>
    </i>
    <i r="1">
      <x v="42"/>
      <x v="20"/>
      <x v="26"/>
      <x v="7"/>
    </i>
    <i r="1">
      <x v="44"/>
      <x v="20"/>
      <x v="26"/>
      <x v="7"/>
    </i>
    <i>
      <x v="6"/>
      <x v="25"/>
      <x v="11"/>
      <x v="20"/>
      <x v="1"/>
    </i>
    <i r="1">
      <x v="27"/>
      <x v="6"/>
      <x v="20"/>
      <x v="1"/>
    </i>
    <i>
      <x v="7"/>
      <x/>
      <x/>
      <x v="20"/>
      <x v="4"/>
    </i>
    <i r="2">
      <x v="6"/>
      <x v="20"/>
      <x v="4"/>
    </i>
    <i>
      <x v="8"/>
      <x/>
      <x v="18"/>
      <x v="20"/>
      <x v="14"/>
    </i>
    <i r="2">
      <x v="19"/>
      <x v="20"/>
      <x v="14"/>
    </i>
    <i r="2">
      <x v="20"/>
      <x v="18"/>
      <x v="14"/>
    </i>
    <i>
      <x v="9"/>
      <x v="18"/>
      <x v="13"/>
      <x v="20"/>
      <x v="8"/>
    </i>
    <i r="1">
      <x v="20"/>
      <x v="12"/>
      <x v="20"/>
      <x v="8"/>
    </i>
    <i r="1">
      <x v="23"/>
      <x v="20"/>
      <x v="12"/>
      <x v="8"/>
    </i>
    <i>
      <x v="10"/>
      <x v="13"/>
      <x v="20"/>
      <x v="29"/>
      <x v="7"/>
    </i>
    <i r="1">
      <x v="18"/>
      <x v="20"/>
      <x v="28"/>
      <x v="7"/>
    </i>
    <i r="1">
      <x v="22"/>
      <x v="28"/>
      <x v="20"/>
      <x v="7"/>
    </i>
    <i t="grand">
      <x/>
    </i>
  </rowItems>
  <colItems count="1">
    <i/>
  </colItems>
  <pageFields count="2">
    <pageField fld="6" item="0" hier="-1"/>
    <pageField fld="7" hier="-1"/>
  </pageFields>
  <formats count="251">
    <format dxfId="13128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127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126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12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124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123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122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12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120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119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118">
      <pivotArea field="0" type="button" dataOnly="0" labelOnly="1" outline="0" axis="axisRow" fieldPosition="0"/>
    </format>
    <format dxfId="13117">
      <pivotArea field="1" type="button" dataOnly="0" labelOnly="1" outline="0" axis="axisRow" fieldPosition="1"/>
    </format>
    <format dxfId="13116">
      <pivotArea field="3" type="button" dataOnly="0" labelOnly="1" outline="0" axis="axisRow" fieldPosition="2"/>
    </format>
    <format dxfId="13115">
      <pivotArea field="4" type="button" dataOnly="0" labelOnly="1" outline="0" axis="axisRow" fieldPosition="3"/>
    </format>
    <format dxfId="13114">
      <pivotArea field="5" type="button" dataOnly="0" labelOnly="1" outline="0" axis="axisRow" fieldPosition="4"/>
    </format>
    <format dxfId="13113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112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111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110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109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108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107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106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105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104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10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10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310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1310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09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309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309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9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309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373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373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72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372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72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372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3725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724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372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722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3721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720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3719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718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3717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3716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715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3714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612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361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608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360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604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3602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3600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598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3596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5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3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359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358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358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358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358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2">
            <x v="0"/>
            <x v="6"/>
          </reference>
        </references>
      </pivotArea>
    </format>
    <format dxfId="358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357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357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357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3572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357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35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356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356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356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356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355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355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355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355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355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354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354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354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354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354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353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353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353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353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353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352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352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352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352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352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351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351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351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35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35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350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35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350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350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350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349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349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349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349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912">
      <pivotArea type="origin" dataOnly="0" labelOnly="1" outline="0" fieldPosition="0"/>
    </format>
    <format dxfId="910">
      <pivotArea field="0" type="button" dataOnly="0" labelOnly="1" outline="0" axis="axisRow" fieldPosition="0"/>
    </format>
    <format dxfId="908">
      <pivotArea field="1" type="button" dataOnly="0" labelOnly="1" outline="0" axis="axisRow" fieldPosition="1"/>
    </format>
    <format dxfId="907">
      <pivotArea field="3" type="button" dataOnly="0" labelOnly="1" outline="0" axis="axisRow" fieldPosition="2"/>
    </format>
    <format dxfId="906">
      <pivotArea field="4" type="button" dataOnly="0" labelOnly="1" outline="0" axis="axisRow" fieldPosition="3"/>
    </format>
    <format dxfId="905">
      <pivotArea field="5" type="button" dataOnly="0" labelOnly="1" outline="0" axis="axisRow" fieldPosition="4"/>
    </format>
    <format dxfId="904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902">
      <pivotArea dataOnly="0" labelOnly="1" grandRow="1" outline="0" fieldPosition="0"/>
    </format>
    <format dxfId="900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899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896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895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894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892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88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2">
            <x v="0"/>
            <x v="6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87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8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87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87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87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87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87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87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87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87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86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86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867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86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839">
      <pivotArea type="origin" dataOnly="0" labelOnly="1" outline="0" fieldPosition="0"/>
    </format>
    <format dxfId="838">
      <pivotArea field="0" type="button" dataOnly="0" labelOnly="1" outline="0" axis="axisRow" fieldPosition="0"/>
    </format>
    <format dxfId="837">
      <pivotArea field="1" type="button" dataOnly="0" labelOnly="1" outline="0" axis="axisRow" fieldPosition="1"/>
    </format>
    <format dxfId="836">
      <pivotArea field="3" type="button" dataOnly="0" labelOnly="1" outline="0" axis="axisRow" fieldPosition="2"/>
    </format>
    <format dxfId="835">
      <pivotArea field="4" type="button" dataOnly="0" labelOnly="1" outline="0" axis="axisRow" fieldPosition="3"/>
    </format>
    <format dxfId="834">
      <pivotArea field="5" type="button" dataOnly="0" labelOnly="1" outline="0" axis="axisRow" fieldPosition="4"/>
    </format>
    <format dxfId="833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832">
      <pivotArea dataOnly="0" labelOnly="1" grandRow="1" outline="0" fieldPosition="0"/>
    </format>
    <format dxfId="83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83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82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82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825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824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82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81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2">
            <x v="0"/>
            <x v="6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78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7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7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7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78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78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78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78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4"/>
          </reference>
        </references>
      </pivotArea>
    </format>
    <format dxfId="77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77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77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77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77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77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77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77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6CF4BF-0332-4DD0-BA51-C1C785C2496B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5:K33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axis="axisPage" compact="0" outline="0" multipleItemSelectionAllowed="1" showAll="0">
      <items count="5">
        <item h="1" x="0"/>
        <item x="2"/>
        <item x="1"/>
        <item h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5">
    <field x="0"/>
    <field x="1"/>
    <field x="3"/>
    <field x="4"/>
    <field x="5"/>
  </rowFields>
  <rowItems count="27">
    <i>
      <x/>
      <x v="28"/>
      <x v="21"/>
      <x v="29"/>
      <x v="18"/>
    </i>
    <i r="2">
      <x v="28"/>
      <x v="21"/>
      <x v="18"/>
    </i>
    <i r="2">
      <x v="29"/>
      <x v="21"/>
      <x v="18"/>
    </i>
    <i>
      <x v="2"/>
      <x v="3"/>
      <x/>
      <x v="21"/>
      <x v="4"/>
    </i>
    <i r="2">
      <x v="21"/>
      <x v="6"/>
      <x v="4"/>
    </i>
    <i>
      <x v="3"/>
      <x v="11"/>
      <x v="21"/>
      <x v="26"/>
      <x v="7"/>
    </i>
    <i r="1">
      <x v="17"/>
      <x v="27"/>
      <x v="21"/>
      <x v="7"/>
    </i>
    <i r="1">
      <x v="20"/>
      <x v="21"/>
      <x v="27"/>
      <x v="7"/>
    </i>
    <i>
      <x v="4"/>
      <x/>
      <x v="7"/>
      <x v="21"/>
      <x v="16"/>
    </i>
    <i r="2">
      <x v="21"/>
      <x v="8"/>
      <x v="16"/>
    </i>
    <i r="3">
      <x v="30"/>
      <x v="16"/>
    </i>
    <i>
      <x v="5"/>
      <x v="40"/>
      <x v="21"/>
      <x v="26"/>
      <x v="7"/>
    </i>
    <i r="1">
      <x v="42"/>
      <x v="27"/>
      <x v="21"/>
      <x v="7"/>
    </i>
    <i r="1">
      <x v="44"/>
      <x v="21"/>
      <x v="27"/>
      <x v="7"/>
    </i>
    <i>
      <x v="6"/>
      <x v="25"/>
      <x v="6"/>
      <x v="21"/>
      <x v="1"/>
    </i>
    <i r="1">
      <x v="27"/>
      <x v="21"/>
      <x v="11"/>
      <x v="1"/>
    </i>
    <i>
      <x v="7"/>
      <x/>
      <x/>
      <x v="21"/>
      <x v="4"/>
    </i>
    <i r="2">
      <x v="21"/>
      <x v="6"/>
      <x v="4"/>
    </i>
    <i>
      <x v="8"/>
      <x/>
      <x v="18"/>
      <x v="21"/>
      <x v="14"/>
    </i>
    <i r="2">
      <x v="21"/>
      <x v="19"/>
      <x v="14"/>
    </i>
    <i>
      <x v="9"/>
      <x v="18"/>
      <x v="12"/>
      <x v="21"/>
      <x v="8"/>
    </i>
    <i r="1">
      <x v="20"/>
      <x v="21"/>
      <x v="13"/>
      <x v="8"/>
    </i>
    <i r="1">
      <x v="23"/>
      <x v="21"/>
      <x v="13"/>
      <x v="8"/>
    </i>
    <i>
      <x v="10"/>
      <x v="13"/>
      <x v="21"/>
      <x v="28"/>
      <x v="7"/>
    </i>
    <i r="1">
      <x v="18"/>
      <x v="29"/>
      <x v="21"/>
      <x v="7"/>
    </i>
    <i r="1">
      <x v="22"/>
      <x v="29"/>
      <x v="21"/>
      <x v="7"/>
    </i>
    <i t="grand">
      <x/>
    </i>
  </rowItems>
  <colItems count="1">
    <i/>
  </colItems>
  <pageFields count="2">
    <pageField fld="6" item="0" hier="-1"/>
    <pageField fld="8" hier="-1"/>
  </pageFields>
  <formats count="183">
    <format dxfId="13094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093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092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091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090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089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088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087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086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085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084">
      <pivotArea field="0" type="button" dataOnly="0" labelOnly="1" outline="0" axis="axisRow" fieldPosition="0"/>
    </format>
    <format dxfId="13083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082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081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080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079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078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077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076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075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074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07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1307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1307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1306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1306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1306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306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1306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1306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1306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1306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13061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1306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30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305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305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05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1305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305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05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305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305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305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304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304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304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304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304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304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304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304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30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304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303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303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3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3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303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303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30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30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3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302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302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302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302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302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302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302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1302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302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302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1301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1301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1301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3016">
      <pivotArea type="origin" dataOnly="0" labelOnly="1" outline="0" fieldPosition="0"/>
    </format>
    <format dxfId="13015">
      <pivotArea field="0" type="button" dataOnly="0" labelOnly="1" outline="0" axis="axisRow" fieldPosition="0"/>
    </format>
    <format dxfId="13014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3013">
      <pivotArea dataOnly="0" labelOnly="1" grandRow="1" outline="0" fieldPosition="0"/>
    </format>
    <format dxfId="13012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1301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3758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3756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754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3752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750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3748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3746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745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374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74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374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73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373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73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373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3735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734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3733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770">
      <pivotArea type="all" dataOnly="0" outline="0" fieldPosition="0"/>
    </format>
    <format dxfId="708">
      <pivotArea outline="0" collapsedLevelsAreSubtotals="1" fieldPosition="0"/>
    </format>
    <format dxfId="707">
      <pivotArea type="origin" dataOnly="0" labelOnly="1" outline="0" fieldPosition="0"/>
    </format>
    <format dxfId="706">
      <pivotArea field="0" type="button" dataOnly="0" labelOnly="1" outline="0" axis="axisRow" fieldPosition="0"/>
    </format>
    <format dxfId="705">
      <pivotArea field="1" type="button" dataOnly="0" labelOnly="1" outline="0" axis="axisRow" fieldPosition="1"/>
    </format>
    <format dxfId="703">
      <pivotArea field="3" type="button" dataOnly="0" labelOnly="1" outline="0" axis="axisRow" fieldPosition="2"/>
    </format>
    <format dxfId="701">
      <pivotArea field="4" type="button" dataOnly="0" labelOnly="1" outline="0" axis="axisRow" fieldPosition="3"/>
    </format>
    <format dxfId="699">
      <pivotArea field="5" type="button" dataOnly="0" labelOnly="1" outline="0" axis="axisRow" fieldPosition="4"/>
    </format>
    <format dxfId="697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696">
      <pivotArea dataOnly="0" labelOnly="1" grandRow="1" outline="0" fieldPosition="0"/>
    </format>
    <format dxfId="695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694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693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690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689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688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687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3">
            <x v="21"/>
            <x v="28"/>
            <x v="29"/>
          </reference>
        </references>
      </pivotArea>
    </format>
    <format dxfId="6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2">
            <x v="0"/>
            <x v="21"/>
          </reference>
        </references>
      </pivotArea>
    </format>
    <format dxfId="68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7"/>
          </reference>
          <reference field="3" count="1">
            <x v="27"/>
          </reference>
        </references>
      </pivotArea>
    </format>
    <format dxfId="68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0"/>
          </reference>
          <reference field="3" count="1">
            <x v="21"/>
          </reference>
        </references>
      </pivotArea>
    </format>
    <format dxfId="68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2">
            <x v="7"/>
            <x v="21"/>
          </reference>
        </references>
      </pivotArea>
    </format>
    <format dxfId="68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2"/>
          </reference>
          <reference field="3" count="1">
            <x v="27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4"/>
          </reference>
          <reference field="3" count="1">
            <x v="21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6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21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3" count="2">
            <x v="0"/>
            <x v="21"/>
          </reference>
        </references>
      </pivotArea>
    </format>
    <format dxfId="67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2">
            <x v="18"/>
            <x v="21"/>
          </reference>
        </references>
      </pivotArea>
    </format>
    <format dxfId="67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2"/>
          </reference>
        </references>
      </pivotArea>
    </format>
    <format dxfId="67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21"/>
          </reference>
        </references>
      </pivotArea>
    </format>
    <format dxfId="673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8"/>
          </reference>
          <reference field="3" count="1">
            <x v="29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1"/>
          </reference>
          <reference field="4" count="1">
            <x v="29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1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1"/>
          </reference>
          <reference field="4" count="1">
            <x v="6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1"/>
          </reference>
          <reference field="4" count="1">
            <x v="26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1"/>
          </reference>
          <reference field="4" count="1">
            <x v="27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1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2">
            <x v="8"/>
            <x v="30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1"/>
          </reference>
          <reference field="4" count="1">
            <x v="26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7"/>
          </reference>
          <reference field="4" count="1">
            <x v="21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1"/>
          </reference>
          <reference field="4" count="1">
            <x v="27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6"/>
          </reference>
          <reference field="4" count="1">
            <x v="21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7"/>
          </reference>
          <reference field="3" count="1" selected="0">
            <x v="21"/>
          </reference>
          <reference field="4" count="1">
            <x v="11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>
            <x v="21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6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>
            <x v="21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1"/>
          </reference>
          <reference field="4" count="1">
            <x v="19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2"/>
          </reference>
          <reference field="4" count="1">
            <x v="21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0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1"/>
          </reference>
          <reference field="4" count="1">
            <x v="28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9"/>
          </reference>
          <reference field="4" count="1">
            <x v="21"/>
          </reference>
        </references>
      </pivotArea>
    </format>
    <format dxfId="65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1"/>
          </reference>
          <reference field="4" count="1" selected="0">
            <x v="29"/>
          </reference>
          <reference field="5" count="1">
            <x v="18"/>
          </reference>
        </references>
      </pivotArea>
    </format>
    <format dxfId="65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1"/>
          </reference>
          <reference field="5" count="1">
            <x v="18"/>
          </reference>
        </references>
      </pivotArea>
    </format>
    <format dxfId="64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18"/>
          </reference>
        </references>
      </pivotArea>
    </format>
    <format dxfId="64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4"/>
          </reference>
        </references>
      </pivotArea>
    </format>
    <format dxfId="64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1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64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1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64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64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1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64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1"/>
          </reference>
          <reference field="5" count="1">
            <x v="16"/>
          </reference>
        </references>
      </pivotArea>
    </format>
    <format dxfId="64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8"/>
          </reference>
          <reference field="5" count="1">
            <x v="16"/>
          </reference>
        </references>
      </pivotArea>
    </format>
    <format dxfId="64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30"/>
          </reference>
          <reference field="5" count="1">
            <x v="16"/>
          </reference>
        </references>
      </pivotArea>
    </format>
    <format dxfId="6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1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6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7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6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1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63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6"/>
          </reference>
          <reference field="4" count="1" selected="0">
            <x v="21"/>
          </reference>
          <reference field="5" count="1">
            <x v="1"/>
          </reference>
        </references>
      </pivotArea>
    </format>
    <format dxfId="63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21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63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1"/>
          </reference>
          <reference field="5" count="1">
            <x v="4"/>
          </reference>
        </references>
      </pivotArea>
    </format>
    <format dxfId="63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63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1"/>
          </reference>
          <reference field="5" count="1">
            <x v="14"/>
          </reference>
        </references>
      </pivotArea>
    </format>
    <format dxfId="63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1"/>
          </reference>
          <reference field="4" count="1" selected="0">
            <x v="19"/>
          </reference>
          <reference field="5" count="1">
            <x v="14"/>
          </reference>
        </references>
      </pivotArea>
    </format>
    <format dxfId="63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2"/>
          </reference>
          <reference field="4" count="1" selected="0">
            <x v="21"/>
          </reference>
          <reference field="5" count="1">
            <x v="8"/>
          </reference>
        </references>
      </pivotArea>
    </format>
    <format dxfId="63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21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62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1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62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1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62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62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9"/>
          </reference>
          <reference field="4" count="1" selected="0">
            <x v="21"/>
          </reference>
          <reference field="5" count="1">
            <x v="7"/>
          </reference>
        </references>
      </pivotArea>
    </format>
    <format dxfId="625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043087-0D24-4332-880D-F18F0ABF9B98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5:K35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compact="0" outline="0" multipleItemSelectionAllowed="1" showAll="0"/>
    <pivotField axis="axisPage" compact="0" outline="0" multipleItemSelectionAllowed="1" showAll="0">
      <items count="5">
        <item h="1" x="0"/>
        <item x="2"/>
        <item x="1"/>
        <item h="1" x="3"/>
        <item t="default"/>
      </items>
    </pivotField>
    <pivotField compact="0" outline="0" showAll="0"/>
    <pivotField compact="0" outline="0" showAll="0"/>
    <pivotField compact="0" outline="0" showAll="0"/>
  </pivotFields>
  <rowFields count="5">
    <field x="0"/>
    <field x="1"/>
    <field x="3"/>
    <field x="4"/>
    <field x="5"/>
  </rowFields>
  <rowItems count="29">
    <i>
      <x/>
      <x v="28"/>
      <x v="22"/>
      <x v="1"/>
      <x v="11"/>
    </i>
    <i r="1">
      <x v="31"/>
      <x v="22"/>
      <x v="16"/>
      <x v="11"/>
    </i>
    <i r="1">
      <x v="33"/>
      <x v="22"/>
      <x v="17"/>
      <x v="11"/>
    </i>
    <i>
      <x v="2"/>
      <x v="6"/>
      <x v="13"/>
      <x v="22"/>
      <x v="15"/>
    </i>
    <i r="1">
      <x v="12"/>
      <x v="3"/>
      <x v="22"/>
      <x v="15"/>
    </i>
    <i r="1">
      <x v="16"/>
      <x v="22"/>
      <x v="12"/>
      <x v="15"/>
    </i>
    <i>
      <x v="3"/>
      <x v="42"/>
      <x v="22"/>
      <x v="18"/>
      <x v="7"/>
    </i>
    <i r="1">
      <x v="44"/>
      <x v="22"/>
      <x v="19"/>
      <x v="7"/>
    </i>
    <i r="1">
      <x v="45"/>
      <x v="22"/>
      <x v="31"/>
      <x v="7"/>
    </i>
    <i>
      <x v="4"/>
      <x v="1"/>
      <x v="1"/>
      <x v="22"/>
      <x v="14"/>
    </i>
    <i r="1">
      <x v="2"/>
      <x v="22"/>
      <x v="19"/>
      <x v="14"/>
    </i>
    <i r="1">
      <x v="5"/>
      <x v="18"/>
      <x v="22"/>
      <x v="14"/>
    </i>
    <i>
      <x v="5"/>
      <x v="36"/>
      <x v="12"/>
      <x v="22"/>
      <x v="8"/>
    </i>
    <i r="1">
      <x v="41"/>
      <x v="30"/>
      <x v="22"/>
      <x v="8"/>
    </i>
    <i r="1">
      <x v="43"/>
      <x v="13"/>
      <x v="22"/>
      <x v="8"/>
    </i>
    <i>
      <x v="6"/>
      <x/>
      <x v="9"/>
      <x v="22"/>
      <x v="6"/>
    </i>
    <i r="2">
      <x v="10"/>
      <x v="22"/>
      <x v="6"/>
    </i>
    <i r="2">
      <x v="22"/>
      <x v="10"/>
      <x v="6"/>
    </i>
    <i>
      <x v="7"/>
      <x v="18"/>
      <x v="17"/>
      <x v="22"/>
      <x v="7"/>
    </i>
    <i r="1">
      <x v="22"/>
      <x v="16"/>
      <x v="22"/>
      <x v="7"/>
    </i>
    <i r="1">
      <x v="25"/>
      <x v="22"/>
      <x v="16"/>
      <x v="7"/>
    </i>
    <i>
      <x v="8"/>
      <x v="13"/>
      <x v="22"/>
      <x v="29"/>
      <x v="7"/>
    </i>
    <i r="1">
      <x v="18"/>
      <x v="22"/>
      <x v="28"/>
      <x v="7"/>
    </i>
    <i r="1">
      <x v="22"/>
      <x v="28"/>
      <x v="22"/>
      <x v="7"/>
    </i>
    <i>
      <x v="9"/>
      <x/>
      <x v="2"/>
      <x v="22"/>
      <x v="15"/>
    </i>
    <i r="2">
      <x v="3"/>
      <x v="22"/>
      <x v="15"/>
    </i>
    <i>
      <x v="10"/>
      <x v="25"/>
      <x v="11"/>
      <x v="22"/>
      <x v="1"/>
    </i>
    <i r="1">
      <x v="27"/>
      <x v="1"/>
      <x v="22"/>
      <x v="1"/>
    </i>
    <i t="grand">
      <x/>
    </i>
  </rowItems>
  <colItems count="1">
    <i/>
  </colItems>
  <pageFields count="2">
    <pageField fld="6" item="0" hier="-1"/>
    <pageField fld="9" hier="-1"/>
  </pageFields>
  <formats count="198">
    <format dxfId="13010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3009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3008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300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3006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3005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3004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3003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002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3001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3000">
      <pivotArea field="0" type="button" dataOnly="0" labelOnly="1" outline="0" axis="axisRow" fieldPosition="0"/>
    </format>
    <format dxfId="12999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998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997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996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99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994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993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992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99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990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989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98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129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1298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1298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1298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1298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1298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298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1298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12979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1297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1297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1297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1297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9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29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97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97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1297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96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96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296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96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96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296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296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296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2961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296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2959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95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95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95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295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29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95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95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95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95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94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9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9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9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94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94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94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94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94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94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93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93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1293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93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93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1293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1293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1293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931">
      <pivotArea type="origin" dataOnly="0" labelOnly="1" outline="0" fieldPosition="0"/>
    </format>
    <format dxfId="12930">
      <pivotArea field="0" type="button" dataOnly="0" labelOnly="1" outline="0" axis="axisRow" fieldPosition="0"/>
    </format>
    <format dxfId="12929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928">
      <pivotArea dataOnly="0" labelOnly="1" grandRow="1" outline="0" fieldPosition="0"/>
    </format>
    <format dxfId="12927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926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925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924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923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922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921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12920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919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918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917">
      <pivotArea dataOnly="0" labelOnly="1" outline="0" fieldPosition="0">
        <references count="2">
          <reference field="0" count="1" selected="0">
            <x v="10"/>
          </reference>
          <reference field="1" count="1">
            <x v="27"/>
          </reference>
        </references>
      </pivotArea>
    </format>
    <format dxfId="3778">
      <pivotArea dataOnly="0" labelOnly="1" outline="0" fieldPosition="0">
        <references count="2">
          <reference field="0" count="1" selected="0">
            <x v="0"/>
          </reference>
          <reference field="1" count="3">
            <x v="28"/>
            <x v="31"/>
            <x v="33"/>
          </reference>
        </references>
      </pivotArea>
    </format>
    <format dxfId="3777">
      <pivotArea dataOnly="0" labelOnly="1" outline="0" fieldPosition="0">
        <references count="2">
          <reference field="0" count="1" selected="0">
            <x v="2"/>
          </reference>
          <reference field="1" count="3">
            <x v="6"/>
            <x v="12"/>
            <x v="16"/>
          </reference>
        </references>
      </pivotArea>
    </format>
    <format dxfId="3776">
      <pivotArea dataOnly="0" labelOnly="1" outline="0" fieldPosition="0">
        <references count="2">
          <reference field="0" count="1" selected="0">
            <x v="3"/>
          </reference>
          <reference field="1" count="3">
            <x v="42"/>
            <x v="44"/>
            <x v="45"/>
          </reference>
        </references>
      </pivotArea>
    </format>
    <format dxfId="3775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2"/>
            <x v="5"/>
          </reference>
        </references>
      </pivotArea>
    </format>
    <format dxfId="3774">
      <pivotArea dataOnly="0" labelOnly="1" outline="0" fieldPosition="0">
        <references count="2">
          <reference field="0" count="1" selected="0">
            <x v="5"/>
          </reference>
          <reference field="1" count="3">
            <x v="36"/>
            <x v="41"/>
            <x v="43"/>
          </reference>
        </references>
      </pivotArea>
    </format>
    <format dxfId="3773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772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3771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3770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769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27"/>
          </reference>
        </references>
      </pivotArea>
    </format>
    <format dxfId="3768">
      <pivotArea dataOnly="0" labelOnly="1" outline="0" fieldPosition="0">
        <references count="2">
          <reference field="0" count="1" selected="0">
            <x v="0"/>
          </reference>
          <reference field="1" count="3">
            <x v="28"/>
            <x v="31"/>
            <x v="33"/>
          </reference>
        </references>
      </pivotArea>
    </format>
    <format dxfId="3767">
      <pivotArea dataOnly="0" labelOnly="1" outline="0" fieldPosition="0">
        <references count="2">
          <reference field="0" count="1" selected="0">
            <x v="2"/>
          </reference>
          <reference field="1" count="3">
            <x v="6"/>
            <x v="12"/>
            <x v="16"/>
          </reference>
        </references>
      </pivotArea>
    </format>
    <format dxfId="3766">
      <pivotArea dataOnly="0" labelOnly="1" outline="0" fieldPosition="0">
        <references count="2">
          <reference field="0" count="1" selected="0">
            <x v="3"/>
          </reference>
          <reference field="1" count="3">
            <x v="42"/>
            <x v="44"/>
            <x v="45"/>
          </reference>
        </references>
      </pivotArea>
    </format>
    <format dxfId="3765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2"/>
            <x v="5"/>
          </reference>
        </references>
      </pivotArea>
    </format>
    <format dxfId="3764">
      <pivotArea dataOnly="0" labelOnly="1" outline="0" fieldPosition="0">
        <references count="2">
          <reference field="0" count="1" selected="0">
            <x v="5"/>
          </reference>
          <reference field="1" count="3">
            <x v="36"/>
            <x v="41"/>
            <x v="43"/>
          </reference>
        </references>
      </pivotArea>
    </format>
    <format dxfId="3763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762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3761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3760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759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27"/>
          </reference>
        </references>
      </pivotArea>
    </format>
    <format dxfId="623">
      <pivotArea type="all" dataOnly="0" outline="0" fieldPosition="0"/>
    </format>
    <format dxfId="549">
      <pivotArea outline="0" collapsedLevelsAreSubtotals="1" fieldPosition="0"/>
    </format>
    <format dxfId="548">
      <pivotArea type="origin" dataOnly="0" labelOnly="1" outline="0" fieldPosition="0"/>
    </format>
    <format dxfId="547">
      <pivotArea field="0" type="button" dataOnly="0" labelOnly="1" outline="0" axis="axisRow" fieldPosition="0"/>
    </format>
    <format dxfId="546">
      <pivotArea field="1" type="button" dataOnly="0" labelOnly="1" outline="0" axis="axisRow" fieldPosition="1"/>
    </format>
    <format dxfId="544">
      <pivotArea field="3" type="button" dataOnly="0" labelOnly="1" outline="0" axis="axisRow" fieldPosition="2"/>
    </format>
    <format dxfId="542">
      <pivotArea field="4" type="button" dataOnly="0" labelOnly="1" outline="0" axis="axisRow" fieldPosition="3"/>
    </format>
    <format dxfId="540">
      <pivotArea field="5" type="button" dataOnly="0" labelOnly="1" outline="0" axis="axisRow" fieldPosition="4"/>
    </format>
    <format dxfId="538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37">
      <pivotArea dataOnly="0" labelOnly="1" grandRow="1" outline="0" fieldPosition="0"/>
    </format>
    <format dxfId="536">
      <pivotArea dataOnly="0" labelOnly="1" outline="0" fieldPosition="0">
        <references count="2">
          <reference field="0" count="1" selected="0">
            <x v="0"/>
          </reference>
          <reference field="1" count="3">
            <x v="28"/>
            <x v="31"/>
            <x v="33"/>
          </reference>
        </references>
      </pivotArea>
    </format>
    <format dxfId="535">
      <pivotArea dataOnly="0" labelOnly="1" outline="0" fieldPosition="0">
        <references count="2">
          <reference field="0" count="1" selected="0">
            <x v="2"/>
          </reference>
          <reference field="1" count="3">
            <x v="6"/>
            <x v="12"/>
            <x v="16"/>
          </reference>
        </references>
      </pivotArea>
    </format>
    <format dxfId="534">
      <pivotArea dataOnly="0" labelOnly="1" outline="0" fieldPosition="0">
        <references count="2">
          <reference field="0" count="1" selected="0">
            <x v="3"/>
          </reference>
          <reference field="1" count="3">
            <x v="42"/>
            <x v="44"/>
            <x v="45"/>
          </reference>
        </references>
      </pivotArea>
    </format>
    <format dxfId="533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2"/>
            <x v="5"/>
          </reference>
        </references>
      </pivotArea>
    </format>
    <format dxfId="532">
      <pivotArea dataOnly="0" labelOnly="1" outline="0" fieldPosition="0">
        <references count="2">
          <reference field="0" count="1" selected="0">
            <x v="5"/>
          </reference>
          <reference field="1" count="3">
            <x v="36"/>
            <x v="41"/>
            <x v="43"/>
          </reference>
        </references>
      </pivotArea>
    </format>
    <format dxfId="531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528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527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27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22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3" count="1">
            <x v="13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1">
            <x v="3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3" count="1">
            <x v="22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1">
            <x v="1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3" count="1">
            <x v="22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1">
            <x v="18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6"/>
          </reference>
          <reference field="3" count="1">
            <x v="12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1"/>
          </reference>
          <reference field="3" count="1">
            <x v="30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3"/>
          </reference>
          <reference field="3" count="1">
            <x v="13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3">
            <x v="9"/>
            <x v="10"/>
            <x v="22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8"/>
          </reference>
          <reference field="3" count="1">
            <x v="17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2"/>
          </reference>
          <reference field="3" count="1">
            <x v="16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5"/>
          </reference>
          <reference field="3" count="1">
            <x v="22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3" count="2">
            <x v="2"/>
            <x v="3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7"/>
          </reference>
          <reference field="3" count="1">
            <x v="1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2"/>
          </reference>
          <reference field="4" count="1">
            <x v="1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1"/>
          </reference>
          <reference field="3" count="1" selected="0">
            <x v="22"/>
          </reference>
          <reference field="4" count="1">
            <x v="16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2"/>
          </reference>
          <reference field="4" count="1">
            <x v="17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3" count="1" selected="0">
            <x v="13"/>
          </reference>
          <reference field="4" count="1">
            <x v="22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3" count="1" selected="0">
            <x v="22"/>
          </reference>
          <reference field="4" count="1">
            <x v="12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2"/>
          </reference>
          <reference field="3" count="1" selected="0">
            <x v="22"/>
          </reference>
          <reference field="4" count="1">
            <x v="18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4"/>
          </reference>
          <reference field="3" count="1" selected="0">
            <x v="22"/>
          </reference>
          <reference field="4" count="1">
            <x v="19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2"/>
          </reference>
          <reference field="4" count="1">
            <x v="31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3" count="1" selected="0">
            <x v="22"/>
          </reference>
          <reference field="4" count="1">
            <x v="19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3" count="1" selected="0">
            <x v="18"/>
          </reference>
          <reference field="4" count="1">
            <x v="22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22"/>
          </reference>
          <reference field="4" count="1">
            <x v="10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>
            <x v="22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2"/>
          </reference>
          <reference field="4" count="1">
            <x v="16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2"/>
          </reference>
          <reference field="4" count="1">
            <x v="29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2"/>
          </reference>
          <reference field="4" count="1">
            <x v="28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2"/>
          </reference>
        </references>
      </pivotArea>
    </format>
    <format dxfId="49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2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49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1"/>
          </reference>
          <reference field="3" count="1" selected="0">
            <x v="22"/>
          </reference>
          <reference field="4" count="1" selected="0">
            <x v="16"/>
          </reference>
          <reference field="5" count="1">
            <x v="11"/>
          </reference>
        </references>
      </pivotArea>
    </format>
    <format dxfId="48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2"/>
          </reference>
          <reference field="4" count="1" selected="0">
            <x v="17"/>
          </reference>
          <reference field="5" count="1">
            <x v="11"/>
          </reference>
        </references>
      </pivotArea>
    </format>
    <format dxfId="48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3" count="1" selected="0">
            <x v="1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48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48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6"/>
          </reference>
          <reference field="3" count="1" selected="0">
            <x v="22"/>
          </reference>
          <reference field="4" count="1" selected="0">
            <x v="12"/>
          </reference>
          <reference field="5" count="1">
            <x v="15"/>
          </reference>
        </references>
      </pivotArea>
    </format>
    <format dxfId="48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2"/>
          </reference>
          <reference field="3" count="1" selected="0">
            <x v="22"/>
          </reference>
          <reference field="4" count="1" selected="0">
            <x v="18"/>
          </reference>
          <reference field="5" count="1">
            <x v="7"/>
          </reference>
        </references>
      </pivotArea>
    </format>
    <format dxfId="48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4"/>
          </reference>
          <reference field="3" count="1" selected="0">
            <x v="22"/>
          </reference>
          <reference field="4" count="1" selected="0">
            <x v="19"/>
          </reference>
          <reference field="5" count="1">
            <x v="7"/>
          </reference>
        </references>
      </pivotArea>
    </format>
    <format dxfId="48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2"/>
          </reference>
          <reference field="4" count="1" selected="0">
            <x v="31"/>
          </reference>
          <reference field="5" count="1">
            <x v="7"/>
          </reference>
        </references>
      </pivotArea>
    </format>
    <format dxfId="48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14"/>
          </reference>
        </references>
      </pivotArea>
    </format>
    <format dxfId="48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3" count="1" selected="0">
            <x v="22"/>
          </reference>
          <reference field="4" count="1" selected="0">
            <x v="19"/>
          </reference>
          <reference field="5" count="1">
            <x v="14"/>
          </reference>
        </references>
      </pivotArea>
    </format>
    <format dxfId="48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3" count="1" selected="0">
            <x v="18"/>
          </reference>
          <reference field="4" count="1" selected="0">
            <x v="22"/>
          </reference>
          <reference field="5" count="1">
            <x v="14"/>
          </reference>
        </references>
      </pivotArea>
    </format>
    <format dxfId="4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3" count="1" selected="0">
            <x v="12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4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3" count="1" selected="0">
            <x v="30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4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3"/>
          </reference>
          <reference field="3" count="1" selected="0">
            <x v="13"/>
          </reference>
          <reference field="4" count="1" selected="0">
            <x v="22"/>
          </reference>
          <reference field="5" count="1">
            <x v="8"/>
          </reference>
        </references>
      </pivotArea>
    </format>
    <format dxfId="47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2"/>
          </reference>
          <reference field="5" count="1">
            <x v="6"/>
          </reference>
        </references>
      </pivotArea>
    </format>
    <format dxfId="47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10"/>
          </reference>
          <reference field="4" count="1" selected="0">
            <x v="22"/>
          </reference>
          <reference field="5" count="1">
            <x v="6"/>
          </reference>
        </references>
      </pivotArea>
    </format>
    <format dxfId="47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2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47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7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47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2"/>
          </reference>
          <reference field="3" count="1" selected="0">
            <x v="16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47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2"/>
          </reference>
          <reference field="4" count="1" selected="0">
            <x v="16"/>
          </reference>
          <reference field="5" count="1">
            <x v="7"/>
          </reference>
        </references>
      </pivotArea>
    </format>
    <format dxfId="47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2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46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2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46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2"/>
          </reference>
          <reference field="5" count="1">
            <x v="7"/>
          </reference>
        </references>
      </pivotArea>
    </format>
    <format dxfId="46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4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"/>
          </reference>
          <reference field="4" count="1" selected="0">
            <x v="22"/>
          </reference>
          <reference field="5" count="1">
            <x v="15"/>
          </reference>
        </references>
      </pivotArea>
    </format>
    <format dxfId="46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46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7"/>
          </reference>
          <reference field="3" count="1" selected="0">
            <x v="1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46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13B37B-267A-428E-8622-1AF263D8B349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5:K35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compact="0" outline="0" multipleItemSelectionAllowed="1" showAll="0"/>
    <pivotField compact="0" outline="0" multipleItemSelectionAllowed="1" showAll="0"/>
    <pivotField axis="axisPage" compact="0" outline="0" multipleItemSelectionAllowed="1" showAll="0">
      <items count="5">
        <item h="1" x="0"/>
        <item x="2"/>
        <item x="1"/>
        <item h="1" x="3"/>
        <item t="default"/>
      </items>
    </pivotField>
    <pivotField compact="0" outline="0" showAll="0"/>
    <pivotField compact="0" outline="0" showAll="0"/>
  </pivotFields>
  <rowFields count="5">
    <field x="0"/>
    <field x="1"/>
    <field x="3"/>
    <field x="4"/>
    <field x="5"/>
  </rowFields>
  <rowItems count="29">
    <i>
      <x/>
      <x v="25"/>
      <x v="23"/>
      <x v="17"/>
      <x v="11"/>
    </i>
    <i r="1">
      <x v="28"/>
      <x v="16"/>
      <x v="23"/>
      <x v="11"/>
    </i>
    <i r="1">
      <x v="33"/>
      <x v="23"/>
      <x v="1"/>
      <x v="11"/>
    </i>
    <i>
      <x v="2"/>
      <x v="4"/>
      <x v="12"/>
      <x v="23"/>
      <x v="15"/>
    </i>
    <i r="1">
      <x v="12"/>
      <x v="23"/>
      <x v="13"/>
      <x v="15"/>
    </i>
    <i r="1">
      <x v="16"/>
      <x v="3"/>
      <x v="23"/>
      <x v="15"/>
    </i>
    <i>
      <x v="3"/>
      <x v="40"/>
      <x v="23"/>
      <x v="31"/>
      <x v="7"/>
    </i>
    <i r="1">
      <x v="42"/>
      <x v="19"/>
      <x v="23"/>
      <x v="7"/>
    </i>
    <i r="1">
      <x v="45"/>
      <x v="23"/>
      <x v="18"/>
      <x v="7"/>
    </i>
    <i>
      <x v="4"/>
      <x v="1"/>
      <x v="19"/>
      <x v="23"/>
      <x v="14"/>
    </i>
    <i r="1">
      <x v="5"/>
      <x v="23"/>
      <x v="1"/>
      <x v="14"/>
    </i>
    <i r="1">
      <x v="8"/>
      <x v="18"/>
      <x v="23"/>
      <x v="14"/>
    </i>
    <i>
      <x v="5"/>
      <x v="33"/>
      <x v="12"/>
      <x v="23"/>
      <x v="8"/>
    </i>
    <i r="1">
      <x v="36"/>
      <x v="23"/>
      <x v="30"/>
      <x v="8"/>
    </i>
    <i r="1">
      <x v="41"/>
      <x v="23"/>
      <x v="13"/>
      <x v="8"/>
    </i>
    <i>
      <x v="6"/>
      <x/>
      <x v="9"/>
      <x v="23"/>
      <x v="6"/>
    </i>
    <i r="2">
      <x v="23"/>
      <x v="9"/>
      <x v="6"/>
    </i>
    <i r="3">
      <x v="10"/>
      <x v="6"/>
    </i>
    <i>
      <x v="7"/>
      <x v="18"/>
      <x v="16"/>
      <x v="23"/>
      <x v="7"/>
    </i>
    <i r="1">
      <x v="22"/>
      <x v="23"/>
      <x v="17"/>
      <x v="7"/>
    </i>
    <i r="1">
      <x v="25"/>
      <x v="23"/>
      <x v="17"/>
      <x v="7"/>
    </i>
    <i>
      <x v="8"/>
      <x v="13"/>
      <x v="23"/>
      <x v="28"/>
      <x v="7"/>
    </i>
    <i r="1">
      <x v="18"/>
      <x v="29"/>
      <x v="23"/>
      <x v="7"/>
    </i>
    <i r="1">
      <x v="22"/>
      <x v="29"/>
      <x v="23"/>
      <x v="7"/>
    </i>
    <i>
      <x v="9"/>
      <x/>
      <x v="2"/>
      <x v="23"/>
      <x v="15"/>
    </i>
    <i r="2">
      <x v="23"/>
      <x v="3"/>
      <x v="15"/>
    </i>
    <i>
      <x v="10"/>
      <x v="25"/>
      <x v="1"/>
      <x v="23"/>
      <x v="1"/>
    </i>
    <i r="1">
      <x v="32"/>
      <x v="23"/>
      <x v="11"/>
      <x v="1"/>
    </i>
    <i t="grand">
      <x/>
    </i>
  </rowItems>
  <colItems count="1">
    <i/>
  </colItems>
  <pageFields count="2">
    <pageField fld="6" item="0" hier="-1"/>
    <pageField fld="10" hier="-1"/>
  </pageFields>
  <formats count="206">
    <format dxfId="12916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915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914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913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912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911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910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90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908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907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906">
      <pivotArea field="0" type="button" dataOnly="0" labelOnly="1" outline="0" axis="axisRow" fieldPosition="0"/>
    </format>
    <format dxfId="12905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904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903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902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901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900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899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898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897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896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895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8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12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1289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1289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1289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1288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1288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2887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12886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12885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1288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1288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12882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1288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8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287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87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87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1287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87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87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287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87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87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287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286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286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2867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2866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286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86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86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86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286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28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8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8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85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85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85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8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85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85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84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84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84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84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84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84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1284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84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84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1284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1283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1283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837">
      <pivotArea type="origin" dataOnly="0" labelOnly="1" outline="0" fieldPosition="0"/>
    </format>
    <format dxfId="12836">
      <pivotArea field="0" type="button" dataOnly="0" labelOnly="1" outline="0" axis="axisRow" fieldPosition="0"/>
    </format>
    <format dxfId="12835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834">
      <pivotArea dataOnly="0" labelOnly="1" grandRow="1" outline="0" fieldPosition="0"/>
    </format>
    <format dxfId="12833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832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831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830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829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828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827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12826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825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824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808">
      <pivotArea dataOnly="0" labelOnly="1" outline="0" fieldPosition="0">
        <references count="2">
          <reference field="0" count="1" selected="0">
            <x v="0"/>
          </reference>
          <reference field="1" count="3">
            <x v="25"/>
            <x v="28"/>
            <x v="33"/>
          </reference>
        </references>
      </pivotArea>
    </format>
    <format dxfId="3807">
      <pivotArea dataOnly="0" labelOnly="1" outline="0" fieldPosition="0">
        <references count="2">
          <reference field="0" count="1" selected="0">
            <x v="2"/>
          </reference>
          <reference field="1" count="3">
            <x v="4"/>
            <x v="12"/>
            <x v="16"/>
          </reference>
        </references>
      </pivotArea>
    </format>
    <format dxfId="3806">
      <pivotArea dataOnly="0" labelOnly="1" outline="0" fieldPosition="0">
        <references count="2">
          <reference field="0" count="1" selected="0">
            <x v="3"/>
          </reference>
          <reference field="1" count="3">
            <x v="40"/>
            <x v="42"/>
            <x v="45"/>
          </reference>
        </references>
      </pivotArea>
    </format>
    <format dxfId="3805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5"/>
            <x v="8"/>
          </reference>
        </references>
      </pivotArea>
    </format>
    <format dxfId="3804">
      <pivotArea dataOnly="0" labelOnly="1" outline="0" fieldPosition="0">
        <references count="2">
          <reference field="0" count="1" selected="0">
            <x v="5"/>
          </reference>
          <reference field="1" count="3">
            <x v="33"/>
            <x v="36"/>
            <x v="41"/>
          </reference>
        </references>
      </pivotArea>
    </format>
    <format dxfId="3803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802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3801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3800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799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32"/>
          </reference>
        </references>
      </pivotArea>
    </format>
    <format dxfId="3798">
      <pivotArea dataOnly="0" labelOnly="1" outline="0" fieldPosition="0">
        <references count="2">
          <reference field="0" count="1" selected="0">
            <x v="0"/>
          </reference>
          <reference field="1" count="3">
            <x v="25"/>
            <x v="28"/>
            <x v="33"/>
          </reference>
        </references>
      </pivotArea>
    </format>
    <format dxfId="3796">
      <pivotArea dataOnly="0" labelOnly="1" outline="0" fieldPosition="0">
        <references count="2">
          <reference field="0" count="1" selected="0">
            <x v="2"/>
          </reference>
          <reference field="1" count="3">
            <x v="4"/>
            <x v="12"/>
            <x v="16"/>
          </reference>
        </references>
      </pivotArea>
    </format>
    <format dxfId="3794">
      <pivotArea dataOnly="0" labelOnly="1" outline="0" fieldPosition="0">
        <references count="2">
          <reference field="0" count="1" selected="0">
            <x v="3"/>
          </reference>
          <reference field="1" count="3">
            <x v="40"/>
            <x v="42"/>
            <x v="45"/>
          </reference>
        </references>
      </pivotArea>
    </format>
    <format dxfId="3792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5"/>
            <x v="8"/>
          </reference>
        </references>
      </pivotArea>
    </format>
    <format dxfId="3790">
      <pivotArea dataOnly="0" labelOnly="1" outline="0" fieldPosition="0">
        <references count="2">
          <reference field="0" count="1" selected="0">
            <x v="5"/>
          </reference>
          <reference field="1" count="3">
            <x v="33"/>
            <x v="36"/>
            <x v="41"/>
          </reference>
        </references>
      </pivotArea>
    </format>
    <format dxfId="3788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786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3784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3782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780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32"/>
          </reference>
        </references>
      </pivotArea>
    </format>
    <format dxfId="461">
      <pivotArea type="all" dataOnly="0" outline="0" fieldPosition="0"/>
    </format>
    <format dxfId="388">
      <pivotArea outline="0" collapsedLevelsAreSubtotals="1" fieldPosition="0"/>
    </format>
    <format dxfId="387">
      <pivotArea type="origin" dataOnly="0" labelOnly="1" outline="0" fieldPosition="0"/>
    </format>
    <format dxfId="386">
      <pivotArea field="0" type="button" dataOnly="0" labelOnly="1" outline="0" axis="axisRow" fieldPosition="0"/>
    </format>
    <format dxfId="385">
      <pivotArea field="1" type="button" dataOnly="0" labelOnly="1" outline="0" axis="axisRow" fieldPosition="1"/>
    </format>
    <format dxfId="383">
      <pivotArea field="3" type="button" dataOnly="0" labelOnly="1" outline="0" axis="axisRow" fieldPosition="2"/>
    </format>
    <format dxfId="381">
      <pivotArea field="4" type="button" dataOnly="0" labelOnly="1" outline="0" axis="axisRow" fieldPosition="3"/>
    </format>
    <format dxfId="379">
      <pivotArea field="5" type="button" dataOnly="0" labelOnly="1" outline="0" axis="axisRow" fieldPosition="4"/>
    </format>
    <format dxfId="377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376">
      <pivotArea dataOnly="0" labelOnly="1" grandRow="1" outline="0" fieldPosition="0"/>
    </format>
    <format dxfId="375">
      <pivotArea dataOnly="0" labelOnly="1" outline="0" fieldPosition="0">
        <references count="2">
          <reference field="0" count="1" selected="0">
            <x v="0"/>
          </reference>
          <reference field="1" count="3">
            <x v="25"/>
            <x v="28"/>
            <x v="33"/>
          </reference>
        </references>
      </pivotArea>
    </format>
    <format dxfId="374">
      <pivotArea dataOnly="0" labelOnly="1" outline="0" fieldPosition="0">
        <references count="2">
          <reference field="0" count="1" selected="0">
            <x v="2"/>
          </reference>
          <reference field="1" count="3">
            <x v="4"/>
            <x v="12"/>
            <x v="16"/>
          </reference>
        </references>
      </pivotArea>
    </format>
    <format dxfId="373">
      <pivotArea dataOnly="0" labelOnly="1" outline="0" fieldPosition="0">
        <references count="2">
          <reference field="0" count="1" selected="0">
            <x v="3"/>
          </reference>
          <reference field="1" count="3">
            <x v="40"/>
            <x v="42"/>
            <x v="45"/>
          </reference>
        </references>
      </pivotArea>
    </format>
    <format dxfId="372">
      <pivotArea dataOnly="0" labelOnly="1" outline="0" fieldPosition="0">
        <references count="2">
          <reference field="0" count="1" selected="0">
            <x v="4"/>
          </reference>
          <reference field="1" count="3">
            <x v="1"/>
            <x v="5"/>
            <x v="8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5"/>
          </reference>
          <reference field="1" count="3">
            <x v="33"/>
            <x v="36"/>
            <x v="41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69">
      <pivotArea dataOnly="0" labelOnly="1" outline="0" fieldPosition="0">
        <references count="2">
          <reference field="0" count="1" selected="0">
            <x v="7"/>
          </reference>
          <reference field="1" count="3">
            <x v="18"/>
            <x v="22"/>
            <x v="25"/>
          </reference>
        </references>
      </pivotArea>
    </format>
    <format dxfId="368">
      <pivotArea dataOnly="0" labelOnly="1" outline="0" fieldPosition="0">
        <references count="2">
          <reference field="0" count="1" selected="0">
            <x v="8"/>
          </reference>
          <reference field="1" count="3">
            <x v="13"/>
            <x v="18"/>
            <x v="22"/>
          </reference>
        </references>
      </pivotArea>
    </format>
    <format dxfId="367">
      <pivotArea dataOnly="0" labelOnly="1" outline="0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66">
      <pivotArea dataOnly="0" labelOnly="1" outline="0" fieldPosition="0">
        <references count="2">
          <reference field="0" count="1" selected="0">
            <x v="10"/>
          </reference>
          <reference field="1" count="2">
            <x v="25"/>
            <x v="32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"/>
          </reference>
          <reference field="3" count="1">
            <x v="23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1">
            <x v="16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3"/>
          </reference>
          <reference field="3" count="1">
            <x v="23"/>
          </reference>
        </references>
      </pivotArea>
    </format>
    <format dxfId="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3" count="1">
            <x v="12"/>
          </reference>
        </references>
      </pivotArea>
    </format>
    <format dxfId="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3" count="1">
            <x v="23"/>
          </reference>
        </references>
      </pivotArea>
    </format>
    <format dxfId="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3" count="1">
            <x v="3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0"/>
          </reference>
          <reference field="3" count="1">
            <x v="23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2"/>
          </reference>
          <reference field="3" count="1">
            <x v="19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5"/>
          </reference>
          <reference field="3" count="1">
            <x v="23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1">
            <x v="19"/>
          </reference>
        </references>
      </pivotArea>
    </format>
    <format dxfId="35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1">
            <x v="23"/>
          </reference>
        </references>
      </pivotArea>
    </format>
    <format dxfId="35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3" count="1">
            <x v="18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3"/>
          </reference>
          <reference field="3" count="1">
            <x v="12"/>
          </reference>
        </references>
      </pivotArea>
    </format>
    <format dxfId="35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6"/>
          </reference>
          <reference field="3" count="1">
            <x v="23"/>
          </reference>
        </references>
      </pivotArea>
    </format>
    <format dxfId="3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2">
            <x v="9"/>
            <x v="23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8"/>
          </reference>
          <reference field="3" count="1">
            <x v="16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2"/>
          </reference>
          <reference field="3" count="1">
            <x v="23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8"/>
          </reference>
          <reference field="3" count="1">
            <x v="29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3" count="2">
            <x v="2"/>
            <x v="23"/>
          </reference>
        </references>
      </pivotArea>
    </format>
    <format dxfId="346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5"/>
          </reference>
          <reference field="3" count="1">
            <x v="1"/>
          </reference>
        </references>
      </pivotArea>
    </format>
    <format dxfId="34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32"/>
          </reference>
          <reference field="3" count="1">
            <x v="23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5"/>
          </reference>
          <reference field="3" count="1" selected="0">
            <x v="23"/>
          </reference>
          <reference field="4" count="1">
            <x v="17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6"/>
          </reference>
          <reference field="4" count="1">
            <x v="23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3"/>
          </reference>
          <reference field="4" count="1">
            <x v="1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3" count="1" selected="0">
            <x v="12"/>
          </reference>
          <reference field="4" count="1">
            <x v="23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3" count="1" selected="0">
            <x v="23"/>
          </reference>
          <reference field="4" count="1">
            <x v="13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0"/>
          </reference>
          <reference field="3" count="1" selected="0">
            <x v="23"/>
          </reference>
          <reference field="4" count="1">
            <x v="31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2"/>
          </reference>
          <reference field="3" count="1" selected="0">
            <x v="19"/>
          </reference>
          <reference field="4" count="1">
            <x v="23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3"/>
          </reference>
          <reference field="4" count="1">
            <x v="18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3" count="1" selected="0">
            <x v="19"/>
          </reference>
          <reference field="4" count="1">
            <x v="23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3" count="1" selected="0">
            <x v="23"/>
          </reference>
          <reference field="4" count="1">
            <x v="1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8"/>
          </reference>
          <reference field="3" count="1" selected="0">
            <x v="18"/>
          </reference>
          <reference field="4" count="1">
            <x v="23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6"/>
          </reference>
          <reference field="3" count="1" selected="0">
            <x v="23"/>
          </reference>
          <reference field="4" count="1">
            <x v="30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1"/>
          </reference>
          <reference field="3" count="1" selected="0">
            <x v="23"/>
          </reference>
          <reference field="4" count="1">
            <x v="13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1">
            <x v="23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2">
            <x v="9"/>
            <x v="10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6"/>
          </reference>
          <reference field="4" count="1">
            <x v="23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2"/>
          </reference>
          <reference field="3" count="1" selected="0">
            <x v="23"/>
          </reference>
          <reference field="4" count="1">
            <x v="17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3"/>
          </reference>
          <reference field="4" count="1">
            <x v="28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9"/>
          </reference>
          <reference field="4" count="1">
            <x v="23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3"/>
          </reference>
          <reference field="4" count="1">
            <x v="3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32"/>
          </reference>
          <reference field="3" count="1" selected="0">
            <x v="23"/>
          </reference>
          <reference field="4" count="1">
            <x v="11"/>
          </reference>
        </references>
      </pivotArea>
    </format>
    <format dxfId="32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5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11"/>
          </reference>
        </references>
      </pivotArea>
    </format>
    <format dxfId="32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11"/>
          </reference>
        </references>
      </pivotArea>
    </format>
    <format dxfId="31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3" count="1" selected="0">
            <x v="23"/>
          </reference>
          <reference field="4" count="1" selected="0">
            <x v="1"/>
          </reference>
          <reference field="5" count="1">
            <x v="11"/>
          </reference>
        </references>
      </pivotArea>
    </format>
    <format dxfId="31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3" count="1" selected="0">
            <x v="12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3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3" count="1" selected="0">
            <x v="23"/>
          </reference>
          <reference field="4" count="1" selected="0">
            <x v="13"/>
          </reference>
          <reference field="5" count="1">
            <x v="15"/>
          </reference>
        </references>
      </pivotArea>
    </format>
    <format dxfId="31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6"/>
          </reference>
          <reference field="3" count="1" selected="0">
            <x v="3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3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0"/>
          </reference>
          <reference field="3" count="1" selected="0">
            <x v="23"/>
          </reference>
          <reference field="4" count="1" selected="0">
            <x v="31"/>
          </reference>
          <reference field="5" count="1">
            <x v="7"/>
          </reference>
        </references>
      </pivotArea>
    </format>
    <format dxfId="3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2"/>
          </reference>
          <reference field="3" count="1" selected="0">
            <x v="1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3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5"/>
          </reference>
          <reference field="3" count="1" selected="0">
            <x v="23"/>
          </reference>
          <reference field="4" count="1" selected="0">
            <x v="18"/>
          </reference>
          <reference field="5" count="1">
            <x v="7"/>
          </reference>
        </references>
      </pivotArea>
    </format>
    <format dxfId="3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3" count="1" selected="0">
            <x v="19"/>
          </reference>
          <reference field="4" count="1" selected="0">
            <x v="23"/>
          </reference>
          <reference field="5" count="1">
            <x v="14"/>
          </reference>
        </references>
      </pivotArea>
    </format>
    <format dxfId="3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3" count="1" selected="0">
            <x v="23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3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"/>
          </reference>
          <reference field="3" count="1" selected="0">
            <x v="18"/>
          </reference>
          <reference field="4" count="1" selected="0">
            <x v="23"/>
          </reference>
          <reference field="5" count="1">
            <x v="14"/>
          </reference>
        </references>
      </pivotArea>
    </format>
    <format dxfId="30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3" count="1" selected="0">
            <x v="12"/>
          </reference>
          <reference field="4" count="1" selected="0">
            <x v="23"/>
          </reference>
          <reference field="5" count="1">
            <x v="8"/>
          </reference>
        </references>
      </pivotArea>
    </format>
    <format dxfId="30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3" count="1" selected="0">
            <x v="23"/>
          </reference>
          <reference field="4" count="1" selected="0">
            <x v="30"/>
          </reference>
          <reference field="5" count="1">
            <x v="8"/>
          </reference>
        </references>
      </pivotArea>
    </format>
    <format dxfId="30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3" count="1" selected="0">
            <x v="23"/>
          </reference>
          <reference field="4" count="1" selected="0">
            <x v="13"/>
          </reference>
          <reference field="5" count="1">
            <x v="8"/>
          </reference>
        </references>
      </pivotArea>
    </format>
    <format dxfId="30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3"/>
          </reference>
          <reference field="5" count="1">
            <x v="6"/>
          </reference>
        </references>
      </pivotArea>
    </format>
    <format dxfId="30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9"/>
          </reference>
          <reference field="5" count="1">
            <x v="6"/>
          </reference>
        </references>
      </pivotArea>
    </format>
    <format dxfId="30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10"/>
          </reference>
          <reference field="5" count="1">
            <x v="6"/>
          </reference>
        </references>
      </pivotArea>
    </format>
    <format dxfId="30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8"/>
          </reference>
          <reference field="3" count="1" selected="0">
            <x v="16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30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2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7"/>
          </reference>
        </references>
      </pivotArea>
    </format>
    <format dxfId="30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5"/>
          </reference>
          <reference field="3" count="1" selected="0">
            <x v="23"/>
          </reference>
          <reference field="4" count="1" selected="0">
            <x v="17"/>
          </reference>
          <reference field="5" count="1">
            <x v="7"/>
          </reference>
        </references>
      </pivotArea>
    </format>
    <format dxfId="3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3" count="1" selected="0">
            <x v="23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29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8"/>
          </reference>
          <reference field="3" count="1" selected="0">
            <x v="2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2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2"/>
          </reference>
          <reference field="3" count="1" selected="0">
            <x v="29"/>
          </reference>
          <reference field="4" count="1" selected="0">
            <x v="23"/>
          </reference>
          <reference field="5" count="1">
            <x v="7"/>
          </reference>
        </references>
      </pivotArea>
    </format>
    <format dxfId="29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"/>
          </reference>
          <reference field="4" count="1" selected="0">
            <x v="23"/>
          </reference>
          <reference field="5" count="1">
            <x v="15"/>
          </reference>
        </references>
      </pivotArea>
    </format>
    <format dxfId="29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3"/>
          </reference>
          <reference field="4" count="1" selected="0">
            <x v="3"/>
          </reference>
          <reference field="5" count="1">
            <x v="15"/>
          </reference>
        </references>
      </pivotArea>
    </format>
    <format dxfId="29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5"/>
          </reference>
          <reference field="3" count="1" selected="0">
            <x v="1"/>
          </reference>
          <reference field="4" count="1" selected="0">
            <x v="23"/>
          </reference>
          <reference field="5" count="1">
            <x v="1"/>
          </reference>
        </references>
      </pivotArea>
    </format>
    <format dxfId="29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32"/>
          </reference>
          <reference field="3" count="1" selected="0">
            <x v="23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29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CD94EF-F981-4E68-AC50-A78F64F3355E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5:K34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compact="0" outline="0" multipleItemSelectionAllowed="1" showAll="0"/>
    <pivotField compact="0" outline="0" multipleItemSelectionAllowed="1" showAll="0"/>
    <pivotField compact="0" outline="0" multipleItemSelectionAllowed="1" showAll="0"/>
    <pivotField axis="axisPage" compact="0" outline="0" multipleItemSelectionAllowed="1" showAll="0">
      <items count="5">
        <item h="1" x="0"/>
        <item x="2"/>
        <item x="1"/>
        <item h="1" x="3"/>
        <item t="default"/>
      </items>
    </pivotField>
    <pivotField compact="0" outline="0" showAll="0"/>
  </pivotFields>
  <rowFields count="5">
    <field x="0"/>
    <field x="1"/>
    <field x="3"/>
    <field x="4"/>
    <field x="5"/>
  </rowFields>
  <rowItems count="28">
    <i>
      <x/>
      <x v="9"/>
      <x v="24"/>
      <x v="3"/>
      <x v="11"/>
    </i>
    <i r="1">
      <x v="15"/>
      <x v="24"/>
      <x/>
      <x v="11"/>
    </i>
    <i>
      <x v="2"/>
      <x v="33"/>
      <x v="1"/>
      <x v="24"/>
      <x v="12"/>
    </i>
    <i r="1">
      <x v="41"/>
      <x v="24"/>
      <x v="30"/>
      <x v="12"/>
    </i>
    <i r="1">
      <x v="43"/>
      <x v="15"/>
      <x v="24"/>
      <x v="12"/>
    </i>
    <i>
      <x v="3"/>
      <x v="5"/>
      <x v="24"/>
      <x v="5"/>
      <x v="9"/>
    </i>
    <i r="1">
      <x v="7"/>
      <x v="14"/>
      <x v="24"/>
      <x v="9"/>
    </i>
    <i r="1">
      <x v="14"/>
      <x v="4"/>
      <x v="24"/>
      <x v="9"/>
    </i>
    <i>
      <x v="4"/>
      <x v="25"/>
      <x v="24"/>
      <x v="6"/>
      <x v="1"/>
    </i>
    <i r="1">
      <x v="27"/>
      <x v="24"/>
      <x v="11"/>
      <x v="1"/>
    </i>
    <i>
      <x v="5"/>
      <x/>
      <x/>
      <x v="24"/>
      <x v="2"/>
    </i>
    <i r="2">
      <x v="10"/>
      <x v="24"/>
      <x v="2"/>
    </i>
    <i r="2">
      <x v="24"/>
      <x v="9"/>
      <x v="2"/>
    </i>
    <i>
      <x v="6"/>
      <x v="13"/>
      <x v="8"/>
      <x v="24"/>
      <x v="7"/>
    </i>
    <i r="1">
      <x v="18"/>
      <x v="7"/>
      <x v="24"/>
      <x v="7"/>
    </i>
    <i r="1">
      <x v="22"/>
      <x v="24"/>
      <x v="8"/>
      <x v="7"/>
    </i>
    <i>
      <x v="7"/>
      <x v="8"/>
      <x v="24"/>
      <x v="26"/>
      <x v="7"/>
    </i>
    <i r="1">
      <x v="13"/>
      <x v="24"/>
      <x v="27"/>
      <x v="7"/>
    </i>
    <i r="2">
      <x v="26"/>
      <x v="24"/>
      <x v="7"/>
    </i>
    <i>
      <x v="8"/>
      <x/>
      <x v="4"/>
      <x v="24"/>
      <x v="10"/>
    </i>
    <i r="2">
      <x v="5"/>
      <x v="24"/>
      <x v="10"/>
    </i>
    <i r="2">
      <x v="24"/>
      <x v="4"/>
      <x v="10"/>
    </i>
    <i>
      <x v="9"/>
      <x/>
      <x v="24"/>
      <x v="30"/>
      <x v="17"/>
    </i>
    <i r="3">
      <x v="31"/>
      <x v="17"/>
    </i>
    <i r="2">
      <x v="30"/>
      <x v="24"/>
      <x v="17"/>
    </i>
    <i>
      <x v="10"/>
      <x/>
      <x/>
      <x v="24"/>
      <x v="2"/>
    </i>
    <i r="2">
      <x v="15"/>
      <x v="24"/>
      <x v="2"/>
    </i>
    <i t="grand">
      <x/>
    </i>
  </rowItems>
  <colItems count="1">
    <i/>
  </colItems>
  <pageFields count="2">
    <pageField fld="6" item="0" hier="-1"/>
    <pageField fld="11" hier="-1"/>
  </pageFields>
  <formats count="189">
    <format dxfId="12823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822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821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820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819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818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817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816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815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814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813">
      <pivotArea field="0" type="button" dataOnly="0" labelOnly="1" outline="0" axis="axisRow" fieldPosition="0"/>
    </format>
    <format dxfId="12812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81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81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80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80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80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80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805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804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803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802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80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128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1279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1279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1279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1279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1279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279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1279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12792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12791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12790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1278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7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278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78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78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1278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78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78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278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780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77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277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277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277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2775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277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2773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77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77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77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276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276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76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76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76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76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76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7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7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7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75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75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75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75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75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75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75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75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1275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75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74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12748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1274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12746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745">
      <pivotArea type="origin" dataOnly="0" labelOnly="1" outline="0" fieldPosition="0"/>
    </format>
    <format dxfId="12744">
      <pivotArea field="0" type="button" dataOnly="0" labelOnly="1" outline="0" axis="axisRow" fieldPosition="0"/>
    </format>
    <format dxfId="12743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742">
      <pivotArea dataOnly="0" labelOnly="1" grandRow="1" outline="0" fieldPosition="0"/>
    </format>
    <format dxfId="1274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74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73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73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73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73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735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12734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733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732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825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5"/>
          </reference>
        </references>
      </pivotArea>
    </format>
    <format dxfId="3824">
      <pivotArea dataOnly="0" labelOnly="1" outline="0" fieldPosition="0">
        <references count="2">
          <reference field="0" count="1" selected="0">
            <x v="2"/>
          </reference>
          <reference field="1" count="3">
            <x v="33"/>
            <x v="41"/>
            <x v="43"/>
          </reference>
        </references>
      </pivotArea>
    </format>
    <format dxfId="3823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4"/>
          </reference>
        </references>
      </pivotArea>
    </format>
    <format dxfId="3822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27"/>
          </reference>
        </references>
      </pivotArea>
    </format>
    <format dxfId="3821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820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3819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3818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3816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5"/>
          </reference>
        </references>
      </pivotArea>
    </format>
    <format dxfId="3815">
      <pivotArea dataOnly="0" labelOnly="1" outline="0" fieldPosition="0">
        <references count="2">
          <reference field="0" count="1" selected="0">
            <x v="2"/>
          </reference>
          <reference field="1" count="3">
            <x v="33"/>
            <x v="41"/>
            <x v="43"/>
          </reference>
        </references>
      </pivotArea>
    </format>
    <format dxfId="3814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4"/>
          </reference>
        </references>
      </pivotArea>
    </format>
    <format dxfId="3813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27"/>
          </reference>
        </references>
      </pivotArea>
    </format>
    <format dxfId="3812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811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3810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380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91">
      <pivotArea type="all" dataOnly="0" outline="0" fieldPosition="0"/>
    </format>
    <format dxfId="290">
      <pivotArea outline="0" collapsedLevelsAreSubtotals="1" fieldPosition="0"/>
    </format>
    <format dxfId="289">
      <pivotArea type="origin" dataOnly="0" labelOnly="1" outline="0" fieldPosition="0"/>
    </format>
    <format dxfId="288">
      <pivotArea field="0" type="button" dataOnly="0" labelOnly="1" outline="0" axis="axisRow" fieldPosition="0"/>
    </format>
    <format dxfId="287">
      <pivotArea field="1" type="button" dataOnly="0" labelOnly="1" outline="0" axis="axisRow" fieldPosition="1"/>
    </format>
    <format dxfId="285">
      <pivotArea field="3" type="button" dataOnly="0" labelOnly="1" outline="0" axis="axisRow" fieldPosition="2"/>
    </format>
    <format dxfId="283">
      <pivotArea field="4" type="button" dataOnly="0" labelOnly="1" outline="0" axis="axisRow" fieldPosition="3"/>
    </format>
    <format dxfId="281">
      <pivotArea field="5" type="button" dataOnly="0" labelOnly="1" outline="0" axis="axisRow" fieldPosition="4"/>
    </format>
    <format dxfId="279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78">
      <pivotArea dataOnly="0" labelOnly="1" grandRow="1" outline="0" fieldPosition="0"/>
    </format>
    <format dxfId="277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5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2"/>
          </reference>
          <reference field="1" count="3">
            <x v="33"/>
            <x v="41"/>
            <x v="43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4"/>
          </reference>
        </references>
      </pivotArea>
    </format>
    <format dxfId="274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27"/>
          </reference>
        </references>
      </pivotArea>
    </format>
    <format dxfId="273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272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271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270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1">
            <x v="24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3" count="1">
            <x v="1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3" count="1">
            <x v="24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3" count="1">
            <x v="15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1">
            <x v="24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1">
            <x v="14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4"/>
          </reference>
          <reference field="3" count="1">
            <x v="4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5"/>
          </reference>
          <reference field="3" count="1">
            <x v="24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3" count="3">
            <x v="0"/>
            <x v="10"/>
            <x v="24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3" count="1">
            <x v="8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8"/>
          </reference>
          <reference field="3" count="1">
            <x v="7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2"/>
          </reference>
          <reference field="3" count="1">
            <x v="24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4"/>
            <x v="5"/>
            <x v="24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3" count="1">
            <x v="30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3" count="2">
            <x v="0"/>
            <x v="15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3" count="1" selected="0">
            <x v="24"/>
          </reference>
          <reference field="4" count="1">
            <x v="3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5"/>
          </reference>
          <reference field="3" count="1" selected="0">
            <x v="24"/>
          </reference>
          <reference field="4" count="1">
            <x v="0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3" count="1" selected="0">
            <x v="24"/>
          </reference>
          <reference field="4" count="1">
            <x v="30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3" count="1" selected="0">
            <x v="15"/>
          </reference>
          <reference field="4" count="1">
            <x v="24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3" count="1" selected="0">
            <x v="24"/>
          </reference>
          <reference field="4" count="1">
            <x v="5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>
            <x v="24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4"/>
          </reference>
          <reference field="4" count="1">
            <x v="6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7"/>
          </reference>
          <reference field="3" count="1" selected="0">
            <x v="24"/>
          </reference>
          <reference field="4" count="1">
            <x v="11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1">
            <x v="24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24"/>
          </reference>
          <reference field="4" count="1">
            <x v="9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"/>
          </reference>
          <reference field="3" count="1" selected="0">
            <x v="8"/>
          </reference>
          <reference field="4" count="1">
            <x v="24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4"/>
          </reference>
          <reference field="4" count="1">
            <x v="8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4"/>
          </reference>
          <reference field="4" count="1">
            <x v="26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4"/>
          </reference>
          <reference field="4" count="1">
            <x v="27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4"/>
          </reference>
          <reference field="4" count="1">
            <x v="4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2">
            <x v="30"/>
            <x v="31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30"/>
          </reference>
          <reference field="4" count="1">
            <x v="24"/>
          </reference>
        </references>
      </pivotArea>
    </format>
    <format dxfId="19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3" count="1" selected="0">
            <x v="24"/>
          </reference>
          <reference field="4" count="1" selected="0">
            <x v="3"/>
          </reference>
          <reference field="5" count="1">
            <x v="11"/>
          </reference>
        </references>
      </pivotArea>
    </format>
    <format dxfId="19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3" count="1" selected="0">
            <x v="24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19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"/>
          </reference>
          <reference field="4" count="1" selected="0">
            <x v="24"/>
          </reference>
          <reference field="5" count="1">
            <x v="12"/>
          </reference>
        </references>
      </pivotArea>
    </format>
    <format dxfId="19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1"/>
          </reference>
          <reference field="3" count="1" selected="0">
            <x v="24"/>
          </reference>
          <reference field="4" count="1" selected="0">
            <x v="30"/>
          </reference>
          <reference field="5" count="1">
            <x v="12"/>
          </reference>
        </references>
      </pivotArea>
    </format>
    <format dxfId="19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3"/>
          </reference>
          <reference field="3" count="1" selected="0">
            <x v="15"/>
          </reference>
          <reference field="4" count="1" selected="0">
            <x v="24"/>
          </reference>
          <reference field="5" count="1">
            <x v="12"/>
          </reference>
        </references>
      </pivotArea>
    </format>
    <format dxfId="18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3" count="1" selected="0">
            <x v="24"/>
          </reference>
          <reference field="4" count="1" selected="0">
            <x v="5"/>
          </reference>
          <reference field="5" count="1">
            <x v="9"/>
          </reference>
        </references>
      </pivotArea>
    </format>
    <format dxfId="18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 selected="0">
            <x v="24"/>
          </reference>
          <reference field="5" count="1">
            <x v="9"/>
          </reference>
        </references>
      </pivotArea>
    </format>
    <format dxfId="18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4"/>
          </reference>
          <reference field="3" count="1" selected="0">
            <x v="4"/>
          </reference>
          <reference field="4" count="1" selected="0">
            <x v="24"/>
          </reference>
          <reference field="5" count="1">
            <x v="9"/>
          </reference>
        </references>
      </pivotArea>
    </format>
    <format dxfId="18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4"/>
          </reference>
          <reference field="4" count="1" selected="0">
            <x v="6"/>
          </reference>
          <reference field="5" count="1">
            <x v="1"/>
          </reference>
        </references>
      </pivotArea>
    </format>
    <format dxfId="18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7"/>
          </reference>
          <reference field="3" count="1" selected="0">
            <x v="24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1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1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9"/>
          </reference>
          <reference field="5" count="1">
            <x v="2"/>
          </reference>
        </references>
      </pivotArea>
    </format>
    <format dxfId="17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3"/>
          </reference>
          <reference field="3" count="1" selected="0">
            <x v="8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7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3" count="1" selected="0">
            <x v="7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6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4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16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4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6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4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6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4"/>
          </reference>
          <reference field="5" count="1">
            <x v="7"/>
          </reference>
        </references>
      </pivotArea>
    </format>
    <format dxfId="16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4"/>
          </reference>
          <reference field="4" count="1" selected="0">
            <x v="24"/>
          </reference>
          <reference field="5" count="1">
            <x v="10"/>
          </reference>
        </references>
      </pivotArea>
    </format>
    <format dxfId="15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5"/>
          </reference>
          <reference field="4" count="1" selected="0">
            <x v="24"/>
          </reference>
          <reference field="5" count="1">
            <x v="10"/>
          </reference>
        </references>
      </pivotArea>
    </format>
    <format dxfId="15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4"/>
          </reference>
          <reference field="5" count="1">
            <x v="10"/>
          </reference>
        </references>
      </pivotArea>
    </format>
    <format dxfId="15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30"/>
          </reference>
          <reference field="5" count="1">
            <x v="17"/>
          </reference>
        </references>
      </pivotArea>
    </format>
    <format dxfId="15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4"/>
          </reference>
          <reference field="4" count="1" selected="0">
            <x v="31"/>
          </reference>
          <reference field="5" count="1">
            <x v="17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4"/>
          </reference>
          <reference field="5" count="1">
            <x v="17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15"/>
          </reference>
          <reference field="4" count="1" selected="0">
            <x v="24"/>
          </reference>
          <reference field="5" count="1">
            <x v="2"/>
          </reference>
        </references>
      </pivotArea>
    </format>
    <format dxfId="145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532D1A-1C13-4E12-B042-EB5BD934442C}" name="PivotTable1" cacheId="15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5:K32" firstHeaderRow="2" firstDataRow="2" firstDataCol="5" rowPageCount="2" colPageCount="1"/>
  <pivotFields count="13">
    <pivotField axis="axisRow" compact="0" outline="0" showAll="0" defaultSubtotal="0">
      <items count="12">
        <item x="0"/>
        <item x="10"/>
        <item x="1"/>
        <item x="2"/>
        <item x="3"/>
        <item x="4"/>
        <item x="5"/>
        <item x="6"/>
        <item x="7"/>
        <item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8">
        <item x="4"/>
        <item x="25"/>
        <item x="28"/>
        <item x="30"/>
        <item x="22"/>
        <item x="2"/>
        <item x="29"/>
        <item x="10"/>
        <item x="26"/>
        <item x="0"/>
        <item x="37"/>
        <item x="31"/>
        <item x="18"/>
        <item x="12"/>
        <item x="17"/>
        <item x="13"/>
        <item x="23"/>
        <item x="34"/>
        <item x="5"/>
        <item x="7"/>
        <item x="32"/>
        <item x="45"/>
        <item x="6"/>
        <item x="33"/>
        <item x="46"/>
        <item x="3"/>
        <item x="44"/>
        <item x="15"/>
        <item x="21"/>
        <item x="35"/>
        <item x="40"/>
        <item x="1"/>
        <item x="11"/>
        <item x="8"/>
        <item x="38"/>
        <item x="41"/>
        <item x="9"/>
        <item x="39"/>
        <item x="42"/>
        <item x="43"/>
        <item x="19"/>
        <item x="14"/>
        <item x="24"/>
        <item x="16"/>
        <item x="27"/>
        <item x="20"/>
        <item x="36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axis="axisRow" compact="0" outline="0" showAll="0" defaultSubtotal="0">
      <items count="33">
        <item x="9"/>
        <item x="14"/>
        <item x="23"/>
        <item x="2"/>
        <item x="11"/>
        <item x="6"/>
        <item x="7"/>
        <item x="10"/>
        <item x="16"/>
        <item x="8"/>
        <item x="15"/>
        <item x="28"/>
        <item x="19"/>
        <item x="25"/>
        <item x="5"/>
        <item x="3"/>
        <item x="18"/>
        <item x="26"/>
        <item x="21"/>
        <item x="20"/>
        <item x="31"/>
        <item x="1"/>
        <item x="24"/>
        <item x="17"/>
        <item x="13"/>
        <item x="0"/>
        <item x="30"/>
        <item x="29"/>
        <item x="27"/>
        <item x="22"/>
        <item x="4"/>
        <item x="12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"/>
        <item x="30"/>
        <item x="13"/>
        <item x="2"/>
        <item x="8"/>
        <item x="7"/>
        <item x="6"/>
        <item x="5"/>
        <item x="14"/>
        <item x="4"/>
        <item x="3"/>
        <item x="24"/>
        <item x="19"/>
        <item x="31"/>
        <item x="10"/>
        <item x="23"/>
        <item x="18"/>
        <item x="20"/>
        <item x="25"/>
        <item x="17"/>
        <item x="12"/>
        <item x="27"/>
        <item x="22"/>
        <item x="16"/>
        <item x="11"/>
        <item x="28"/>
        <item x="29"/>
        <item x="21"/>
        <item x="26"/>
        <item x="9"/>
        <item x="15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">
        <item x="18"/>
        <item x="3"/>
        <item x="4"/>
        <item x="17"/>
        <item x="6"/>
        <item x="15"/>
        <item x="12"/>
        <item x="5"/>
        <item x="11"/>
        <item x="2"/>
        <item x="7"/>
        <item x="0"/>
        <item x="1"/>
        <item x="16"/>
        <item x="10"/>
        <item x="9"/>
        <item x="14"/>
        <item x="8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3">
        <item x="0"/>
        <item x="1"/>
        <item t="default"/>
      </items>
    </pivotField>
    <pivotField compact="0" outline="0" multipleItemSelectionAllowed="1" showAll="0"/>
    <pivotField compact="0" outline="0" multipleItemSelectionAllowed="1" showAll="0"/>
    <pivotField compact="0" outline="0" multipleItemSelectionAllowed="1" showAll="0"/>
    <pivotField compact="0" outline="0" multipleItemSelectionAllowed="1" showAll="0"/>
    <pivotField compact="0" outline="0" multipleItemSelectionAllowed="1" showAll="0"/>
    <pivotField axis="axisPage" compact="0" outline="0" multipleItemSelectionAllowed="1" showAll="0">
      <items count="5">
        <item h="1" x="1"/>
        <item x="2"/>
        <item x="0"/>
        <item h="1" x="3"/>
        <item t="default"/>
      </items>
    </pivotField>
  </pivotFields>
  <rowFields count="5">
    <field x="0"/>
    <field x="1"/>
    <field x="3"/>
    <field x="4"/>
    <field x="5"/>
  </rowFields>
  <rowItems count="26">
    <i>
      <x/>
      <x v="9"/>
      <x v="25"/>
      <x/>
      <x v="11"/>
    </i>
    <i r="1">
      <x v="19"/>
      <x v="3"/>
      <x v="25"/>
      <x v="11"/>
    </i>
    <i>
      <x v="2"/>
      <x v="31"/>
      <x v="25"/>
      <x v="1"/>
      <x v="12"/>
    </i>
    <i r="1">
      <x v="33"/>
      <x v="15"/>
      <x v="25"/>
      <x v="12"/>
    </i>
    <i r="1">
      <x v="36"/>
      <x v="30"/>
      <x v="25"/>
      <x v="12"/>
    </i>
    <i>
      <x v="3"/>
      <x v="5"/>
      <x v="25"/>
      <x v="4"/>
      <x v="9"/>
    </i>
    <i r="1">
      <x v="7"/>
      <x v="14"/>
      <x v="25"/>
      <x v="9"/>
    </i>
    <i r="1">
      <x v="18"/>
      <x v="5"/>
      <x v="25"/>
      <x v="9"/>
    </i>
    <i>
      <x v="4"/>
      <x v="25"/>
      <x v="25"/>
      <x v="11"/>
      <x v="1"/>
    </i>
    <i r="1">
      <x v="32"/>
      <x v="6"/>
      <x v="25"/>
      <x v="1"/>
    </i>
    <i>
      <x v="5"/>
      <x/>
      <x/>
      <x v="25"/>
      <x v="2"/>
    </i>
    <i r="2">
      <x v="9"/>
      <x v="25"/>
      <x v="2"/>
    </i>
    <i r="2">
      <x v="25"/>
      <x v="10"/>
      <x v="2"/>
    </i>
    <i>
      <x v="6"/>
      <x v="13"/>
      <x v="7"/>
      <x v="25"/>
      <x v="7"/>
    </i>
    <i r="1">
      <x v="18"/>
      <x v="25"/>
      <x v="8"/>
      <x v="7"/>
    </i>
    <i r="1">
      <x v="22"/>
      <x v="25"/>
      <x v="7"/>
      <x v="7"/>
    </i>
    <i>
      <x v="7"/>
      <x v="5"/>
      <x v="25"/>
      <x v="26"/>
      <x v="7"/>
    </i>
    <i r="1">
      <x v="8"/>
      <x v="27"/>
      <x v="25"/>
      <x v="7"/>
    </i>
    <i r="1">
      <x v="13"/>
      <x v="27"/>
      <x v="25"/>
      <x v="7"/>
    </i>
    <i>
      <x v="8"/>
      <x/>
      <x v="4"/>
      <x v="25"/>
      <x v="10"/>
    </i>
    <i r="2">
      <x v="25"/>
      <x v="5"/>
      <x v="10"/>
    </i>
    <i>
      <x v="9"/>
      <x/>
      <x v="25"/>
      <x v="30"/>
      <x v="17"/>
    </i>
    <i r="2">
      <x v="31"/>
      <x v="25"/>
      <x v="17"/>
    </i>
    <i>
      <x v="10"/>
      <x/>
      <x/>
      <x v="25"/>
      <x v="2"/>
    </i>
    <i r="2">
      <x v="25"/>
      <x v="15"/>
      <x v="2"/>
    </i>
    <i t="grand">
      <x/>
    </i>
  </rowItems>
  <colItems count="1">
    <i/>
  </colItems>
  <pageFields count="2">
    <pageField fld="6" item="0" hier="-1"/>
    <pageField fld="12" hier="-1"/>
  </pageFields>
  <formats count="188">
    <format dxfId="12731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73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729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728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727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726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725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724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723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722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721">
      <pivotArea field="0" type="button" dataOnly="0" labelOnly="1" outline="0" axis="axisRow" fieldPosition="0"/>
    </format>
    <format dxfId="12720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719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718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717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71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715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714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713">
      <pivotArea dataOnly="0" labelOnly="1" outline="0" fieldPosition="0">
        <references count="2">
          <reference field="0" count="1" selected="0">
            <x v="7"/>
          </reference>
          <reference field="1" count="2">
            <x v="8"/>
            <x v="13"/>
          </reference>
        </references>
      </pivotArea>
    </format>
    <format dxfId="12712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711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710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1270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8"/>
          </reference>
          <reference field="3" count="2">
            <x v="28"/>
            <x v="29"/>
          </reference>
        </references>
      </pivotArea>
    </format>
    <format dxfId="127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1">
            <x v="20"/>
          </reference>
        </references>
      </pivotArea>
    </format>
    <format dxfId="1270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3">
            <x v="7"/>
            <x v="8"/>
            <x v="30"/>
          </reference>
        </references>
      </pivotArea>
    </format>
    <format dxfId="1270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0"/>
          </reference>
          <reference field="3" count="1">
            <x v="20"/>
          </reference>
        </references>
      </pivotArea>
    </format>
    <format dxfId="1270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5"/>
          </reference>
          <reference field="3" count="1">
            <x v="11"/>
          </reference>
        </references>
      </pivotArea>
    </format>
    <format dxfId="1270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7"/>
          </reference>
          <reference field="3" count="1">
            <x v="6"/>
          </reference>
        </references>
      </pivotArea>
    </format>
    <format dxfId="1270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0"/>
          </reference>
        </references>
      </pivotArea>
    </format>
    <format dxfId="1270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3"/>
          </reference>
          <reference field="3" count="1">
            <x v="26"/>
          </reference>
        </references>
      </pivotArea>
    </format>
    <format dxfId="12701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3">
            <x v="18"/>
            <x v="19"/>
            <x v="20"/>
          </reference>
        </references>
      </pivotArea>
    </format>
    <format dxfId="12700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8"/>
          </reference>
          <reference field="3" count="1">
            <x v="13"/>
          </reference>
        </references>
      </pivotArea>
    </format>
    <format dxfId="12699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0"/>
          </reference>
          <reference field="3" count="1">
            <x v="12"/>
          </reference>
        </references>
      </pivotArea>
    </format>
    <format dxfId="1269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"/>
          </reference>
          <reference field="3" count="1">
            <x v="20"/>
          </reference>
        </references>
      </pivotArea>
    </format>
    <format dxfId="12697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"/>
          </reference>
          <reference field="3" count="1">
            <x v="28"/>
          </reference>
        </references>
      </pivotArea>
    </format>
    <format dxfId="1269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6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2">
            <x v="0"/>
            <x v="6"/>
          </reference>
        </references>
      </pivotArea>
    </format>
    <format dxfId="126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6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69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>
            <x v="20"/>
          </reference>
        </references>
      </pivotArea>
    </format>
    <format dxfId="1269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69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68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1268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>
            <x v="26"/>
          </reference>
        </references>
      </pivotArea>
    </format>
    <format dxfId="1268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7"/>
          </reference>
        </references>
      </pivotArea>
    </format>
    <format dxfId="1268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>
            <x v="20"/>
          </reference>
        </references>
      </pivotArea>
    </format>
    <format dxfId="1268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>
            <x v="18"/>
          </reference>
        </references>
      </pivotArea>
    </format>
    <format dxfId="12684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>
            <x v="20"/>
          </reference>
        </references>
      </pivotArea>
    </format>
    <format dxfId="1268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>
            <x v="12"/>
          </reference>
        </references>
      </pivotArea>
    </format>
    <format dxfId="12682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>
            <x v="29"/>
          </reference>
        </references>
      </pivotArea>
    </format>
    <format dxfId="12681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>
            <x v="28"/>
          </reference>
        </references>
      </pivotArea>
    </format>
    <format dxfId="1268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>
            <x v="20"/>
          </reference>
        </references>
      </pivotArea>
    </format>
    <format dxfId="1267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67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8"/>
          </reference>
          <reference field="3" count="1" selected="0">
            <x v="29"/>
          </reference>
          <reference field="4" count="1" selected="0">
            <x v="20"/>
          </reference>
          <reference field="5" count="1">
            <x v="18"/>
          </reference>
        </references>
      </pivotArea>
    </format>
    <format dxfId="1267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0"/>
          </reference>
          <reference field="5" count="1">
            <x v="4"/>
          </reference>
        </references>
      </pivotArea>
    </format>
    <format dxfId="1267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3" count="1" selected="0">
            <x v="20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1267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1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67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67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0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67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7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67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8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67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3" count="1" selected="0">
            <x v="30"/>
          </reference>
          <reference field="4" count="1" selected="0">
            <x v="20"/>
          </reference>
          <reference field="5" count="1">
            <x v="16"/>
          </reference>
        </references>
      </pivotArea>
    </format>
    <format dxfId="126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6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6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4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66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5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66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7"/>
          </reference>
          <reference field="3" count="1" selected="0">
            <x v="6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1266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0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1266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7"/>
          </reference>
          <reference field="5" count="1">
            <x v="7"/>
          </reference>
        </references>
      </pivotArea>
    </format>
    <format dxfId="1266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6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66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8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66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19"/>
          </reference>
          <reference field="4" count="1" selected="0">
            <x v="20"/>
          </reference>
          <reference field="5" count="1">
            <x v="14"/>
          </reference>
        </references>
      </pivotArea>
    </format>
    <format dxfId="1265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0"/>
          </reference>
          <reference field="4" count="1" selected="0">
            <x v="18"/>
          </reference>
          <reference field="5" count="1">
            <x v="14"/>
          </reference>
        </references>
      </pivotArea>
    </format>
    <format dxfId="1265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8"/>
          </reference>
          <reference field="3" count="1" selected="0">
            <x v="13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65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0"/>
          </reference>
          <reference field="3" count="1" selected="0">
            <x v="12"/>
          </reference>
          <reference field="4" count="1" selected="0">
            <x v="20"/>
          </reference>
          <reference field="5" count="1">
            <x v="8"/>
          </reference>
        </references>
      </pivotArea>
    </format>
    <format dxfId="1265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"/>
          </reference>
          <reference field="3" count="1" selected="0">
            <x v="20"/>
          </reference>
          <reference field="4" count="1" selected="0">
            <x v="12"/>
          </reference>
          <reference field="5" count="1">
            <x v="8"/>
          </reference>
        </references>
      </pivotArea>
    </format>
    <format dxfId="1265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"/>
          </reference>
          <reference field="3" count="1" selected="0">
            <x v="20"/>
          </reference>
          <reference field="4" count="1" selected="0">
            <x v="29"/>
          </reference>
          <reference field="5" count="1">
            <x v="7"/>
          </reference>
        </references>
      </pivotArea>
    </format>
    <format dxfId="1265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8"/>
          </reference>
          <reference field="3" count="1" selected="0">
            <x v="20"/>
          </reference>
          <reference field="4" count="1" selected="0">
            <x v="28"/>
          </reference>
          <reference field="5" count="1">
            <x v="7"/>
          </reference>
        </references>
      </pivotArea>
    </format>
    <format dxfId="1265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"/>
          </reference>
          <reference field="3" count="1" selected="0">
            <x v="28"/>
          </reference>
          <reference field="4" count="1" selected="0">
            <x v="20"/>
          </reference>
          <reference field="5" count="1">
            <x v="7"/>
          </reference>
        </references>
      </pivotArea>
    </format>
    <format dxfId="12652">
      <pivotArea type="origin" dataOnly="0" labelOnly="1" outline="0" fieldPosition="0"/>
    </format>
    <format dxfId="12651">
      <pivotArea field="0" type="button" dataOnly="0" labelOnly="1" outline="0" axis="axisRow" fieldPosition="0"/>
    </format>
    <format dxfId="12650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649">
      <pivotArea dataOnly="0" labelOnly="1" grandRow="1" outline="0" fieldPosition="0"/>
    </format>
    <format dxfId="12648">
      <pivotArea dataOnly="0" labelOnly="1" outline="0" fieldPosition="0">
        <references count="2">
          <reference field="0" count="1" selected="0">
            <x v="0"/>
          </reference>
          <reference field="1" count="1">
            <x v="28"/>
          </reference>
        </references>
      </pivotArea>
    </format>
    <format dxfId="12647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12646">
      <pivotArea dataOnly="0" labelOnly="1" outline="0" fieldPosition="0">
        <references count="2">
          <reference field="0" count="1" selected="0">
            <x v="3"/>
          </reference>
          <reference field="1" count="3">
            <x v="11"/>
            <x v="17"/>
            <x v="20"/>
          </reference>
        </references>
      </pivotArea>
    </format>
    <format dxfId="1264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12644">
      <pivotArea dataOnly="0" labelOnly="1" outline="0" fieldPosition="0">
        <references count="2">
          <reference field="0" count="1" selected="0">
            <x v="5"/>
          </reference>
          <reference field="1" count="3">
            <x v="40"/>
            <x v="42"/>
            <x v="44"/>
          </reference>
        </references>
      </pivotArea>
    </format>
    <format dxfId="12643">
      <pivotArea dataOnly="0" labelOnly="1" outline="0" fieldPosition="0">
        <references count="2">
          <reference field="0" count="1" selected="0">
            <x v="6"/>
          </reference>
          <reference field="1" count="2">
            <x v="25"/>
            <x v="27"/>
          </reference>
        </references>
      </pivotArea>
    </format>
    <format dxfId="12642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1264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640">
      <pivotArea dataOnly="0" labelOnly="1" outline="0" fieldPosition="0">
        <references count="2">
          <reference field="0" count="1" selected="0">
            <x v="9"/>
          </reference>
          <reference field="1" count="3">
            <x v="18"/>
            <x v="20"/>
            <x v="23"/>
          </reference>
        </references>
      </pivotArea>
    </format>
    <format dxfId="12639">
      <pivotArea dataOnly="0" labelOnly="1" outline="0" fieldPosition="0">
        <references count="2">
          <reference field="0" count="1" selected="0">
            <x v="10"/>
          </reference>
          <reference field="1" count="3">
            <x v="13"/>
            <x v="18"/>
            <x v="22"/>
          </reference>
        </references>
      </pivotArea>
    </format>
    <format dxfId="3841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9"/>
          </reference>
        </references>
      </pivotArea>
    </format>
    <format dxfId="3840">
      <pivotArea dataOnly="0" labelOnly="1" outline="0" fieldPosition="0">
        <references count="2">
          <reference field="0" count="1" selected="0">
            <x v="2"/>
          </reference>
          <reference field="1" count="3">
            <x v="31"/>
            <x v="33"/>
            <x v="36"/>
          </reference>
        </references>
      </pivotArea>
    </format>
    <format dxfId="3839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8"/>
          </reference>
        </references>
      </pivotArea>
    </format>
    <format dxfId="3838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32"/>
          </reference>
        </references>
      </pivotArea>
    </format>
    <format dxfId="3837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836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3835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3834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3833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9"/>
          </reference>
        </references>
      </pivotArea>
    </format>
    <format dxfId="3832">
      <pivotArea dataOnly="0" labelOnly="1" outline="0" fieldPosition="0">
        <references count="2">
          <reference field="0" count="1" selected="0">
            <x v="2"/>
          </reference>
          <reference field="1" count="3">
            <x v="31"/>
            <x v="33"/>
            <x v="36"/>
          </reference>
        </references>
      </pivotArea>
    </format>
    <format dxfId="3831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8"/>
          </reference>
        </references>
      </pivotArea>
    </format>
    <format dxfId="3830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32"/>
          </reference>
        </references>
      </pivotArea>
    </format>
    <format dxfId="3829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828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3827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3826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43">
      <pivotArea type="all" dataOnly="0" outline="0" fieldPosition="0"/>
    </format>
    <format dxfId="82">
      <pivotArea outline="0" collapsedLevelsAreSubtotals="1" fieldPosition="0"/>
    </format>
    <format dxfId="81">
      <pivotArea type="origin" dataOnly="0" labelOnly="1" outline="0" fieldPosition="0"/>
    </format>
    <format dxfId="80">
      <pivotArea field="0" type="button" dataOnly="0" labelOnly="1" outline="0" axis="axisRow" fieldPosition="0"/>
    </format>
    <format dxfId="79">
      <pivotArea field="1" type="button" dataOnly="0" labelOnly="1" outline="0" axis="axisRow" fieldPosition="1"/>
    </format>
    <format dxfId="77">
      <pivotArea field="3" type="button" dataOnly="0" labelOnly="1" outline="0" axis="axisRow" fieldPosition="2"/>
    </format>
    <format dxfId="75">
      <pivotArea field="4" type="button" dataOnly="0" labelOnly="1" outline="0" axis="axisRow" fieldPosition="3"/>
    </format>
    <format dxfId="73">
      <pivotArea field="5" type="button" dataOnly="0" labelOnly="1" outline="0" axis="axisRow" fieldPosition="4"/>
    </format>
    <format dxfId="71">
      <pivotArea dataOnly="0" labelOnly="1" outline="0" fieldPosition="0">
        <references count="1">
          <reference field="0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70">
      <pivotArea dataOnly="0" labelOnly="1" grandRow="1" outline="0" fieldPosition="0"/>
    </format>
    <format dxfId="69">
      <pivotArea dataOnly="0" labelOnly="1" outline="0" fieldPosition="0">
        <references count="2">
          <reference field="0" count="1" selected="0">
            <x v="0"/>
          </reference>
          <reference field="1" count="2">
            <x v="9"/>
            <x v="19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2"/>
          </reference>
          <reference field="1" count="3">
            <x v="31"/>
            <x v="33"/>
            <x v="36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3"/>
          </reference>
          <reference field="1" count="3">
            <x v="5"/>
            <x v="7"/>
            <x v="18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4"/>
          </reference>
          <reference field="1" count="2">
            <x v="25"/>
            <x v="32"/>
          </reference>
        </references>
      </pivotArea>
    </format>
    <format dxfId="65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64">
      <pivotArea dataOnly="0" labelOnly="1" outline="0" fieldPosition="0">
        <references count="2">
          <reference field="0" count="1" selected="0">
            <x v="6"/>
          </reference>
          <reference field="1" count="3">
            <x v="13"/>
            <x v="18"/>
            <x v="22"/>
          </reference>
        </references>
      </pivotArea>
    </format>
    <format dxfId="63">
      <pivotArea dataOnly="0" labelOnly="1" outline="0" fieldPosition="0">
        <references count="2">
          <reference field="0" count="1" selected="0">
            <x v="7"/>
          </reference>
          <reference field="1" count="3">
            <x v="5"/>
            <x v="8"/>
            <x v="13"/>
          </reference>
        </references>
      </pivotArea>
    </format>
    <format dxfId="62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3" count="1">
            <x v="25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"/>
          </reference>
          <reference field="3" count="1">
            <x v="3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3" count="1">
            <x v="25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3" count="1">
            <x v="15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3" count="1">
            <x v="30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1">
            <x v="25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1">
            <x v="14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8"/>
          </reference>
          <reference field="3" count="1">
            <x v="5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5"/>
          </reference>
          <reference field="3" count="1">
            <x v="25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2"/>
          </reference>
          <reference field="3" count="1">
            <x v="6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3" count="3">
            <x v="0"/>
            <x v="9"/>
            <x v="25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3"/>
          </reference>
          <reference field="3" count="1">
            <x v="7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8"/>
          </reference>
          <reference field="3" count="1">
            <x v="25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"/>
          </reference>
          <reference field="3" count="1">
            <x v="27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3" count="2">
            <x v="4"/>
            <x v="25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0"/>
          </reference>
          <reference field="3" count="1">
            <x v="31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0"/>
          </reference>
          <reference field="3" count="2">
            <x v="0"/>
            <x v="25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3" count="1" selected="0">
            <x v="25"/>
          </reference>
          <reference field="4" count="1">
            <x v="0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"/>
          </reference>
          <reference field="3" count="1" selected="0">
            <x v="3"/>
          </reference>
          <reference field="4" count="1">
            <x v="25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3" count="1" selected="0">
            <x v="25"/>
          </reference>
          <reference field="4" count="1">
            <x v="1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5"/>
          </reference>
          <reference field="4" count="1">
            <x v="25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3" count="1" selected="0">
            <x v="25"/>
          </reference>
          <reference field="4" count="1">
            <x v="4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>
            <x v="25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5"/>
          </reference>
          <reference field="4" count="1">
            <x v="11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2"/>
          </reference>
          <reference field="3" count="1" selected="0">
            <x v="6"/>
          </reference>
          <reference field="4" count="1">
            <x v="25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10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"/>
          </reference>
          <reference field="3" count="1" selected="0">
            <x v="7"/>
          </reference>
          <reference field="4" count="1">
            <x v="25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3" count="1" selected="0">
            <x v="25"/>
          </reference>
          <reference field="4" count="1">
            <x v="8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5"/>
          </reference>
          <reference field="4" count="1">
            <x v="7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5"/>
          </reference>
          <reference field="3" count="1" selected="0">
            <x v="25"/>
          </reference>
          <reference field="4" count="1">
            <x v="26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>
            <x v="25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5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30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0"/>
          </reference>
          <reference field="3" count="1" selected="0">
            <x v="31"/>
          </reference>
          <reference field="4" count="1">
            <x v="25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0"/>
          </reference>
          <reference field="3" count="1" selected="0">
            <x v="25"/>
          </reference>
          <reference field="4" count="1">
            <x v="15"/>
          </reference>
        </references>
      </pivotArea>
    </format>
    <format dxfId="2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3" count="1" selected="0">
            <x v="25"/>
          </reference>
          <reference field="4" count="1" selected="0">
            <x v="0"/>
          </reference>
          <reference field="5" count="1">
            <x v="11"/>
          </reference>
        </references>
      </pivotArea>
    </format>
    <format dxfId="2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"/>
          </reference>
          <reference field="3" count="1" selected="0">
            <x v="3"/>
          </reference>
          <reference field="4" count="1" selected="0">
            <x v="25"/>
          </reference>
          <reference field="5" count="1">
            <x v="11"/>
          </reference>
        </references>
      </pivotArea>
    </format>
    <format dxfId="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3" count="1" selected="0">
            <x v="25"/>
          </reference>
          <reference field="4" count="1" selected="0">
            <x v="1"/>
          </reference>
          <reference field="5" count="1">
            <x v="12"/>
          </reference>
        </references>
      </pivotArea>
    </format>
    <format dxfId="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3"/>
          </reference>
          <reference field="3" count="1" selected="0">
            <x v="15"/>
          </reference>
          <reference field="4" count="1" selected="0">
            <x v="25"/>
          </reference>
          <reference field="5" count="1">
            <x v="12"/>
          </reference>
        </references>
      </pivotArea>
    </format>
    <format dxfId="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6"/>
          </reference>
          <reference field="3" count="1" selected="0">
            <x v="30"/>
          </reference>
          <reference field="4" count="1" selected="0">
            <x v="25"/>
          </reference>
          <reference field="5" count="1">
            <x v="12"/>
          </reference>
        </references>
      </pivotArea>
    </format>
    <format dxfId="2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3" count="1" selected="0">
            <x v="25"/>
          </reference>
          <reference field="4" count="1" selected="0">
            <x v="4"/>
          </reference>
          <reference field="5" count="1">
            <x v="9"/>
          </reference>
        </references>
      </pivotArea>
    </format>
    <format dxfId="2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3" count="1" selected="0">
            <x v="14"/>
          </reference>
          <reference field="4" count="1" selected="0">
            <x v="25"/>
          </reference>
          <reference field="5" count="1">
            <x v="9"/>
          </reference>
        </references>
      </pivotArea>
    </format>
    <format dxfId="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8"/>
          </reference>
          <reference field="3" count="1" selected="0">
            <x v="5"/>
          </reference>
          <reference field="4" count="1" selected="0">
            <x v="25"/>
          </reference>
          <reference field="5" count="1">
            <x v="9"/>
          </reference>
        </references>
      </pivotArea>
    </format>
    <format dxfId="1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3" count="1" selected="0">
            <x v="25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1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2"/>
          </reference>
          <reference field="3" count="1" selected="0">
            <x v="6"/>
          </reference>
          <reference field="4" count="1" selected="0">
            <x v="25"/>
          </reference>
          <reference field="5" count="1">
            <x v="1"/>
          </reference>
        </references>
      </pivotArea>
    </format>
    <format dxfId="1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1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9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1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10"/>
          </reference>
          <reference field="5" count="1">
            <x v="2"/>
          </reference>
        </references>
      </pivotArea>
    </format>
    <format dxfId="1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3"/>
          </reference>
          <reference field="3" count="1" selected="0">
            <x v="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1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8"/>
          </reference>
          <reference field="3" count="1" selected="0">
            <x v="25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1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2"/>
          </reference>
          <reference field="3" count="1" selected="0">
            <x v="25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5"/>
          </reference>
          <reference field="3" count="1" selected="0">
            <x v="25"/>
          </reference>
          <reference field="4" count="1" selected="0">
            <x v="26"/>
          </reference>
          <reference field="5" count="1">
            <x v="7"/>
          </reference>
        </references>
      </pivotArea>
    </format>
    <format dxfId="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"/>
          </reference>
          <reference field="3" count="1" selected="0">
            <x v="2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3"/>
          </reference>
          <reference field="3" count="1" selected="0">
            <x v="27"/>
          </reference>
          <reference field="4" count="1" selected="0">
            <x v="25"/>
          </reference>
          <reference field="5" count="1">
            <x v="7"/>
          </reference>
        </references>
      </pivotArea>
    </format>
    <format dxfId="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4"/>
          </reference>
          <reference field="4" count="1" selected="0">
            <x v="25"/>
          </reference>
          <reference field="5" count="1">
            <x v="10"/>
          </reference>
        </references>
      </pivotArea>
    </format>
    <format dxfId="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30"/>
          </reference>
          <reference field="5" count="1">
            <x v="17"/>
          </reference>
        </references>
      </pivotArea>
    </format>
    <format dxfId="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0"/>
          </reference>
          <reference field="3" count="1" selected="0">
            <x v="31"/>
          </reference>
          <reference field="4" count="1" selected="0">
            <x v="25"/>
          </reference>
          <reference field="5" count="1">
            <x v="17"/>
          </reference>
        </references>
      </pivotArea>
    </format>
    <format dxfId="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0"/>
          </reference>
          <reference field="4" count="1" selected="0">
            <x v="25"/>
          </reference>
          <reference field="5" count="1">
            <x v="2"/>
          </reference>
        </references>
      </pivotArea>
    </format>
    <format dxfId="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0"/>
          </reference>
          <reference field="3" count="1" selected="0">
            <x v="25"/>
          </reference>
          <reference field="4" count="1" selected="0">
            <x v="15"/>
          </reference>
          <reference field="5" count="1">
            <x v="2"/>
          </reference>
        </references>
      </pivotArea>
    </format>
    <format dxfId="1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etso">
  <a:themeElements>
    <a:clrScheme name="Metso colors">
      <a:dk1>
        <a:sysClr val="windowText" lastClr="000000"/>
      </a:dk1>
      <a:lt1>
        <a:sysClr val="window" lastClr="FFFFFF"/>
      </a:lt1>
      <a:dk2>
        <a:srgbClr val="EB2814"/>
      </a:dk2>
      <a:lt2>
        <a:srgbClr val="B3B3B3"/>
      </a:lt2>
      <a:accent1>
        <a:srgbClr val="000000"/>
      </a:accent1>
      <a:accent2>
        <a:srgbClr val="70777F"/>
      </a:accent2>
      <a:accent3>
        <a:srgbClr val="EB2814"/>
      </a:accent3>
      <a:accent4>
        <a:srgbClr val="51D645"/>
      </a:accent4>
      <a:accent5>
        <a:srgbClr val="DEEC29"/>
      </a:accent5>
      <a:accent6>
        <a:srgbClr val="00E2B2"/>
      </a:accent6>
      <a:hlink>
        <a:srgbClr val="4E2098"/>
      </a:hlink>
      <a:folHlink>
        <a:srgbClr val="B3B3B3"/>
      </a:folHlink>
    </a:clrScheme>
    <a:fontScheme name="Metso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lIns="36000" tIns="36000" rIns="36000" bIns="36000" rtlCol="0" anchor="ctr"/>
      <a:lstStyle>
        <a:defPPr algn="ctr">
          <a:lnSpc>
            <a:spcPct val="90000"/>
          </a:lnSpc>
          <a:spcAft>
            <a:spcPts val="1000"/>
          </a:spcAft>
          <a:defRPr dirty="0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chemeClr val="tx1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l">
          <a:lnSpc>
            <a:spcPct val="110000"/>
          </a:lnSpc>
          <a:spcAft>
            <a:spcPts val="400"/>
          </a:spcAft>
          <a:defRPr dirty="0" smtClean="0"/>
        </a:defPPr>
      </a:lstStyle>
    </a:txDef>
  </a:objectDefaults>
  <a:extraClrSchemeLst/>
  <a:custClrLst>
    <a:custClr name="Black">
      <a:srgbClr val="000000"/>
    </a:custClr>
    <a:custClr name="Dark Grey">
      <a:srgbClr val="70777F"/>
    </a:custClr>
    <a:custClr name="Red">
      <a:srgbClr val="EB2814"/>
    </a:custClr>
    <a:custClr name="Grey">
      <a:srgbClr val="B3B3B3"/>
    </a:custClr>
    <a:custClr name="Light Grey">
      <a:srgbClr val="E6E6E6"/>
    </a:custClr>
    <a:custClr name="G1">
      <a:srgbClr val="51D645"/>
    </a:custClr>
    <a:custClr name="G2">
      <a:srgbClr val="DEEC29"/>
    </a:custClr>
    <a:custClr name="G3">
      <a:srgbClr val="00E2B2"/>
    </a:custClr>
    <a:custClr name="Medium Grey">
      <a:srgbClr val="B3B3B3"/>
    </a:custClr>
    <a:custClr name="Purple">
      <a:srgbClr val="4E2098"/>
    </a:custClr>
  </a:custClrLst>
  <a:extLst>
    <a:ext uri="{05A4C25C-085E-4340-85A3-A5531E510DB2}">
      <thm15:themeFamily xmlns:thm15="http://schemas.microsoft.com/office/thememl/2012/main" name="Metso" id="{09F6C36E-FF66-43DE-B327-1FC7C1DFE8A7}" vid="{4D45564D-5A06-47A1-BF1F-90DF1792235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B28B-330E-4B31-A281-74BB701AF7EF}">
  <dimension ref="A1:K166"/>
  <sheetViews>
    <sheetView tabSelected="1" workbookViewId="0">
      <selection activeCell="N115" sqref="N115"/>
    </sheetView>
  </sheetViews>
  <sheetFormatPr defaultRowHeight="12.75"/>
  <cols>
    <col min="1" max="1" width="20.42578125" style="21" customWidth="1"/>
    <col min="2" max="2" width="10.42578125" style="21" customWidth="1"/>
    <col min="3" max="3" width="32.42578125" style="21" customWidth="1"/>
    <col min="4" max="4" width="25.28515625" style="21" customWidth="1"/>
    <col min="5" max="5" width="18.42578125" style="21" bestFit="1" customWidth="1"/>
    <col min="6" max="11" width="0" hidden="1" customWidth="1"/>
  </cols>
  <sheetData>
    <row r="1" spans="1:5">
      <c r="A1" s="15"/>
    </row>
    <row r="2" spans="1:5">
      <c r="A2" s="17" t="s">
        <v>376</v>
      </c>
      <c r="B2" s="21" t="s">
        <v>376</v>
      </c>
    </row>
    <row r="3" spans="1:5">
      <c r="A3" s="15"/>
    </row>
    <row r="5" spans="1:5">
      <c r="A5" s="18" t="s">
        <v>0</v>
      </c>
      <c r="B5" s="18" t="s">
        <v>1</v>
      </c>
      <c r="C5" s="17" t="s">
        <v>383</v>
      </c>
      <c r="D5" s="17" t="s">
        <v>384</v>
      </c>
      <c r="E5" s="17" t="s">
        <v>3</v>
      </c>
    </row>
    <row r="6" spans="1:5">
      <c r="A6" s="20">
        <v>45570</v>
      </c>
      <c r="B6" s="19">
        <v>0.46527777777777779</v>
      </c>
      <c r="C6" s="15" t="s">
        <v>386</v>
      </c>
      <c r="D6" s="15" t="s">
        <v>418</v>
      </c>
      <c r="E6" s="15" t="s">
        <v>17</v>
      </c>
    </row>
    <row r="7" spans="1:5">
      <c r="A7" s="20">
        <v>45570</v>
      </c>
      <c r="B7" s="19">
        <v>0.46527777777777779</v>
      </c>
      <c r="C7" s="15" t="s">
        <v>387</v>
      </c>
      <c r="D7" s="15" t="s">
        <v>419</v>
      </c>
      <c r="E7" s="15" t="s">
        <v>17</v>
      </c>
    </row>
    <row r="8" spans="1:5">
      <c r="A8" s="20">
        <v>45570</v>
      </c>
      <c r="B8" s="19">
        <v>0.4861111111111111</v>
      </c>
      <c r="C8" s="15" t="s">
        <v>386</v>
      </c>
      <c r="D8" s="15" t="s">
        <v>419</v>
      </c>
      <c r="E8" s="15" t="s">
        <v>17</v>
      </c>
    </row>
    <row r="9" spans="1:5">
      <c r="A9" s="20">
        <v>45570</v>
      </c>
      <c r="B9" s="19">
        <v>0.50694444444444442</v>
      </c>
      <c r="C9" s="15" t="s">
        <v>388</v>
      </c>
      <c r="D9" s="15" t="s">
        <v>382</v>
      </c>
      <c r="E9" s="15" t="s">
        <v>17</v>
      </c>
    </row>
    <row r="10" spans="1:5">
      <c r="A10" s="20">
        <v>45570</v>
      </c>
      <c r="B10" s="19">
        <v>0.54166666666666663</v>
      </c>
      <c r="C10" s="15" t="s">
        <v>389</v>
      </c>
      <c r="D10" s="15" t="s">
        <v>420</v>
      </c>
      <c r="E10" s="15" t="s">
        <v>17</v>
      </c>
    </row>
    <row r="11" spans="1:5">
      <c r="A11" s="20">
        <v>45570</v>
      </c>
      <c r="B11" s="19">
        <v>0.5625</v>
      </c>
      <c r="C11" s="15" t="s">
        <v>390</v>
      </c>
      <c r="D11" s="15" t="s">
        <v>380</v>
      </c>
      <c r="E11" s="15" t="s">
        <v>17</v>
      </c>
    </row>
    <row r="12" spans="1:5">
      <c r="A12" s="20">
        <v>45570</v>
      </c>
      <c r="B12" s="19">
        <v>0.5625</v>
      </c>
      <c r="C12" s="15" t="s">
        <v>391</v>
      </c>
      <c r="D12" s="15" t="s">
        <v>421</v>
      </c>
      <c r="E12" s="15" t="s">
        <v>11</v>
      </c>
    </row>
    <row r="13" spans="1:5">
      <c r="A13" s="20">
        <v>45570</v>
      </c>
      <c r="B13" s="19">
        <v>0.5625</v>
      </c>
      <c r="C13" s="15" t="s">
        <v>392</v>
      </c>
      <c r="D13" s="15" t="s">
        <v>422</v>
      </c>
      <c r="E13" s="15" t="s">
        <v>17</v>
      </c>
    </row>
    <row r="14" spans="1:5">
      <c r="A14" s="20">
        <v>45570</v>
      </c>
      <c r="B14" s="19">
        <v>0.5625</v>
      </c>
      <c r="C14" s="15" t="s">
        <v>393</v>
      </c>
      <c r="D14" s="15" t="s">
        <v>377</v>
      </c>
      <c r="E14" s="15" t="s">
        <v>11</v>
      </c>
    </row>
    <row r="15" spans="1:5">
      <c r="A15" s="20">
        <v>45570</v>
      </c>
      <c r="B15" s="19">
        <v>0.5625</v>
      </c>
      <c r="C15" s="15" t="s">
        <v>393</v>
      </c>
      <c r="D15" s="15" t="s">
        <v>378</v>
      </c>
      <c r="E15" s="15" t="s">
        <v>11</v>
      </c>
    </row>
    <row r="16" spans="1:5">
      <c r="A16" s="20">
        <v>45570</v>
      </c>
      <c r="B16" s="19">
        <v>0.5625</v>
      </c>
      <c r="C16" s="15" t="s">
        <v>394</v>
      </c>
      <c r="D16" s="15" t="s">
        <v>377</v>
      </c>
      <c r="E16" s="15" t="s">
        <v>11</v>
      </c>
    </row>
    <row r="17" spans="1:11">
      <c r="A17" s="20">
        <v>45570</v>
      </c>
      <c r="B17" s="19">
        <v>0.5625</v>
      </c>
      <c r="C17" s="15" t="s">
        <v>394</v>
      </c>
      <c r="D17" s="15" t="s">
        <v>378</v>
      </c>
      <c r="E17" s="15" t="s">
        <v>11</v>
      </c>
    </row>
    <row r="18" spans="1:11">
      <c r="A18" s="20">
        <v>45570</v>
      </c>
      <c r="B18" s="19">
        <v>0.58333333333333337</v>
      </c>
      <c r="C18" s="15" t="s">
        <v>392</v>
      </c>
      <c r="D18" s="15" t="s">
        <v>423</v>
      </c>
      <c r="E18" s="15" t="s">
        <v>17</v>
      </c>
    </row>
    <row r="19" spans="1:11">
      <c r="A19" s="20">
        <v>45570</v>
      </c>
      <c r="B19" s="19">
        <v>0.60416666666666663</v>
      </c>
      <c r="C19" s="15" t="s">
        <v>392</v>
      </c>
      <c r="D19" s="15" t="s">
        <v>420</v>
      </c>
      <c r="E19" s="15" t="s">
        <v>17</v>
      </c>
    </row>
    <row r="20" spans="1:11">
      <c r="A20" s="20">
        <v>45570</v>
      </c>
      <c r="B20" s="19">
        <v>0.60416666666666663</v>
      </c>
      <c r="C20" s="15" t="s">
        <v>389</v>
      </c>
      <c r="D20" s="15" t="s">
        <v>422</v>
      </c>
      <c r="E20" s="15" t="s">
        <v>17</v>
      </c>
    </row>
    <row r="21" spans="1:11">
      <c r="A21" s="20">
        <v>45584</v>
      </c>
      <c r="B21" s="19">
        <v>0.41666666666666669</v>
      </c>
      <c r="C21" s="15" t="s">
        <v>395</v>
      </c>
      <c r="D21" s="15" t="s">
        <v>378</v>
      </c>
      <c r="E21" s="15" t="s">
        <v>90</v>
      </c>
    </row>
    <row r="22" spans="1:11">
      <c r="A22" s="20">
        <v>45584</v>
      </c>
      <c r="B22" s="19">
        <v>0.41666666666666669</v>
      </c>
      <c r="C22" s="15" t="s">
        <v>396</v>
      </c>
      <c r="D22" s="15" t="s">
        <v>419</v>
      </c>
      <c r="E22" s="15" t="s">
        <v>90</v>
      </c>
    </row>
    <row r="23" spans="1:11">
      <c r="A23" s="20">
        <v>45584</v>
      </c>
      <c r="B23" s="19">
        <v>0.41666666666666669</v>
      </c>
      <c r="C23" s="15" t="s">
        <v>396</v>
      </c>
      <c r="D23" s="15" t="s">
        <v>424</v>
      </c>
      <c r="E23" s="15" t="s">
        <v>90</v>
      </c>
    </row>
    <row r="24" spans="1:11">
      <c r="A24" s="20">
        <v>45584</v>
      </c>
      <c r="B24" s="19">
        <v>0.41666666666666669</v>
      </c>
      <c r="C24" s="15" t="s">
        <v>391</v>
      </c>
      <c r="D24" s="15" t="s">
        <v>424</v>
      </c>
      <c r="E24" s="15" t="s">
        <v>90</v>
      </c>
    </row>
    <row r="25" spans="1:11">
      <c r="A25" s="20">
        <v>45584</v>
      </c>
      <c r="B25" s="19">
        <v>0.42708333333333331</v>
      </c>
      <c r="C25" s="15" t="s">
        <v>397</v>
      </c>
      <c r="D25" s="15" t="s">
        <v>380</v>
      </c>
      <c r="E25" s="15" t="s">
        <v>72</v>
      </c>
    </row>
    <row r="26" spans="1:11">
      <c r="A26" s="20">
        <v>45584</v>
      </c>
      <c r="B26" s="19">
        <v>0.44097222222222221</v>
      </c>
      <c r="C26" s="15" t="s">
        <v>398</v>
      </c>
      <c r="D26" s="15" t="s">
        <v>379</v>
      </c>
      <c r="E26" s="15" t="s">
        <v>72</v>
      </c>
    </row>
    <row r="27" spans="1:11">
      <c r="A27" s="20">
        <v>45584</v>
      </c>
      <c r="B27" s="19">
        <v>0.47569444444444442</v>
      </c>
      <c r="C27" s="15" t="s">
        <v>388</v>
      </c>
      <c r="D27" s="15" t="s">
        <v>379</v>
      </c>
      <c r="E27" s="15" t="s">
        <v>72</v>
      </c>
    </row>
    <row r="28" spans="1:11" s="16" customFormat="1">
      <c r="A28" s="20">
        <v>45584</v>
      </c>
      <c r="B28" s="19">
        <v>0.47569444444444442</v>
      </c>
      <c r="C28" s="15" t="s">
        <v>389</v>
      </c>
      <c r="D28" s="15" t="s">
        <v>425</v>
      </c>
      <c r="E28" s="15" t="s">
        <v>72</v>
      </c>
      <c r="F28"/>
      <c r="G28"/>
      <c r="H28"/>
      <c r="I28"/>
      <c r="J28"/>
      <c r="K28"/>
    </row>
    <row r="29" spans="1:11">
      <c r="A29" s="20">
        <v>45584</v>
      </c>
      <c r="B29" s="19">
        <v>0.48958333333333331</v>
      </c>
      <c r="C29" s="15" t="s">
        <v>388</v>
      </c>
      <c r="D29" s="15" t="s">
        <v>380</v>
      </c>
      <c r="E29" s="15" t="s">
        <v>72</v>
      </c>
    </row>
    <row r="30" spans="1:11">
      <c r="A30" s="20">
        <v>45584</v>
      </c>
      <c r="B30" s="19">
        <v>0.48958333333333331</v>
      </c>
      <c r="C30" s="15" t="s">
        <v>392</v>
      </c>
      <c r="D30" s="15" t="s">
        <v>426</v>
      </c>
      <c r="E30" s="15" t="s">
        <v>72</v>
      </c>
    </row>
    <row r="31" spans="1:11">
      <c r="A31" s="20">
        <v>45584</v>
      </c>
      <c r="B31" s="19">
        <v>0.58333333333333337</v>
      </c>
      <c r="C31" s="15" t="s">
        <v>387</v>
      </c>
      <c r="D31" s="15" t="s">
        <v>422</v>
      </c>
      <c r="E31" s="15" t="s">
        <v>105</v>
      </c>
    </row>
    <row r="32" spans="1:11">
      <c r="A32" s="20">
        <v>45584</v>
      </c>
      <c r="B32" s="19">
        <v>0.60416666666666663</v>
      </c>
      <c r="C32" s="15" t="s">
        <v>399</v>
      </c>
      <c r="D32" s="15" t="s">
        <v>381</v>
      </c>
      <c r="E32" s="15" t="s">
        <v>105</v>
      </c>
    </row>
    <row r="33" spans="1:5">
      <c r="A33" s="20">
        <v>45584</v>
      </c>
      <c r="B33" s="19">
        <v>0.60416666666666663</v>
      </c>
      <c r="C33" s="15" t="s">
        <v>400</v>
      </c>
      <c r="D33" s="15" t="s">
        <v>382</v>
      </c>
      <c r="E33" s="15" t="s">
        <v>105</v>
      </c>
    </row>
    <row r="34" spans="1:5">
      <c r="A34" s="20">
        <v>45584</v>
      </c>
      <c r="B34" s="19">
        <v>0.625</v>
      </c>
      <c r="C34" s="15" t="s">
        <v>401</v>
      </c>
      <c r="D34" s="15" t="s">
        <v>382</v>
      </c>
      <c r="E34" s="15" t="s">
        <v>105</v>
      </c>
    </row>
    <row r="35" spans="1:5">
      <c r="A35" s="20">
        <v>45584</v>
      </c>
      <c r="B35" s="19">
        <v>0.64583333333333337</v>
      </c>
      <c r="C35" s="15" t="s">
        <v>386</v>
      </c>
      <c r="D35" s="15" t="s">
        <v>427</v>
      </c>
      <c r="E35" s="15" t="s">
        <v>105</v>
      </c>
    </row>
    <row r="36" spans="1:5">
      <c r="A36" s="20">
        <v>45584</v>
      </c>
      <c r="B36" s="19">
        <v>0.66666666666666663</v>
      </c>
      <c r="C36" s="15" t="s">
        <v>400</v>
      </c>
      <c r="D36" s="15" t="s">
        <v>381</v>
      </c>
      <c r="E36" s="15" t="s">
        <v>105</v>
      </c>
    </row>
    <row r="37" spans="1:5">
      <c r="A37" s="20">
        <v>45605</v>
      </c>
      <c r="B37" s="19">
        <v>0.4375</v>
      </c>
      <c r="C37" s="15" t="s">
        <v>386</v>
      </c>
      <c r="D37" s="15" t="s">
        <v>428</v>
      </c>
      <c r="E37" s="15" t="s">
        <v>144</v>
      </c>
    </row>
    <row r="38" spans="1:5">
      <c r="A38" s="20">
        <v>45605</v>
      </c>
      <c r="B38" s="19">
        <v>0.4375</v>
      </c>
      <c r="C38" s="15" t="s">
        <v>387</v>
      </c>
      <c r="D38" s="15" t="s">
        <v>429</v>
      </c>
      <c r="E38" s="15" t="s">
        <v>144</v>
      </c>
    </row>
    <row r="39" spans="1:5">
      <c r="A39" s="20">
        <v>45605</v>
      </c>
      <c r="B39" s="19">
        <v>0.4548611111111111</v>
      </c>
      <c r="C39" s="15" t="s">
        <v>402</v>
      </c>
      <c r="D39" s="15" t="s">
        <v>381</v>
      </c>
      <c r="E39" s="15" t="s">
        <v>144</v>
      </c>
    </row>
    <row r="40" spans="1:5">
      <c r="A40" s="20">
        <v>45605</v>
      </c>
      <c r="B40" s="19">
        <v>0.4548611111111111</v>
      </c>
      <c r="C40" s="15" t="s">
        <v>402</v>
      </c>
      <c r="D40" s="15" t="s">
        <v>382</v>
      </c>
      <c r="E40" s="15" t="s">
        <v>144</v>
      </c>
    </row>
    <row r="41" spans="1:5">
      <c r="A41" s="20">
        <v>45605</v>
      </c>
      <c r="B41" s="19">
        <v>0.47222222222222221</v>
      </c>
      <c r="C41" s="15" t="s">
        <v>396</v>
      </c>
      <c r="D41" s="15" t="s">
        <v>430</v>
      </c>
      <c r="E41" s="15" t="s">
        <v>138</v>
      </c>
    </row>
    <row r="42" spans="1:5">
      <c r="A42" s="20">
        <v>45605</v>
      </c>
      <c r="B42" s="19">
        <v>0.47222222222222221</v>
      </c>
      <c r="C42" s="15" t="s">
        <v>391</v>
      </c>
      <c r="D42" s="15" t="s">
        <v>431</v>
      </c>
      <c r="E42" s="15" t="s">
        <v>138</v>
      </c>
    </row>
    <row r="43" spans="1:5">
      <c r="A43" s="20">
        <v>45605</v>
      </c>
      <c r="B43" s="19">
        <v>0.4826388888888889</v>
      </c>
      <c r="C43" s="15" t="s">
        <v>403</v>
      </c>
      <c r="D43" s="15" t="s">
        <v>381</v>
      </c>
      <c r="E43" s="15" t="s">
        <v>144</v>
      </c>
    </row>
    <row r="44" spans="1:5">
      <c r="A44" s="20">
        <v>45605</v>
      </c>
      <c r="B44" s="19">
        <v>0.49305555555555558</v>
      </c>
      <c r="C44" s="15" t="s">
        <v>396</v>
      </c>
      <c r="D44" s="15" t="s">
        <v>431</v>
      </c>
      <c r="E44" s="15" t="s">
        <v>138</v>
      </c>
    </row>
    <row r="45" spans="1:5">
      <c r="A45" s="20">
        <v>45605</v>
      </c>
      <c r="B45" s="19">
        <v>0.49305555555555558</v>
      </c>
      <c r="C45" s="15" t="s">
        <v>404</v>
      </c>
      <c r="D45" s="15" t="s">
        <v>378</v>
      </c>
      <c r="E45" s="15" t="s">
        <v>138</v>
      </c>
    </row>
    <row r="46" spans="1:5">
      <c r="A46" s="20">
        <v>45605</v>
      </c>
      <c r="B46" s="19">
        <v>0.5</v>
      </c>
      <c r="C46" s="15" t="s">
        <v>405</v>
      </c>
      <c r="D46" s="15" t="s">
        <v>382</v>
      </c>
      <c r="E46" s="15" t="s">
        <v>144</v>
      </c>
    </row>
    <row r="47" spans="1:5">
      <c r="A47" s="20">
        <v>45605</v>
      </c>
      <c r="B47" s="19">
        <v>0.51388888888888884</v>
      </c>
      <c r="C47" s="15" t="s">
        <v>396</v>
      </c>
      <c r="D47" s="15" t="s">
        <v>431</v>
      </c>
      <c r="E47" s="15" t="s">
        <v>138</v>
      </c>
    </row>
    <row r="48" spans="1:5">
      <c r="A48" s="20">
        <v>45605</v>
      </c>
      <c r="B48" s="19">
        <v>0.51388888888888884</v>
      </c>
      <c r="C48" s="15" t="s">
        <v>391</v>
      </c>
      <c r="D48" s="15" t="s">
        <v>430</v>
      </c>
      <c r="E48" s="15" t="s">
        <v>138</v>
      </c>
    </row>
    <row r="49" spans="1:5">
      <c r="A49" s="20">
        <v>45605</v>
      </c>
      <c r="B49" s="19">
        <v>0.63888888888888884</v>
      </c>
      <c r="C49" s="15" t="s">
        <v>389</v>
      </c>
      <c r="D49" s="15" t="s">
        <v>432</v>
      </c>
      <c r="E49" s="15" t="s">
        <v>138</v>
      </c>
    </row>
    <row r="50" spans="1:5">
      <c r="A50" s="20">
        <v>45605</v>
      </c>
      <c r="B50" s="19">
        <v>0.65972222222222221</v>
      </c>
      <c r="C50" s="15" t="s">
        <v>406</v>
      </c>
      <c r="D50" s="15" t="s">
        <v>380</v>
      </c>
      <c r="E50" s="15" t="s">
        <v>138</v>
      </c>
    </row>
    <row r="51" spans="1:5">
      <c r="A51" s="20">
        <v>45605</v>
      </c>
      <c r="B51" s="19">
        <v>0.65972222222222221</v>
      </c>
      <c r="C51" s="15" t="s">
        <v>392</v>
      </c>
      <c r="D51" s="15" t="s">
        <v>433</v>
      </c>
      <c r="E51" s="15" t="s">
        <v>138</v>
      </c>
    </row>
    <row r="52" spans="1:5">
      <c r="A52" s="20">
        <v>45605</v>
      </c>
      <c r="B52" s="19">
        <v>0.68055555555555558</v>
      </c>
      <c r="C52" s="15" t="s">
        <v>392</v>
      </c>
      <c r="D52" s="15" t="s">
        <v>434</v>
      </c>
      <c r="E52" s="15" t="s">
        <v>138</v>
      </c>
    </row>
    <row r="53" spans="1:5">
      <c r="A53" s="20">
        <v>45605</v>
      </c>
      <c r="B53" s="19">
        <v>0.70138888888888884</v>
      </c>
      <c r="C53" s="15" t="s">
        <v>392</v>
      </c>
      <c r="D53" s="15" t="s">
        <v>432</v>
      </c>
      <c r="E53" s="15" t="s">
        <v>138</v>
      </c>
    </row>
    <row r="54" spans="1:5">
      <c r="A54" s="20">
        <v>45605</v>
      </c>
      <c r="B54" s="19">
        <v>0.70138888888888884</v>
      </c>
      <c r="C54" s="15" t="s">
        <v>389</v>
      </c>
      <c r="D54" s="15" t="s">
        <v>433</v>
      </c>
      <c r="E54" s="15" t="s">
        <v>138</v>
      </c>
    </row>
    <row r="55" spans="1:5">
      <c r="A55" s="20">
        <v>45619</v>
      </c>
      <c r="B55" s="19">
        <v>0</v>
      </c>
      <c r="C55" s="15" t="s">
        <v>407</v>
      </c>
      <c r="D55" s="15" t="s">
        <v>377</v>
      </c>
      <c r="E55" s="15" t="s">
        <v>5</v>
      </c>
    </row>
    <row r="56" spans="1:5">
      <c r="A56" s="20">
        <v>45619</v>
      </c>
      <c r="B56" s="19">
        <v>0</v>
      </c>
      <c r="C56" s="15" t="s">
        <v>407</v>
      </c>
      <c r="D56" s="15" t="s">
        <v>378</v>
      </c>
      <c r="E56" s="15" t="s">
        <v>5</v>
      </c>
    </row>
    <row r="57" spans="1:5">
      <c r="A57" s="20">
        <v>45619</v>
      </c>
      <c r="B57" s="19">
        <v>0</v>
      </c>
      <c r="C57" s="15" t="s">
        <v>408</v>
      </c>
      <c r="D57" s="15" t="s">
        <v>377</v>
      </c>
      <c r="E57" s="15" t="s">
        <v>5</v>
      </c>
    </row>
    <row r="58" spans="1:5">
      <c r="A58" s="20">
        <v>45619</v>
      </c>
      <c r="B58" s="19">
        <v>0</v>
      </c>
      <c r="C58" s="15" t="s">
        <v>391</v>
      </c>
      <c r="D58" s="15" t="s">
        <v>435</v>
      </c>
      <c r="E58" s="15" t="s">
        <v>5</v>
      </c>
    </row>
    <row r="59" spans="1:5">
      <c r="A59" s="20">
        <v>45619</v>
      </c>
      <c r="B59" s="19">
        <v>0</v>
      </c>
      <c r="C59" s="15" t="s">
        <v>391</v>
      </c>
      <c r="D59" s="15" t="s">
        <v>427</v>
      </c>
      <c r="E59" s="15" t="s">
        <v>5</v>
      </c>
    </row>
    <row r="60" spans="1:5">
      <c r="A60" s="20">
        <v>45619</v>
      </c>
      <c r="B60" s="19">
        <v>0</v>
      </c>
      <c r="C60" s="15" t="s">
        <v>401</v>
      </c>
      <c r="D60" s="15" t="s">
        <v>377</v>
      </c>
      <c r="E60" s="15" t="s">
        <v>5</v>
      </c>
    </row>
    <row r="61" spans="1:5">
      <c r="A61" s="20">
        <v>45619</v>
      </c>
      <c r="B61" s="19">
        <v>0.375</v>
      </c>
      <c r="C61" s="15" t="s">
        <v>399</v>
      </c>
      <c r="D61" s="15" t="s">
        <v>379</v>
      </c>
      <c r="E61" s="15" t="s">
        <v>23</v>
      </c>
    </row>
    <row r="62" spans="1:5">
      <c r="A62" s="20">
        <v>45619</v>
      </c>
      <c r="B62" s="19">
        <v>0.375</v>
      </c>
      <c r="C62" s="15" t="s">
        <v>406</v>
      </c>
      <c r="D62" s="15" t="s">
        <v>380</v>
      </c>
      <c r="E62" s="15" t="s">
        <v>23</v>
      </c>
    </row>
    <row r="63" spans="1:5">
      <c r="A63" s="20">
        <v>45619</v>
      </c>
      <c r="B63" s="19">
        <v>0.39583333333333331</v>
      </c>
      <c r="C63" s="15" t="s">
        <v>392</v>
      </c>
      <c r="D63" s="15" t="s">
        <v>434</v>
      </c>
      <c r="E63" s="15" t="s">
        <v>23</v>
      </c>
    </row>
    <row r="64" spans="1:5">
      <c r="A64" s="20">
        <v>45619</v>
      </c>
      <c r="B64" s="19">
        <v>0.4375</v>
      </c>
      <c r="C64" s="15" t="s">
        <v>409</v>
      </c>
      <c r="D64" s="15" t="s">
        <v>379</v>
      </c>
      <c r="E64" s="15" t="s">
        <v>23</v>
      </c>
    </row>
    <row r="65" spans="1:5">
      <c r="A65" s="20">
        <v>45619</v>
      </c>
      <c r="B65" s="19">
        <v>0.4375</v>
      </c>
      <c r="C65" s="15" t="s">
        <v>389</v>
      </c>
      <c r="D65" s="15" t="s">
        <v>422</v>
      </c>
      <c r="E65" s="15" t="s">
        <v>23</v>
      </c>
    </row>
    <row r="66" spans="1:5">
      <c r="A66" s="20">
        <v>45619</v>
      </c>
      <c r="B66" s="19">
        <v>0.45833333333333331</v>
      </c>
      <c r="C66" s="15" t="s">
        <v>409</v>
      </c>
      <c r="D66" s="15" t="s">
        <v>380</v>
      </c>
      <c r="E66" s="15" t="s">
        <v>23</v>
      </c>
    </row>
    <row r="67" spans="1:5">
      <c r="A67" s="20">
        <v>45619</v>
      </c>
      <c r="B67" s="19">
        <v>0.54166666666666663</v>
      </c>
      <c r="C67" s="15" t="s">
        <v>386</v>
      </c>
      <c r="D67" s="15" t="s">
        <v>424</v>
      </c>
      <c r="E67" s="15" t="s">
        <v>95</v>
      </c>
    </row>
    <row r="68" spans="1:5">
      <c r="A68" s="20">
        <v>45619</v>
      </c>
      <c r="B68" s="19">
        <v>0.54166666666666663</v>
      </c>
      <c r="C68" s="15" t="s">
        <v>387</v>
      </c>
      <c r="D68" s="15" t="s">
        <v>436</v>
      </c>
      <c r="E68" s="15" t="s">
        <v>95</v>
      </c>
    </row>
    <row r="69" spans="1:5">
      <c r="A69" s="20">
        <v>45619</v>
      </c>
      <c r="B69" s="19">
        <v>0.55902777777777779</v>
      </c>
      <c r="C69" s="15" t="s">
        <v>386</v>
      </c>
      <c r="D69" s="15" t="s">
        <v>436</v>
      </c>
      <c r="E69" s="15" t="s">
        <v>95</v>
      </c>
    </row>
    <row r="70" spans="1:5">
      <c r="A70" s="20">
        <v>45619</v>
      </c>
      <c r="B70" s="19">
        <v>0.59375</v>
      </c>
      <c r="C70" s="15" t="s">
        <v>410</v>
      </c>
      <c r="D70" s="15" t="s">
        <v>382</v>
      </c>
      <c r="E70" s="15" t="s">
        <v>95</v>
      </c>
    </row>
    <row r="71" spans="1:5">
      <c r="A71" s="20">
        <v>45633</v>
      </c>
      <c r="B71" s="19">
        <v>0</v>
      </c>
      <c r="C71" s="15" t="s">
        <v>395</v>
      </c>
      <c r="D71" s="15" t="s">
        <v>381</v>
      </c>
      <c r="E71" s="15" t="s">
        <v>115</v>
      </c>
    </row>
    <row r="72" spans="1:5">
      <c r="A72" s="20">
        <v>45633</v>
      </c>
      <c r="B72" s="19">
        <v>0</v>
      </c>
      <c r="C72" s="15" t="s">
        <v>395</v>
      </c>
      <c r="D72" s="15" t="s">
        <v>382</v>
      </c>
      <c r="E72" s="15" t="s">
        <v>115</v>
      </c>
    </row>
    <row r="73" spans="1:5">
      <c r="A73" s="20">
        <v>45633</v>
      </c>
      <c r="B73" s="19">
        <v>0</v>
      </c>
      <c r="C73" s="15" t="s">
        <v>411</v>
      </c>
      <c r="D73" s="15" t="s">
        <v>382</v>
      </c>
      <c r="E73" s="15" t="s">
        <v>115</v>
      </c>
    </row>
    <row r="74" spans="1:5">
      <c r="A74" s="20">
        <v>45633</v>
      </c>
      <c r="B74" s="19">
        <v>0</v>
      </c>
      <c r="C74" s="15" t="s">
        <v>412</v>
      </c>
      <c r="D74" s="15" t="s">
        <v>381</v>
      </c>
      <c r="E74" s="15" t="s">
        <v>115</v>
      </c>
    </row>
    <row r="75" spans="1:5">
      <c r="A75" s="20">
        <v>45633</v>
      </c>
      <c r="B75" s="19">
        <v>0</v>
      </c>
      <c r="C75" s="15" t="s">
        <v>386</v>
      </c>
      <c r="D75" s="15" t="s">
        <v>437</v>
      </c>
      <c r="E75" s="15" t="s">
        <v>115</v>
      </c>
    </row>
    <row r="76" spans="1:5">
      <c r="A76" s="20">
        <v>45633</v>
      </c>
      <c r="B76" s="19">
        <v>0</v>
      </c>
      <c r="C76" s="15" t="s">
        <v>387</v>
      </c>
      <c r="D76" s="15" t="s">
        <v>438</v>
      </c>
      <c r="E76" s="15" t="s">
        <v>115</v>
      </c>
    </row>
    <row r="77" spans="1:5">
      <c r="A77" s="20">
        <v>45633</v>
      </c>
      <c r="B77" s="19">
        <v>0.60416666666666663</v>
      </c>
      <c r="C77" s="15" t="s">
        <v>397</v>
      </c>
      <c r="D77" s="15" t="s">
        <v>380</v>
      </c>
      <c r="E77" s="15" t="s">
        <v>175</v>
      </c>
    </row>
    <row r="78" spans="1:5">
      <c r="A78" s="20">
        <v>45633</v>
      </c>
      <c r="B78" s="19">
        <v>0.625</v>
      </c>
      <c r="C78" s="15" t="s">
        <v>397</v>
      </c>
      <c r="D78" s="15" t="s">
        <v>379</v>
      </c>
      <c r="E78" s="15" t="s">
        <v>175</v>
      </c>
    </row>
    <row r="79" spans="1:5">
      <c r="A79" s="20">
        <v>45633</v>
      </c>
      <c r="B79" s="19">
        <v>0.625</v>
      </c>
      <c r="C79" s="15" t="s">
        <v>389</v>
      </c>
      <c r="D79" s="15" t="s">
        <v>427</v>
      </c>
      <c r="E79" s="15" t="s">
        <v>175</v>
      </c>
    </row>
    <row r="80" spans="1:5">
      <c r="A80" s="20">
        <v>45633</v>
      </c>
      <c r="B80" s="19">
        <v>0.63888888888888884</v>
      </c>
      <c r="C80" s="15" t="s">
        <v>396</v>
      </c>
      <c r="D80" s="15" t="s">
        <v>430</v>
      </c>
      <c r="E80" s="15" t="s">
        <v>138</v>
      </c>
    </row>
    <row r="81" spans="1:5">
      <c r="A81" s="20">
        <v>45633</v>
      </c>
      <c r="B81" s="19">
        <v>0.63888888888888884</v>
      </c>
      <c r="C81" s="15" t="s">
        <v>391</v>
      </c>
      <c r="D81" s="15" t="s">
        <v>431</v>
      </c>
      <c r="E81" s="15" t="s">
        <v>138</v>
      </c>
    </row>
    <row r="82" spans="1:5">
      <c r="A82" s="20">
        <v>45633</v>
      </c>
      <c r="B82" s="19">
        <v>0.64583333333333337</v>
      </c>
      <c r="C82" s="15" t="s">
        <v>389</v>
      </c>
      <c r="D82" s="15" t="s">
        <v>425</v>
      </c>
      <c r="E82" s="15" t="s">
        <v>175</v>
      </c>
    </row>
    <row r="83" spans="1:5">
      <c r="A83" s="20">
        <v>45633</v>
      </c>
      <c r="B83" s="19">
        <v>0.64583333333333337</v>
      </c>
      <c r="C83" s="15" t="s">
        <v>401</v>
      </c>
      <c r="D83" s="15" t="s">
        <v>379</v>
      </c>
      <c r="E83" s="15" t="s">
        <v>175</v>
      </c>
    </row>
    <row r="84" spans="1:5">
      <c r="A84" s="20">
        <v>45633</v>
      </c>
      <c r="B84" s="19">
        <v>0.65972222222222221</v>
      </c>
      <c r="C84" s="15" t="s">
        <v>396</v>
      </c>
      <c r="D84" s="15" t="s">
        <v>431</v>
      </c>
      <c r="E84" s="15" t="s">
        <v>138</v>
      </c>
    </row>
    <row r="85" spans="1:5">
      <c r="A85" s="20">
        <v>45633</v>
      </c>
      <c r="B85" s="19">
        <v>0.65972222222222221</v>
      </c>
      <c r="C85" s="15" t="s">
        <v>404</v>
      </c>
      <c r="D85" s="15" t="s">
        <v>378</v>
      </c>
      <c r="E85" s="15" t="s">
        <v>138</v>
      </c>
    </row>
    <row r="86" spans="1:5">
      <c r="A86" s="20">
        <v>45633</v>
      </c>
      <c r="B86" s="19">
        <v>0.66666666666666663</v>
      </c>
      <c r="C86" s="15" t="s">
        <v>398</v>
      </c>
      <c r="D86" s="15" t="s">
        <v>379</v>
      </c>
      <c r="E86" s="15" t="s">
        <v>175</v>
      </c>
    </row>
    <row r="87" spans="1:5">
      <c r="A87" s="20">
        <v>45633</v>
      </c>
      <c r="B87" s="19">
        <v>0.68055555555555558</v>
      </c>
      <c r="C87" s="15" t="s">
        <v>396</v>
      </c>
      <c r="D87" s="15" t="s">
        <v>431</v>
      </c>
      <c r="E87" s="15" t="s">
        <v>138</v>
      </c>
    </row>
    <row r="88" spans="1:5">
      <c r="A88" s="20">
        <v>45633</v>
      </c>
      <c r="B88" s="19">
        <v>0.68055555555555558</v>
      </c>
      <c r="C88" s="15" t="s">
        <v>391</v>
      </c>
      <c r="D88" s="15" t="s">
        <v>430</v>
      </c>
      <c r="E88" s="15" t="s">
        <v>138</v>
      </c>
    </row>
    <row r="89" spans="1:5">
      <c r="A89" s="20">
        <v>45668</v>
      </c>
      <c r="B89" s="19">
        <v>0</v>
      </c>
      <c r="C89" s="15" t="s">
        <v>411</v>
      </c>
      <c r="D89" s="15" t="s">
        <v>379</v>
      </c>
      <c r="E89" s="15" t="s">
        <v>51</v>
      </c>
    </row>
    <row r="90" spans="1:5">
      <c r="A90" s="20">
        <v>45668</v>
      </c>
      <c r="B90" s="19">
        <v>0</v>
      </c>
      <c r="C90" s="15" t="s">
        <v>411</v>
      </c>
      <c r="D90" s="15" t="s">
        <v>380</v>
      </c>
      <c r="E90" s="15" t="s">
        <v>51</v>
      </c>
    </row>
    <row r="91" spans="1:5">
      <c r="A91" s="20">
        <v>45668</v>
      </c>
      <c r="B91" s="19">
        <v>0</v>
      </c>
      <c r="C91" s="15" t="s">
        <v>412</v>
      </c>
      <c r="D91" s="15" t="s">
        <v>379</v>
      </c>
      <c r="E91" s="15" t="s">
        <v>51</v>
      </c>
    </row>
    <row r="92" spans="1:5">
      <c r="A92" s="20">
        <v>45668</v>
      </c>
      <c r="B92" s="19">
        <v>0</v>
      </c>
      <c r="C92" s="15" t="s">
        <v>392</v>
      </c>
      <c r="D92" s="15" t="s">
        <v>438</v>
      </c>
      <c r="E92" s="15" t="s">
        <v>51</v>
      </c>
    </row>
    <row r="93" spans="1:5">
      <c r="A93" s="20">
        <v>45668</v>
      </c>
      <c r="B93" s="19">
        <v>0</v>
      </c>
      <c r="C93" s="15" t="s">
        <v>389</v>
      </c>
      <c r="D93" s="15" t="s">
        <v>437</v>
      </c>
      <c r="E93" s="15" t="s">
        <v>51</v>
      </c>
    </row>
    <row r="94" spans="1:5">
      <c r="A94" s="20">
        <v>45668</v>
      </c>
      <c r="B94" s="19">
        <v>0</v>
      </c>
      <c r="C94" s="15" t="s">
        <v>389</v>
      </c>
      <c r="D94" s="15" t="s">
        <v>438</v>
      </c>
      <c r="E94" s="15" t="s">
        <v>51</v>
      </c>
    </row>
    <row r="95" spans="1:5">
      <c r="A95" s="20">
        <v>45668</v>
      </c>
      <c r="B95" s="19">
        <v>0.47916666666666669</v>
      </c>
      <c r="C95" s="15" t="s">
        <v>407</v>
      </c>
      <c r="D95" s="15" t="s">
        <v>382</v>
      </c>
      <c r="E95" s="15" t="s">
        <v>138</v>
      </c>
    </row>
    <row r="96" spans="1:5">
      <c r="A96" s="20">
        <v>45668</v>
      </c>
      <c r="B96" s="19">
        <v>0.47916666666666669</v>
      </c>
      <c r="C96" s="15" t="s">
        <v>408</v>
      </c>
      <c r="D96" s="15" t="s">
        <v>381</v>
      </c>
      <c r="E96" s="15" t="s">
        <v>138</v>
      </c>
    </row>
    <row r="97" spans="1:5">
      <c r="A97" s="20">
        <v>45668</v>
      </c>
      <c r="B97" s="19">
        <v>0.5</v>
      </c>
      <c r="C97" s="15" t="s">
        <v>407</v>
      </c>
      <c r="D97" s="15" t="s">
        <v>381</v>
      </c>
      <c r="E97" s="15" t="s">
        <v>138</v>
      </c>
    </row>
    <row r="98" spans="1:5">
      <c r="A98" s="20">
        <v>45668</v>
      </c>
      <c r="B98" s="19">
        <v>0.5</v>
      </c>
      <c r="C98" s="15" t="s">
        <v>387</v>
      </c>
      <c r="D98" s="15" t="s">
        <v>435</v>
      </c>
      <c r="E98" s="15" t="s">
        <v>138</v>
      </c>
    </row>
    <row r="99" spans="1:5">
      <c r="A99" s="20">
        <v>45668</v>
      </c>
      <c r="B99" s="19">
        <v>0.52083333333333337</v>
      </c>
      <c r="C99" s="15" t="s">
        <v>386</v>
      </c>
      <c r="D99" s="15" t="s">
        <v>435</v>
      </c>
      <c r="E99" s="15" t="s">
        <v>138</v>
      </c>
    </row>
    <row r="100" spans="1:5">
      <c r="A100" s="20">
        <v>45668</v>
      </c>
      <c r="B100" s="19">
        <v>0.52083333333333337</v>
      </c>
      <c r="C100" s="15" t="s">
        <v>387</v>
      </c>
      <c r="D100" s="15" t="s">
        <v>439</v>
      </c>
      <c r="E100" s="15" t="s">
        <v>138</v>
      </c>
    </row>
    <row r="101" spans="1:5">
      <c r="A101" s="20">
        <v>45668</v>
      </c>
      <c r="B101" s="19">
        <v>0.54166666666666663</v>
      </c>
      <c r="C101" s="15" t="s">
        <v>410</v>
      </c>
      <c r="D101" s="15" t="s">
        <v>378</v>
      </c>
      <c r="E101" s="15" t="s">
        <v>95</v>
      </c>
    </row>
    <row r="102" spans="1:5">
      <c r="A102" s="20">
        <v>45668</v>
      </c>
      <c r="B102" s="19">
        <v>0.54166666666666663</v>
      </c>
      <c r="C102" s="15" t="s">
        <v>413</v>
      </c>
      <c r="D102" s="15" t="s">
        <v>377</v>
      </c>
      <c r="E102" s="15" t="s">
        <v>95</v>
      </c>
    </row>
    <row r="103" spans="1:5">
      <c r="A103" s="20">
        <v>45668</v>
      </c>
      <c r="B103" s="19">
        <v>0.55902777777777779</v>
      </c>
      <c r="C103" s="15" t="s">
        <v>410</v>
      </c>
      <c r="D103" s="15" t="s">
        <v>377</v>
      </c>
      <c r="E103" s="15" t="s">
        <v>95</v>
      </c>
    </row>
    <row r="104" spans="1:5">
      <c r="A104" s="20">
        <v>45668</v>
      </c>
      <c r="B104" s="19">
        <v>0.55902777777777779</v>
      </c>
      <c r="C104" s="15" t="s">
        <v>391</v>
      </c>
      <c r="D104" s="15" t="s">
        <v>436</v>
      </c>
      <c r="E104" s="15" t="s">
        <v>95</v>
      </c>
    </row>
    <row r="105" spans="1:5">
      <c r="A105" s="20">
        <v>45682</v>
      </c>
      <c r="B105" s="19">
        <v>0</v>
      </c>
      <c r="C105" s="15" t="s">
        <v>395</v>
      </c>
      <c r="D105" s="15" t="s">
        <v>377</v>
      </c>
      <c r="E105" s="15" t="s">
        <v>90</v>
      </c>
    </row>
    <row r="106" spans="1:5">
      <c r="A106" s="20">
        <v>45682</v>
      </c>
      <c r="B106" s="19">
        <v>0</v>
      </c>
      <c r="C106" s="15" t="s">
        <v>395</v>
      </c>
      <c r="D106" s="15" t="s">
        <v>378</v>
      </c>
      <c r="E106" s="15" t="s">
        <v>90</v>
      </c>
    </row>
    <row r="107" spans="1:5">
      <c r="A107" s="20">
        <v>45682</v>
      </c>
      <c r="B107" s="19">
        <v>0</v>
      </c>
      <c r="C107" s="15" t="s">
        <v>410</v>
      </c>
      <c r="D107" s="15" t="s">
        <v>377</v>
      </c>
      <c r="E107" s="15" t="s">
        <v>90</v>
      </c>
    </row>
    <row r="108" spans="1:5">
      <c r="A108" s="20">
        <v>45682</v>
      </c>
      <c r="B108" s="19">
        <v>0</v>
      </c>
      <c r="C108" s="15" t="s">
        <v>391</v>
      </c>
      <c r="D108" s="15" t="s">
        <v>424</v>
      </c>
      <c r="E108" s="15" t="s">
        <v>90</v>
      </c>
    </row>
    <row r="109" spans="1:5">
      <c r="A109" s="20">
        <v>45682</v>
      </c>
      <c r="B109" s="19">
        <v>0.4375</v>
      </c>
      <c r="C109" s="15" t="s">
        <v>387</v>
      </c>
      <c r="D109" s="15" t="s">
        <v>431</v>
      </c>
      <c r="E109" s="15" t="s">
        <v>138</v>
      </c>
    </row>
    <row r="110" spans="1:5">
      <c r="A110" s="20">
        <v>45682</v>
      </c>
      <c r="B110" s="19">
        <v>0.45833333333333331</v>
      </c>
      <c r="C110" s="15" t="s">
        <v>386</v>
      </c>
      <c r="D110" s="15" t="s">
        <v>431</v>
      </c>
      <c r="E110" s="15" t="s">
        <v>138</v>
      </c>
    </row>
    <row r="111" spans="1:5">
      <c r="A111" s="20">
        <v>45682</v>
      </c>
      <c r="B111" s="19">
        <v>0.45833333333333331</v>
      </c>
      <c r="C111" s="15" t="s">
        <v>404</v>
      </c>
      <c r="D111" s="15" t="s">
        <v>382</v>
      </c>
      <c r="E111" s="15" t="s">
        <v>138</v>
      </c>
    </row>
    <row r="112" spans="1:5">
      <c r="A112" s="20">
        <v>45682</v>
      </c>
      <c r="B112" s="19">
        <v>0.47916666666666669</v>
      </c>
      <c r="C112" s="15" t="s">
        <v>386</v>
      </c>
      <c r="D112" s="15" t="s">
        <v>430</v>
      </c>
      <c r="E112" s="15" t="s">
        <v>138</v>
      </c>
    </row>
    <row r="113" spans="1:5">
      <c r="A113" s="20">
        <v>45682</v>
      </c>
      <c r="B113" s="19">
        <v>0.47916666666666669</v>
      </c>
      <c r="C113" s="15" t="s">
        <v>414</v>
      </c>
      <c r="D113" s="15" t="s">
        <v>381</v>
      </c>
      <c r="E113" s="15" t="s">
        <v>138</v>
      </c>
    </row>
    <row r="114" spans="1:5">
      <c r="A114" s="20">
        <v>45682</v>
      </c>
      <c r="B114" s="19">
        <v>0.47916666666666669</v>
      </c>
      <c r="C114" s="15" t="s">
        <v>404</v>
      </c>
      <c r="D114" s="15" t="s">
        <v>382</v>
      </c>
      <c r="E114" s="15" t="s">
        <v>138</v>
      </c>
    </row>
    <row r="115" spans="1:5">
      <c r="A115" s="20">
        <v>45682</v>
      </c>
      <c r="B115" s="19">
        <v>0.5</v>
      </c>
      <c r="C115" s="15" t="s">
        <v>390</v>
      </c>
      <c r="D115" s="15" t="s">
        <v>380</v>
      </c>
      <c r="E115" s="15" t="s">
        <v>138</v>
      </c>
    </row>
    <row r="116" spans="1:5">
      <c r="A116" s="20">
        <v>45682</v>
      </c>
      <c r="B116" s="19">
        <v>0.5</v>
      </c>
      <c r="C116" s="15" t="s">
        <v>415</v>
      </c>
      <c r="D116" s="15" t="s">
        <v>379</v>
      </c>
      <c r="E116" s="15" t="s">
        <v>138</v>
      </c>
    </row>
    <row r="117" spans="1:5">
      <c r="A117" s="20">
        <v>45682</v>
      </c>
      <c r="B117" s="19">
        <v>0.52083333333333337</v>
      </c>
      <c r="C117" s="15" t="s">
        <v>390</v>
      </c>
      <c r="D117" s="15" t="s">
        <v>379</v>
      </c>
      <c r="E117" s="15" t="s">
        <v>138</v>
      </c>
    </row>
    <row r="118" spans="1:5">
      <c r="A118" s="20">
        <v>45682</v>
      </c>
      <c r="B118" s="19">
        <v>0.52083333333333337</v>
      </c>
      <c r="C118" s="15" t="s">
        <v>389</v>
      </c>
      <c r="D118" s="15" t="s">
        <v>420</v>
      </c>
      <c r="E118" s="15" t="s">
        <v>138</v>
      </c>
    </row>
    <row r="119" spans="1:5">
      <c r="A119" s="20">
        <v>45682</v>
      </c>
      <c r="B119" s="19">
        <v>0.54166666666666663</v>
      </c>
      <c r="C119" s="15" t="s">
        <v>392</v>
      </c>
      <c r="D119" s="15" t="s">
        <v>423</v>
      </c>
      <c r="E119" s="15" t="s">
        <v>138</v>
      </c>
    </row>
    <row r="120" spans="1:5">
      <c r="A120" s="20">
        <v>45682</v>
      </c>
      <c r="B120" s="19">
        <v>0.54166666666666663</v>
      </c>
      <c r="C120" s="15" t="s">
        <v>389</v>
      </c>
      <c r="D120" s="15" t="s">
        <v>420</v>
      </c>
      <c r="E120" s="15" t="s">
        <v>138</v>
      </c>
    </row>
    <row r="121" spans="1:5">
      <c r="A121" s="20">
        <v>45696</v>
      </c>
      <c r="B121" s="19">
        <v>0</v>
      </c>
      <c r="C121" s="15" t="s">
        <v>403</v>
      </c>
      <c r="D121" s="15" t="s">
        <v>381</v>
      </c>
      <c r="E121" s="15" t="s">
        <v>41</v>
      </c>
    </row>
    <row r="122" spans="1:5">
      <c r="A122" s="20">
        <v>45696</v>
      </c>
      <c r="B122" s="19">
        <v>0</v>
      </c>
      <c r="C122" s="15" t="s">
        <v>403</v>
      </c>
      <c r="D122" s="15" t="s">
        <v>382</v>
      </c>
      <c r="E122" s="15" t="s">
        <v>41</v>
      </c>
    </row>
    <row r="123" spans="1:5">
      <c r="A123" s="20">
        <v>45696</v>
      </c>
      <c r="B123" s="19">
        <v>0</v>
      </c>
      <c r="C123" s="15" t="s">
        <v>405</v>
      </c>
      <c r="D123" s="15" t="s">
        <v>381</v>
      </c>
      <c r="E123" s="15" t="s">
        <v>41</v>
      </c>
    </row>
    <row r="124" spans="1:5">
      <c r="A124" s="20">
        <v>45696</v>
      </c>
      <c r="B124" s="19">
        <v>0</v>
      </c>
      <c r="C124" s="15" t="s">
        <v>409</v>
      </c>
      <c r="D124" s="15" t="s">
        <v>377</v>
      </c>
      <c r="E124" s="15" t="s">
        <v>23</v>
      </c>
    </row>
    <row r="125" spans="1:5">
      <c r="A125" s="20">
        <v>45696</v>
      </c>
      <c r="B125" s="19">
        <v>0</v>
      </c>
      <c r="C125" s="15" t="s">
        <v>409</v>
      </c>
      <c r="D125" s="15" t="s">
        <v>378</v>
      </c>
      <c r="E125" s="15" t="s">
        <v>23</v>
      </c>
    </row>
    <row r="126" spans="1:5">
      <c r="A126" s="20">
        <v>45696</v>
      </c>
      <c r="B126" s="19">
        <v>0</v>
      </c>
      <c r="C126" s="15" t="s">
        <v>406</v>
      </c>
      <c r="D126" s="15" t="s">
        <v>377</v>
      </c>
      <c r="E126" s="15" t="s">
        <v>23</v>
      </c>
    </row>
    <row r="127" spans="1:5">
      <c r="A127" s="20">
        <v>45696</v>
      </c>
      <c r="B127" s="19">
        <v>0</v>
      </c>
      <c r="C127" s="15" t="s">
        <v>396</v>
      </c>
      <c r="D127" s="15" t="s">
        <v>433</v>
      </c>
      <c r="E127" s="15" t="s">
        <v>23</v>
      </c>
    </row>
    <row r="128" spans="1:5">
      <c r="A128" s="20">
        <v>45696</v>
      </c>
      <c r="B128" s="19">
        <v>0</v>
      </c>
      <c r="C128" s="15" t="s">
        <v>391</v>
      </c>
      <c r="D128" s="15" t="s">
        <v>434</v>
      </c>
      <c r="E128" s="15" t="s">
        <v>23</v>
      </c>
    </row>
    <row r="129" spans="1:5">
      <c r="A129" s="20">
        <v>45696</v>
      </c>
      <c r="B129" s="19">
        <v>0</v>
      </c>
      <c r="C129" s="15" t="s">
        <v>386</v>
      </c>
      <c r="D129" s="15" t="s">
        <v>429</v>
      </c>
      <c r="E129" s="15" t="s">
        <v>41</v>
      </c>
    </row>
    <row r="130" spans="1:5">
      <c r="A130" s="20">
        <v>45696</v>
      </c>
      <c r="B130" s="19">
        <v>0</v>
      </c>
      <c r="C130" s="15" t="s">
        <v>387</v>
      </c>
      <c r="D130" s="15" t="s">
        <v>428</v>
      </c>
      <c r="E130" s="15" t="s">
        <v>41</v>
      </c>
    </row>
    <row r="131" spans="1:5">
      <c r="A131" s="20">
        <v>45696</v>
      </c>
      <c r="B131" s="19">
        <v>0.47916666666666669</v>
      </c>
      <c r="C131" s="15" t="s">
        <v>392</v>
      </c>
      <c r="D131" s="15" t="s">
        <v>421</v>
      </c>
      <c r="E131" s="15" t="s">
        <v>138</v>
      </c>
    </row>
    <row r="132" spans="1:5">
      <c r="A132" s="20">
        <v>45696</v>
      </c>
      <c r="B132" s="19">
        <v>0.47916666666666669</v>
      </c>
      <c r="C132" s="15" t="s">
        <v>389</v>
      </c>
      <c r="D132" s="15" t="s">
        <v>440</v>
      </c>
      <c r="E132" s="15" t="s">
        <v>138</v>
      </c>
    </row>
    <row r="133" spans="1:5">
      <c r="A133" s="20">
        <v>45696</v>
      </c>
      <c r="B133" s="19">
        <v>0.5</v>
      </c>
      <c r="C133" s="15" t="s">
        <v>392</v>
      </c>
      <c r="D133" s="15" t="s">
        <v>440</v>
      </c>
      <c r="E133" s="15" t="s">
        <v>138</v>
      </c>
    </row>
    <row r="134" spans="1:5">
      <c r="A134" s="20">
        <v>45696</v>
      </c>
      <c r="B134" s="19">
        <v>0.5</v>
      </c>
      <c r="C134" s="15" t="s">
        <v>394</v>
      </c>
      <c r="D134" s="15" t="s">
        <v>380</v>
      </c>
      <c r="E134" s="15" t="s">
        <v>138</v>
      </c>
    </row>
    <row r="135" spans="1:5">
      <c r="A135" s="20">
        <v>45696</v>
      </c>
      <c r="B135" s="19">
        <v>0.52083333333333337</v>
      </c>
      <c r="C135" s="15" t="s">
        <v>393</v>
      </c>
      <c r="D135" s="15" t="s">
        <v>379</v>
      </c>
      <c r="E135" s="15" t="s">
        <v>138</v>
      </c>
    </row>
    <row r="136" spans="1:5">
      <c r="A136" s="20">
        <v>45696</v>
      </c>
      <c r="B136" s="19">
        <v>0.52083333333333337</v>
      </c>
      <c r="C136" s="15" t="s">
        <v>394</v>
      </c>
      <c r="D136" s="15" t="s">
        <v>380</v>
      </c>
      <c r="E136" s="15" t="s">
        <v>138</v>
      </c>
    </row>
    <row r="137" spans="1:5">
      <c r="A137" s="20">
        <v>45703</v>
      </c>
      <c r="B137" s="19">
        <v>0</v>
      </c>
      <c r="C137" s="15" t="s">
        <v>416</v>
      </c>
      <c r="D137" s="15" t="s">
        <v>379</v>
      </c>
      <c r="E137" s="15" t="s">
        <v>72</v>
      </c>
    </row>
    <row r="138" spans="1:5">
      <c r="A138" s="20">
        <v>45703</v>
      </c>
      <c r="B138" s="19">
        <v>0</v>
      </c>
      <c r="C138" s="15" t="s">
        <v>416</v>
      </c>
      <c r="D138" s="15" t="s">
        <v>380</v>
      </c>
      <c r="E138" s="15" t="s">
        <v>72</v>
      </c>
    </row>
    <row r="139" spans="1:5">
      <c r="A139" s="20">
        <v>45703</v>
      </c>
      <c r="B139" s="19">
        <v>0</v>
      </c>
      <c r="C139" s="15" t="s">
        <v>388</v>
      </c>
      <c r="D139" s="15" t="s">
        <v>379</v>
      </c>
      <c r="E139" s="15" t="s">
        <v>72</v>
      </c>
    </row>
    <row r="140" spans="1:5">
      <c r="A140" s="20">
        <v>45703</v>
      </c>
      <c r="B140" s="19">
        <v>0</v>
      </c>
      <c r="C140" s="15" t="s">
        <v>389</v>
      </c>
      <c r="D140" s="15" t="s">
        <v>418</v>
      </c>
      <c r="E140" s="15" t="s">
        <v>72</v>
      </c>
    </row>
    <row r="141" spans="1:5">
      <c r="A141" s="20">
        <v>45703</v>
      </c>
      <c r="B141" s="19">
        <v>0</v>
      </c>
      <c r="C141" s="15" t="s">
        <v>386</v>
      </c>
      <c r="D141" s="15" t="s">
        <v>427</v>
      </c>
      <c r="E141" s="15" t="s">
        <v>60</v>
      </c>
    </row>
    <row r="142" spans="1:5">
      <c r="A142" s="20">
        <v>45703</v>
      </c>
      <c r="B142" s="19">
        <v>0</v>
      </c>
      <c r="C142" s="15" t="s">
        <v>386</v>
      </c>
      <c r="D142" s="15" t="s">
        <v>432</v>
      </c>
      <c r="E142" s="15" t="s">
        <v>60</v>
      </c>
    </row>
    <row r="143" spans="1:5">
      <c r="A143" s="20">
        <v>45703</v>
      </c>
      <c r="B143" s="19">
        <v>0</v>
      </c>
      <c r="C143" s="15" t="s">
        <v>387</v>
      </c>
      <c r="D143" s="15" t="s">
        <v>427</v>
      </c>
      <c r="E143" s="15" t="s">
        <v>60</v>
      </c>
    </row>
    <row r="144" spans="1:5">
      <c r="A144" s="20">
        <v>45703</v>
      </c>
      <c r="B144" s="19">
        <v>0</v>
      </c>
      <c r="C144" s="15" t="s">
        <v>401</v>
      </c>
      <c r="D144" s="15" t="s">
        <v>381</v>
      </c>
      <c r="E144" s="15" t="s">
        <v>60</v>
      </c>
    </row>
    <row r="145" spans="1:5">
      <c r="A145" s="20">
        <v>45703</v>
      </c>
      <c r="B145" s="19">
        <v>0</v>
      </c>
      <c r="C145" s="15" t="s">
        <v>417</v>
      </c>
      <c r="D145" s="15" t="s">
        <v>382</v>
      </c>
      <c r="E145" s="15" t="s">
        <v>60</v>
      </c>
    </row>
    <row r="146" spans="1:5">
      <c r="A146" s="20">
        <v>45703</v>
      </c>
      <c r="B146" s="19">
        <v>0.5</v>
      </c>
      <c r="C146" s="15" t="s">
        <v>397</v>
      </c>
      <c r="D146" s="15" t="s">
        <v>378</v>
      </c>
      <c r="E146" s="15" t="s">
        <v>175</v>
      </c>
    </row>
    <row r="147" spans="1:5">
      <c r="A147" s="20">
        <v>45703</v>
      </c>
      <c r="B147" s="19">
        <v>0.5</v>
      </c>
      <c r="C147" s="15" t="s">
        <v>398</v>
      </c>
      <c r="D147" s="15" t="s">
        <v>377</v>
      </c>
      <c r="E147" s="15" t="s">
        <v>175</v>
      </c>
    </row>
    <row r="148" spans="1:5">
      <c r="A148" s="20">
        <v>45703</v>
      </c>
      <c r="B148" s="19">
        <v>0.51388888888888884</v>
      </c>
      <c r="C148" s="15" t="s">
        <v>397</v>
      </c>
      <c r="D148" s="15" t="s">
        <v>377</v>
      </c>
      <c r="E148" s="15" t="s">
        <v>175</v>
      </c>
    </row>
    <row r="149" spans="1:5">
      <c r="A149" s="20">
        <v>45703</v>
      </c>
      <c r="B149" s="19">
        <v>0.51388888888888884</v>
      </c>
      <c r="C149" s="15" t="s">
        <v>391</v>
      </c>
      <c r="D149" s="15" t="s">
        <v>425</v>
      </c>
      <c r="E149" s="15" t="s">
        <v>175</v>
      </c>
    </row>
    <row r="150" spans="1:5">
      <c r="A150" s="20">
        <v>45703</v>
      </c>
      <c r="B150" s="19">
        <v>0.52777777777777779</v>
      </c>
      <c r="C150" s="15" t="s">
        <v>396</v>
      </c>
      <c r="D150" s="15" t="s">
        <v>426</v>
      </c>
      <c r="E150" s="15" t="s">
        <v>175</v>
      </c>
    </row>
    <row r="151" spans="1:5">
      <c r="A151" s="20">
        <v>45703</v>
      </c>
      <c r="B151" s="19">
        <v>0.52777777777777779</v>
      </c>
      <c r="C151" s="15" t="s">
        <v>391</v>
      </c>
      <c r="D151" s="15" t="s">
        <v>425</v>
      </c>
      <c r="E151" s="15" t="s">
        <v>175</v>
      </c>
    </row>
    <row r="152" spans="1:5">
      <c r="A152" s="20">
        <v>45717</v>
      </c>
      <c r="B152" s="19">
        <v>0</v>
      </c>
      <c r="C152" s="15" t="s">
        <v>395</v>
      </c>
      <c r="D152" s="15" t="s">
        <v>381</v>
      </c>
      <c r="E152" s="15" t="s">
        <v>115</v>
      </c>
    </row>
    <row r="153" spans="1:5">
      <c r="A153" s="20">
        <v>45717</v>
      </c>
      <c r="B153" s="19">
        <v>0</v>
      </c>
      <c r="C153" s="15" t="s">
        <v>395</v>
      </c>
      <c r="D153" s="15" t="s">
        <v>382</v>
      </c>
      <c r="E153" s="15" t="s">
        <v>115</v>
      </c>
    </row>
    <row r="154" spans="1:5">
      <c r="A154" s="20">
        <v>45717</v>
      </c>
      <c r="B154" s="19">
        <v>0</v>
      </c>
      <c r="C154" s="15" t="s">
        <v>400</v>
      </c>
      <c r="D154" s="15" t="s">
        <v>381</v>
      </c>
      <c r="E154" s="15" t="s">
        <v>115</v>
      </c>
    </row>
    <row r="155" spans="1:5">
      <c r="A155" s="20">
        <v>45717</v>
      </c>
      <c r="B155" s="19">
        <v>0</v>
      </c>
      <c r="C155" s="15" t="s">
        <v>387</v>
      </c>
      <c r="D155" s="15" t="s">
        <v>441</v>
      </c>
      <c r="E155" s="15" t="s">
        <v>115</v>
      </c>
    </row>
    <row r="156" spans="1:5">
      <c r="A156" s="20">
        <v>45717</v>
      </c>
      <c r="B156" s="19">
        <v>0.47916666666666669</v>
      </c>
      <c r="C156" s="15" t="s">
        <v>396</v>
      </c>
      <c r="D156" s="15" t="s">
        <v>421</v>
      </c>
      <c r="E156" s="15" t="s">
        <v>138</v>
      </c>
    </row>
    <row r="157" spans="1:5">
      <c r="A157" s="20">
        <v>45717</v>
      </c>
      <c r="B157" s="19">
        <v>0.47916666666666669</v>
      </c>
      <c r="C157" s="15" t="s">
        <v>391</v>
      </c>
      <c r="D157" s="15" t="s">
        <v>440</v>
      </c>
      <c r="E157" s="15" t="s">
        <v>138</v>
      </c>
    </row>
    <row r="158" spans="1:5">
      <c r="A158" s="20">
        <v>45717</v>
      </c>
      <c r="B158" s="19">
        <v>0.5</v>
      </c>
      <c r="C158" s="15" t="s">
        <v>396</v>
      </c>
      <c r="D158" s="15" t="s">
        <v>440</v>
      </c>
      <c r="E158" s="15" t="s">
        <v>138</v>
      </c>
    </row>
    <row r="159" spans="1:5">
      <c r="A159" s="20">
        <v>45717</v>
      </c>
      <c r="B159" s="19">
        <v>0.5</v>
      </c>
      <c r="C159" s="15" t="s">
        <v>394</v>
      </c>
      <c r="D159" s="15" t="s">
        <v>378</v>
      </c>
      <c r="E159" s="15" t="s">
        <v>138</v>
      </c>
    </row>
    <row r="160" spans="1:5">
      <c r="A160" s="20">
        <v>45717</v>
      </c>
      <c r="B160" s="19">
        <v>0.52083333333333337</v>
      </c>
      <c r="C160" s="15" t="s">
        <v>393</v>
      </c>
      <c r="D160" s="15" t="s">
        <v>377</v>
      </c>
      <c r="E160" s="15" t="s">
        <v>138</v>
      </c>
    </row>
    <row r="161" spans="1:5">
      <c r="A161" s="20">
        <v>45717</v>
      </c>
      <c r="B161" s="19">
        <v>0.52083333333333337</v>
      </c>
      <c r="C161" s="15" t="s">
        <v>394</v>
      </c>
      <c r="D161" s="15" t="s">
        <v>378</v>
      </c>
      <c r="E161" s="15" t="s">
        <v>138</v>
      </c>
    </row>
    <row r="162" spans="1:5">
      <c r="A162" s="20">
        <v>45717</v>
      </c>
      <c r="B162" s="19">
        <v>0.54166666666666663</v>
      </c>
      <c r="C162" s="15" t="s">
        <v>399</v>
      </c>
      <c r="D162" s="15" t="s">
        <v>380</v>
      </c>
      <c r="E162" s="15" t="s">
        <v>95</v>
      </c>
    </row>
    <row r="163" spans="1:5">
      <c r="A163" s="20">
        <v>45717</v>
      </c>
      <c r="B163" s="19">
        <v>0.54166666666666663</v>
      </c>
      <c r="C163" s="15" t="s">
        <v>413</v>
      </c>
      <c r="D163" s="15" t="s">
        <v>379</v>
      </c>
      <c r="E163" s="15" t="s">
        <v>95</v>
      </c>
    </row>
    <row r="164" spans="1:5">
      <c r="A164" s="20">
        <v>45717</v>
      </c>
      <c r="B164" s="19">
        <v>0.55902777777777779</v>
      </c>
      <c r="C164" s="15" t="s">
        <v>399</v>
      </c>
      <c r="D164" s="15" t="s">
        <v>379</v>
      </c>
      <c r="E164" s="15" t="s">
        <v>95</v>
      </c>
    </row>
    <row r="165" spans="1:5">
      <c r="A165" s="20">
        <v>45717</v>
      </c>
      <c r="B165" s="19">
        <v>0.59375</v>
      </c>
      <c r="C165" s="15" t="s">
        <v>389</v>
      </c>
      <c r="D165" s="15" t="s">
        <v>436</v>
      </c>
      <c r="E165" s="15" t="s">
        <v>95</v>
      </c>
    </row>
    <row r="166" spans="1:5">
      <c r="A166" s="21" t="s">
        <v>385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view="pageLayout" zoomScaleNormal="100" workbookViewId="0"/>
  </sheetViews>
  <sheetFormatPr defaultRowHeight="12.75"/>
  <cols>
    <col min="1" max="16384" width="9.140625" style="1"/>
  </cols>
  <sheetData/>
  <pageMargins left="0.7" right="0.7" top="0.75" bottom="0.75" header="0.3" footer="0.3"/>
  <pageSetup paperSize="9" orientation="portrait" r:id="rId1"/>
  <headerFooter>
    <oddHeader>&amp;L&amp;G&amp;R&amp;"Arial"&amp;10&amp;KEB2814RESTRICTED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4684D-BF47-4768-AE89-8AF4B8DC33E8}">
  <dimension ref="A1:E32"/>
  <sheetViews>
    <sheetView workbookViewId="0">
      <selection activeCell="N18" sqref="N18"/>
    </sheetView>
  </sheetViews>
  <sheetFormatPr defaultRowHeight="12.75"/>
  <cols>
    <col min="1" max="1" width="20.42578125" style="21" customWidth="1"/>
    <col min="2" max="2" width="15.42578125" style="21" customWidth="1"/>
    <col min="3" max="3" width="25" style="21" customWidth="1"/>
    <col min="4" max="4" width="26.5703125" style="21" customWidth="1"/>
    <col min="5" max="5" width="18.42578125" style="21" bestFit="1" customWidth="1"/>
    <col min="6" max="11" width="0" hidden="1" customWidth="1"/>
  </cols>
  <sheetData>
    <row r="1" spans="1:5">
      <c r="A1" s="18" t="s">
        <v>376</v>
      </c>
      <c r="B1" s="21" t="s">
        <v>376</v>
      </c>
    </row>
    <row r="2" spans="1:5">
      <c r="A2" s="18" t="s">
        <v>377</v>
      </c>
      <c r="B2" s="21" t="s">
        <v>442</v>
      </c>
    </row>
    <row r="5" spans="1:5">
      <c r="A5" s="18" t="s">
        <v>0</v>
      </c>
      <c r="B5" s="18" t="s">
        <v>1</v>
      </c>
      <c r="C5" s="18" t="s">
        <v>383</v>
      </c>
      <c r="D5" s="18" t="s">
        <v>384</v>
      </c>
      <c r="E5" s="18" t="s">
        <v>3</v>
      </c>
    </row>
    <row r="6" spans="1:5">
      <c r="A6" s="20">
        <v>45570</v>
      </c>
      <c r="B6" s="19">
        <v>0.5625</v>
      </c>
      <c r="C6" s="21" t="s">
        <v>393</v>
      </c>
      <c r="D6" s="21" t="s">
        <v>377</v>
      </c>
      <c r="E6" s="21" t="s">
        <v>11</v>
      </c>
    </row>
    <row r="7" spans="1:5">
      <c r="A7" s="20">
        <v>45570</v>
      </c>
      <c r="B7" s="19">
        <v>0.5625</v>
      </c>
      <c r="C7" s="21" t="s">
        <v>394</v>
      </c>
      <c r="D7" s="21" t="s">
        <v>377</v>
      </c>
      <c r="E7" s="21" t="s">
        <v>11</v>
      </c>
    </row>
    <row r="8" spans="1:5">
      <c r="A8" s="20">
        <v>45584</v>
      </c>
      <c r="B8" s="19">
        <v>0.41666666666666669</v>
      </c>
      <c r="C8" s="21" t="s">
        <v>396</v>
      </c>
      <c r="D8" s="21" t="s">
        <v>419</v>
      </c>
      <c r="E8" s="21" t="s">
        <v>90</v>
      </c>
    </row>
    <row r="9" spans="1:5">
      <c r="A9" s="20">
        <v>45584</v>
      </c>
      <c r="B9" s="19">
        <v>0.41666666666666669</v>
      </c>
      <c r="C9" s="21" t="s">
        <v>396</v>
      </c>
      <c r="D9" s="21" t="s">
        <v>424</v>
      </c>
      <c r="E9" s="21" t="s">
        <v>90</v>
      </c>
    </row>
    <row r="10" spans="1:5">
      <c r="A10" s="20">
        <v>45605</v>
      </c>
      <c r="B10" s="19">
        <v>0.47222222222222221</v>
      </c>
      <c r="C10" s="21" t="s">
        <v>396</v>
      </c>
      <c r="D10" s="21" t="s">
        <v>430</v>
      </c>
      <c r="E10" s="21" t="s">
        <v>138</v>
      </c>
    </row>
    <row r="11" spans="1:5">
      <c r="A11" s="20">
        <v>45605</v>
      </c>
      <c r="B11" s="19">
        <v>0.49305555555555558</v>
      </c>
      <c r="C11" s="21" t="s">
        <v>396</v>
      </c>
      <c r="D11" s="21" t="s">
        <v>431</v>
      </c>
      <c r="E11" s="21" t="s">
        <v>138</v>
      </c>
    </row>
    <row r="12" spans="1:5">
      <c r="A12" s="20">
        <v>45605</v>
      </c>
      <c r="B12" s="19">
        <v>0.51388888888888884</v>
      </c>
      <c r="C12" s="21" t="s">
        <v>396</v>
      </c>
      <c r="D12" s="21" t="s">
        <v>431</v>
      </c>
      <c r="E12" s="21" t="s">
        <v>138</v>
      </c>
    </row>
    <row r="13" spans="1:5">
      <c r="A13" s="20">
        <v>45619</v>
      </c>
      <c r="B13" s="19">
        <v>0</v>
      </c>
      <c r="C13" s="21" t="s">
        <v>407</v>
      </c>
      <c r="D13" s="21" t="s">
        <v>377</v>
      </c>
      <c r="E13" s="21" t="s">
        <v>5</v>
      </c>
    </row>
    <row r="14" spans="1:5">
      <c r="A14" s="20">
        <v>45619</v>
      </c>
      <c r="B14" s="19">
        <v>0</v>
      </c>
      <c r="C14" s="21" t="s">
        <v>408</v>
      </c>
      <c r="D14" s="21" t="s">
        <v>377</v>
      </c>
      <c r="E14" s="21" t="s">
        <v>5</v>
      </c>
    </row>
    <row r="15" spans="1:5">
      <c r="A15" s="20">
        <v>45619</v>
      </c>
      <c r="B15" s="19">
        <v>0</v>
      </c>
      <c r="C15" s="21" t="s">
        <v>401</v>
      </c>
      <c r="D15" s="21" t="s">
        <v>377</v>
      </c>
      <c r="E15" s="21" t="s">
        <v>5</v>
      </c>
    </row>
    <row r="16" spans="1:5">
      <c r="A16" s="20">
        <v>45633</v>
      </c>
      <c r="B16" s="19">
        <v>0.63888888888888884</v>
      </c>
      <c r="C16" s="21" t="s">
        <v>396</v>
      </c>
      <c r="D16" s="21" t="s">
        <v>430</v>
      </c>
      <c r="E16" s="21" t="s">
        <v>138</v>
      </c>
    </row>
    <row r="17" spans="1:5">
      <c r="A17" s="20">
        <v>45633</v>
      </c>
      <c r="B17" s="19">
        <v>0.65972222222222221</v>
      </c>
      <c r="C17" s="21" t="s">
        <v>396</v>
      </c>
      <c r="D17" s="21" t="s">
        <v>431</v>
      </c>
      <c r="E17" s="21" t="s">
        <v>138</v>
      </c>
    </row>
    <row r="18" spans="1:5">
      <c r="A18" s="20">
        <v>45633</v>
      </c>
      <c r="B18" s="19">
        <v>0.68055555555555558</v>
      </c>
      <c r="C18" s="21" t="s">
        <v>396</v>
      </c>
      <c r="D18" s="21" t="s">
        <v>431</v>
      </c>
      <c r="E18" s="21" t="s">
        <v>138</v>
      </c>
    </row>
    <row r="19" spans="1:5">
      <c r="A19" s="20">
        <v>45668</v>
      </c>
      <c r="B19" s="19">
        <v>0.54166666666666663</v>
      </c>
      <c r="C19" s="21" t="s">
        <v>413</v>
      </c>
      <c r="D19" s="21" t="s">
        <v>377</v>
      </c>
      <c r="E19" s="21" t="s">
        <v>95</v>
      </c>
    </row>
    <row r="20" spans="1:5">
      <c r="A20" s="20">
        <v>45668</v>
      </c>
      <c r="B20" s="19">
        <v>0.55902777777777779</v>
      </c>
      <c r="C20" s="21" t="s">
        <v>410</v>
      </c>
      <c r="D20" s="21" t="s">
        <v>377</v>
      </c>
      <c r="E20" s="21" t="s">
        <v>95</v>
      </c>
    </row>
    <row r="21" spans="1:5">
      <c r="A21" s="20">
        <v>45682</v>
      </c>
      <c r="B21" s="19">
        <v>0</v>
      </c>
      <c r="C21" s="21" t="s">
        <v>395</v>
      </c>
      <c r="D21" s="21" t="s">
        <v>377</v>
      </c>
      <c r="E21" s="21" t="s">
        <v>90</v>
      </c>
    </row>
    <row r="22" spans="1:5">
      <c r="A22" s="20">
        <v>45682</v>
      </c>
      <c r="B22" s="19">
        <v>0</v>
      </c>
      <c r="C22" s="21" t="s">
        <v>410</v>
      </c>
      <c r="D22" s="21" t="s">
        <v>377</v>
      </c>
      <c r="E22" s="21" t="s">
        <v>90</v>
      </c>
    </row>
    <row r="23" spans="1:5">
      <c r="A23" s="20">
        <v>45696</v>
      </c>
      <c r="B23" s="19">
        <v>0</v>
      </c>
      <c r="C23" s="21" t="s">
        <v>409</v>
      </c>
      <c r="D23" s="21" t="s">
        <v>377</v>
      </c>
      <c r="E23" s="21" t="s">
        <v>23</v>
      </c>
    </row>
    <row r="24" spans="1:5">
      <c r="A24" s="20">
        <v>45696</v>
      </c>
      <c r="B24" s="19">
        <v>0</v>
      </c>
      <c r="C24" s="21" t="s">
        <v>406</v>
      </c>
      <c r="D24" s="21" t="s">
        <v>377</v>
      </c>
      <c r="E24" s="21" t="s">
        <v>23</v>
      </c>
    </row>
    <row r="25" spans="1:5">
      <c r="A25" s="20">
        <v>45696</v>
      </c>
      <c r="B25" s="19">
        <v>0</v>
      </c>
      <c r="C25" s="21" t="s">
        <v>396</v>
      </c>
      <c r="D25" s="21" t="s">
        <v>433</v>
      </c>
      <c r="E25" s="21" t="s">
        <v>23</v>
      </c>
    </row>
    <row r="26" spans="1:5">
      <c r="A26" s="20">
        <v>45703</v>
      </c>
      <c r="B26" s="19">
        <v>0.5</v>
      </c>
      <c r="C26" s="21" t="s">
        <v>398</v>
      </c>
      <c r="D26" s="21" t="s">
        <v>377</v>
      </c>
      <c r="E26" s="21" t="s">
        <v>175</v>
      </c>
    </row>
    <row r="27" spans="1:5">
      <c r="A27" s="20">
        <v>45703</v>
      </c>
      <c r="B27" s="19">
        <v>0.51388888888888884</v>
      </c>
      <c r="C27" s="21" t="s">
        <v>397</v>
      </c>
      <c r="D27" s="21" t="s">
        <v>377</v>
      </c>
      <c r="E27" s="21" t="s">
        <v>175</v>
      </c>
    </row>
    <row r="28" spans="1:5">
      <c r="A28" s="20">
        <v>45703</v>
      </c>
      <c r="B28" s="19">
        <v>0.52777777777777779</v>
      </c>
      <c r="C28" s="21" t="s">
        <v>396</v>
      </c>
      <c r="D28" s="21" t="s">
        <v>426</v>
      </c>
      <c r="E28" s="21" t="s">
        <v>175</v>
      </c>
    </row>
    <row r="29" spans="1:5">
      <c r="A29" s="20">
        <v>45717</v>
      </c>
      <c r="B29" s="19">
        <v>0.47916666666666669</v>
      </c>
      <c r="C29" s="21" t="s">
        <v>396</v>
      </c>
      <c r="D29" s="21" t="s">
        <v>421</v>
      </c>
      <c r="E29" s="21" t="s">
        <v>138</v>
      </c>
    </row>
    <row r="30" spans="1:5">
      <c r="A30" s="20">
        <v>45717</v>
      </c>
      <c r="B30" s="19">
        <v>0.5</v>
      </c>
      <c r="C30" s="21" t="s">
        <v>396</v>
      </c>
      <c r="D30" s="21" t="s">
        <v>440</v>
      </c>
      <c r="E30" s="21" t="s">
        <v>138</v>
      </c>
    </row>
    <row r="31" spans="1:5">
      <c r="A31" s="20">
        <v>45717</v>
      </c>
      <c r="B31" s="19">
        <v>0.52083333333333337</v>
      </c>
      <c r="C31" s="21" t="s">
        <v>393</v>
      </c>
      <c r="D31" s="21" t="s">
        <v>377</v>
      </c>
      <c r="E31" s="21" t="s">
        <v>138</v>
      </c>
    </row>
    <row r="32" spans="1:5">
      <c r="A32" s="21" t="s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7158-46DA-4DC3-A623-A3652F5E8DE7}">
  <dimension ref="A1:E167"/>
  <sheetViews>
    <sheetView workbookViewId="0">
      <selection activeCell="Q35" sqref="Q35"/>
    </sheetView>
  </sheetViews>
  <sheetFormatPr defaultRowHeight="12.75"/>
  <cols>
    <col min="1" max="1" width="20.42578125" style="21" customWidth="1"/>
    <col min="2" max="2" width="15.42578125" style="21" customWidth="1"/>
    <col min="3" max="3" width="25" style="15" customWidth="1"/>
    <col min="4" max="4" width="23.7109375" style="15" customWidth="1"/>
    <col min="5" max="5" width="18.42578125" style="15" bestFit="1" customWidth="1"/>
    <col min="6" max="11" width="0" style="15" hidden="1" customWidth="1"/>
    <col min="12" max="16384" width="9.140625" style="15"/>
  </cols>
  <sheetData>
    <row r="1" spans="1:5" s="15" customFormat="1"/>
    <row r="2" spans="1:5" s="15" customFormat="1">
      <c r="A2" s="17" t="s">
        <v>376</v>
      </c>
      <c r="B2" s="15" t="s">
        <v>376</v>
      </c>
    </row>
    <row r="3" spans="1:5" s="15" customFormat="1">
      <c r="A3" s="17" t="s">
        <v>378</v>
      </c>
      <c r="B3" s="15" t="s">
        <v>442</v>
      </c>
    </row>
    <row r="4" spans="1:5" s="15" customFormat="1"/>
    <row r="5" spans="1:5" s="15" customFormat="1">
      <c r="A5" s="21"/>
      <c r="B5" s="21"/>
      <c r="C5" s="21"/>
      <c r="D5" s="21"/>
      <c r="E5" s="21"/>
    </row>
    <row r="6" spans="1:5" s="15" customFormat="1">
      <c r="A6" s="18" t="s">
        <v>0</v>
      </c>
      <c r="B6" s="17" t="s">
        <v>1</v>
      </c>
      <c r="C6" s="17" t="s">
        <v>383</v>
      </c>
      <c r="D6" s="17" t="s">
        <v>384</v>
      </c>
      <c r="E6" s="17" t="s">
        <v>3</v>
      </c>
    </row>
    <row r="7" spans="1:5" s="15" customFormat="1">
      <c r="A7" s="20">
        <v>45570</v>
      </c>
      <c r="B7" s="19">
        <v>0.5625</v>
      </c>
      <c r="C7" s="15" t="s">
        <v>391</v>
      </c>
      <c r="D7" s="15" t="s">
        <v>421</v>
      </c>
      <c r="E7" s="15" t="s">
        <v>11</v>
      </c>
    </row>
    <row r="8" spans="1:5" s="15" customFormat="1">
      <c r="A8" s="20">
        <v>45570</v>
      </c>
      <c r="B8" s="19">
        <v>0.5625</v>
      </c>
      <c r="C8" s="15" t="s">
        <v>393</v>
      </c>
      <c r="D8" s="15" t="s">
        <v>378</v>
      </c>
      <c r="E8" s="15" t="s">
        <v>11</v>
      </c>
    </row>
    <row r="9" spans="1:5" s="15" customFormat="1">
      <c r="A9" s="20">
        <v>45570</v>
      </c>
      <c r="B9" s="19">
        <v>0.5625</v>
      </c>
      <c r="C9" s="15" t="s">
        <v>394</v>
      </c>
      <c r="D9" s="15" t="s">
        <v>378</v>
      </c>
      <c r="E9" s="15" t="s">
        <v>11</v>
      </c>
    </row>
    <row r="10" spans="1:5" s="15" customFormat="1">
      <c r="A10" s="20">
        <v>45584</v>
      </c>
      <c r="B10" s="19">
        <v>0.41666666666666669</v>
      </c>
      <c r="C10" s="15" t="s">
        <v>395</v>
      </c>
      <c r="D10" s="15" t="s">
        <v>378</v>
      </c>
      <c r="E10" s="15" t="s">
        <v>90</v>
      </c>
    </row>
    <row r="11" spans="1:5" s="15" customFormat="1">
      <c r="A11" s="20">
        <v>45584</v>
      </c>
      <c r="B11" s="19">
        <v>0.41666666666666669</v>
      </c>
      <c r="C11" s="15" t="s">
        <v>391</v>
      </c>
      <c r="D11" s="15" t="s">
        <v>424</v>
      </c>
      <c r="E11" s="15" t="s">
        <v>90</v>
      </c>
    </row>
    <row r="12" spans="1:5" s="15" customFormat="1">
      <c r="A12" s="20">
        <v>45605</v>
      </c>
      <c r="B12" s="19">
        <v>0.47222222222222221</v>
      </c>
      <c r="C12" s="15" t="s">
        <v>391</v>
      </c>
      <c r="D12" s="15" t="s">
        <v>431</v>
      </c>
      <c r="E12" s="15" t="s">
        <v>138</v>
      </c>
    </row>
    <row r="13" spans="1:5" s="15" customFormat="1">
      <c r="A13" s="20">
        <v>45605</v>
      </c>
      <c r="B13" s="19">
        <v>0.49305555555555558</v>
      </c>
      <c r="C13" s="15" t="s">
        <v>404</v>
      </c>
      <c r="D13" s="15" t="s">
        <v>378</v>
      </c>
      <c r="E13" s="15" t="s">
        <v>138</v>
      </c>
    </row>
    <row r="14" spans="1:5" s="15" customFormat="1">
      <c r="A14" s="20">
        <v>45605</v>
      </c>
      <c r="B14" s="19">
        <v>0.51388888888888884</v>
      </c>
      <c r="C14" s="15" t="s">
        <v>391</v>
      </c>
      <c r="D14" s="15" t="s">
        <v>430</v>
      </c>
      <c r="E14" s="15" t="s">
        <v>138</v>
      </c>
    </row>
    <row r="15" spans="1:5" s="15" customFormat="1">
      <c r="A15" s="20">
        <v>45619</v>
      </c>
      <c r="B15" s="19">
        <v>0</v>
      </c>
      <c r="C15" s="15" t="s">
        <v>407</v>
      </c>
      <c r="D15" s="15" t="s">
        <v>378</v>
      </c>
      <c r="E15" s="15" t="s">
        <v>5</v>
      </c>
    </row>
    <row r="16" spans="1:5" s="15" customFormat="1">
      <c r="A16" s="20">
        <v>45619</v>
      </c>
      <c r="B16" s="19">
        <v>0</v>
      </c>
      <c r="C16" s="15" t="s">
        <v>391</v>
      </c>
      <c r="D16" s="15" t="s">
        <v>435</v>
      </c>
      <c r="E16" s="15" t="s">
        <v>5</v>
      </c>
    </row>
    <row r="17" spans="1:5" s="15" customFormat="1">
      <c r="A17" s="20">
        <v>45619</v>
      </c>
      <c r="B17" s="19">
        <v>0</v>
      </c>
      <c r="C17" s="15" t="s">
        <v>391</v>
      </c>
      <c r="D17" s="15" t="s">
        <v>427</v>
      </c>
      <c r="E17" s="15" t="s">
        <v>5</v>
      </c>
    </row>
    <row r="18" spans="1:5" s="15" customFormat="1">
      <c r="A18" s="20">
        <v>45633</v>
      </c>
      <c r="B18" s="19">
        <v>0.63888888888888884</v>
      </c>
      <c r="C18" s="15" t="s">
        <v>391</v>
      </c>
      <c r="D18" s="15" t="s">
        <v>431</v>
      </c>
      <c r="E18" s="15" t="s">
        <v>138</v>
      </c>
    </row>
    <row r="19" spans="1:5" s="15" customFormat="1">
      <c r="A19" s="20">
        <v>45633</v>
      </c>
      <c r="B19" s="19">
        <v>0.65972222222222221</v>
      </c>
      <c r="C19" s="15" t="s">
        <v>404</v>
      </c>
      <c r="D19" s="15" t="s">
        <v>378</v>
      </c>
      <c r="E19" s="15" t="s">
        <v>138</v>
      </c>
    </row>
    <row r="20" spans="1:5" s="15" customFormat="1">
      <c r="A20" s="20">
        <v>45633</v>
      </c>
      <c r="B20" s="19">
        <v>0.68055555555555558</v>
      </c>
      <c r="C20" s="15" t="s">
        <v>391</v>
      </c>
      <c r="D20" s="15" t="s">
        <v>430</v>
      </c>
      <c r="E20" s="15" t="s">
        <v>138</v>
      </c>
    </row>
    <row r="21" spans="1:5" s="15" customFormat="1">
      <c r="A21" s="20">
        <v>45668</v>
      </c>
      <c r="B21" s="19">
        <v>0.54166666666666663</v>
      </c>
      <c r="C21" s="15" t="s">
        <v>410</v>
      </c>
      <c r="D21" s="15" t="s">
        <v>378</v>
      </c>
      <c r="E21" s="15" t="s">
        <v>95</v>
      </c>
    </row>
    <row r="22" spans="1:5" s="15" customFormat="1">
      <c r="A22" s="20">
        <v>45668</v>
      </c>
      <c r="B22" s="19">
        <v>0.55902777777777779</v>
      </c>
      <c r="C22" s="15" t="s">
        <v>391</v>
      </c>
      <c r="D22" s="15" t="s">
        <v>436</v>
      </c>
      <c r="E22" s="15" t="s">
        <v>95</v>
      </c>
    </row>
    <row r="23" spans="1:5" s="15" customFormat="1">
      <c r="A23" s="20">
        <v>45682</v>
      </c>
      <c r="B23" s="19">
        <v>0</v>
      </c>
      <c r="C23" s="15" t="s">
        <v>395</v>
      </c>
      <c r="D23" s="15" t="s">
        <v>378</v>
      </c>
      <c r="E23" s="15" t="s">
        <v>90</v>
      </c>
    </row>
    <row r="24" spans="1:5" s="15" customFormat="1">
      <c r="A24" s="20">
        <v>45682</v>
      </c>
      <c r="B24" s="19">
        <v>0</v>
      </c>
      <c r="C24" s="15" t="s">
        <v>391</v>
      </c>
      <c r="D24" s="15" t="s">
        <v>424</v>
      </c>
      <c r="E24" s="15" t="s">
        <v>90</v>
      </c>
    </row>
    <row r="25" spans="1:5" s="15" customFormat="1">
      <c r="A25" s="20">
        <v>45696</v>
      </c>
      <c r="B25" s="19">
        <v>0</v>
      </c>
      <c r="C25" s="15" t="s">
        <v>409</v>
      </c>
      <c r="D25" s="15" t="s">
        <v>378</v>
      </c>
      <c r="E25" s="15" t="s">
        <v>23</v>
      </c>
    </row>
    <row r="26" spans="1:5" s="15" customFormat="1">
      <c r="A26" s="20">
        <v>45696</v>
      </c>
      <c r="B26" s="19">
        <v>0</v>
      </c>
      <c r="C26" s="15" t="s">
        <v>391</v>
      </c>
      <c r="D26" s="15" t="s">
        <v>434</v>
      </c>
      <c r="E26" s="15" t="s">
        <v>23</v>
      </c>
    </row>
    <row r="27" spans="1:5" s="15" customFormat="1">
      <c r="A27" s="20">
        <v>45703</v>
      </c>
      <c r="B27" s="19">
        <v>0.5</v>
      </c>
      <c r="C27" s="15" t="s">
        <v>397</v>
      </c>
      <c r="D27" s="15" t="s">
        <v>378</v>
      </c>
      <c r="E27" s="15" t="s">
        <v>175</v>
      </c>
    </row>
    <row r="28" spans="1:5" s="15" customFormat="1">
      <c r="A28" s="20">
        <v>45703</v>
      </c>
      <c r="B28" s="19">
        <v>0.51388888888888884</v>
      </c>
      <c r="C28" s="15" t="s">
        <v>391</v>
      </c>
      <c r="D28" s="15" t="s">
        <v>425</v>
      </c>
      <c r="E28" s="15" t="s">
        <v>175</v>
      </c>
    </row>
    <row r="29" spans="1:5" s="15" customFormat="1">
      <c r="A29" s="20">
        <v>45703</v>
      </c>
      <c r="B29" s="19">
        <v>0.52777777777777779</v>
      </c>
      <c r="C29" s="15" t="s">
        <v>391</v>
      </c>
      <c r="D29" s="15" t="s">
        <v>425</v>
      </c>
      <c r="E29" s="15" t="s">
        <v>175</v>
      </c>
    </row>
    <row r="30" spans="1:5" s="15" customFormat="1">
      <c r="A30" s="20">
        <v>45717</v>
      </c>
      <c r="B30" s="19">
        <v>0.47916666666666669</v>
      </c>
      <c r="C30" s="15" t="s">
        <v>391</v>
      </c>
      <c r="D30" s="15" t="s">
        <v>440</v>
      </c>
      <c r="E30" s="15" t="s">
        <v>138</v>
      </c>
    </row>
    <row r="31" spans="1:5" s="15" customFormat="1">
      <c r="A31" s="20">
        <v>45717</v>
      </c>
      <c r="B31" s="19">
        <v>0.5</v>
      </c>
      <c r="C31" s="15" t="s">
        <v>394</v>
      </c>
      <c r="D31" s="15" t="s">
        <v>378</v>
      </c>
      <c r="E31" s="15" t="s">
        <v>138</v>
      </c>
    </row>
    <row r="32" spans="1:5" s="15" customFormat="1">
      <c r="A32" s="20">
        <v>45717</v>
      </c>
      <c r="B32" s="19">
        <v>0.52083333333333337</v>
      </c>
      <c r="C32" s="15" t="s">
        <v>394</v>
      </c>
      <c r="D32" s="15" t="s">
        <v>378</v>
      </c>
      <c r="E32" s="15" t="s">
        <v>138</v>
      </c>
    </row>
    <row r="33" spans="1:5" s="15" customFormat="1">
      <c r="A33" s="21" t="s">
        <v>385</v>
      </c>
      <c r="B33" s="21"/>
      <c r="C33" s="21"/>
      <c r="D33" s="21"/>
      <c r="E33" s="21"/>
    </row>
    <row r="34" spans="1:5" s="15" customFormat="1"/>
    <row r="35" spans="1:5" s="15" customFormat="1"/>
    <row r="36" spans="1:5" s="15" customFormat="1"/>
    <row r="37" spans="1:5" s="15" customFormat="1"/>
    <row r="38" spans="1:5" s="15" customFormat="1"/>
    <row r="39" spans="1:5" s="15" customFormat="1"/>
    <row r="40" spans="1:5" s="15" customFormat="1"/>
    <row r="41" spans="1:5" s="15" customFormat="1"/>
    <row r="42" spans="1:5" s="15" customFormat="1"/>
    <row r="43" spans="1:5" s="15" customFormat="1"/>
    <row r="44" spans="1:5" s="15" customFormat="1"/>
    <row r="45" spans="1:5" s="15" customFormat="1"/>
    <row r="46" spans="1:5" s="15" customFormat="1"/>
    <row r="47" spans="1:5" s="15" customFormat="1"/>
    <row r="48" spans="1:5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12BE-62DC-49F3-BB68-8FAD55D44E45}">
  <dimension ref="A1:E167"/>
  <sheetViews>
    <sheetView workbookViewId="0">
      <selection activeCell="N44" sqref="N44"/>
    </sheetView>
  </sheetViews>
  <sheetFormatPr defaultRowHeight="12.75"/>
  <cols>
    <col min="1" max="1" width="20.42578125" style="21" customWidth="1"/>
    <col min="2" max="2" width="15.42578125" style="21" customWidth="1"/>
    <col min="3" max="3" width="33.28515625" style="15" customWidth="1"/>
    <col min="4" max="4" width="23.7109375" style="15" customWidth="1"/>
    <col min="5" max="5" width="18.42578125" style="15" bestFit="1" customWidth="1"/>
    <col min="6" max="11" width="0" style="15" hidden="1" customWidth="1"/>
    <col min="12" max="16384" width="9.140625" style="15"/>
  </cols>
  <sheetData>
    <row r="1" spans="1:5" s="15" customFormat="1"/>
    <row r="2" spans="1:5" s="15" customFormat="1">
      <c r="A2" s="17" t="s">
        <v>376</v>
      </c>
      <c r="B2" s="15" t="s">
        <v>376</v>
      </c>
    </row>
    <row r="3" spans="1:5" s="15" customFormat="1">
      <c r="A3" s="17" t="s">
        <v>379</v>
      </c>
      <c r="B3" s="15" t="s">
        <v>442</v>
      </c>
    </row>
    <row r="4" spans="1:5" s="15" customFormat="1"/>
    <row r="5" spans="1:5" s="15" customFormat="1">
      <c r="A5" s="21"/>
      <c r="B5" s="21"/>
      <c r="C5" s="21"/>
      <c r="D5" s="21"/>
      <c r="E5" s="21"/>
    </row>
    <row r="6" spans="1:5" s="15" customFormat="1">
      <c r="A6" s="18" t="s">
        <v>0</v>
      </c>
      <c r="B6" s="17" t="s">
        <v>1</v>
      </c>
      <c r="C6" s="17" t="s">
        <v>383</v>
      </c>
      <c r="D6" s="17" t="s">
        <v>384</v>
      </c>
      <c r="E6" s="17" t="s">
        <v>3</v>
      </c>
    </row>
    <row r="7" spans="1:5" s="15" customFormat="1">
      <c r="A7" s="20">
        <v>45570</v>
      </c>
      <c r="B7" s="19">
        <v>0.5625</v>
      </c>
      <c r="C7" s="15" t="s">
        <v>392</v>
      </c>
      <c r="D7" s="15" t="s">
        <v>422</v>
      </c>
      <c r="E7" s="15" t="s">
        <v>17</v>
      </c>
    </row>
    <row r="8" spans="1:5" s="15" customFormat="1">
      <c r="A8" s="20">
        <v>45570</v>
      </c>
      <c r="B8" s="19">
        <v>0.58333333333333337</v>
      </c>
      <c r="C8" s="15" t="s">
        <v>392</v>
      </c>
      <c r="D8" s="15" t="s">
        <v>423</v>
      </c>
      <c r="E8" s="15" t="s">
        <v>17</v>
      </c>
    </row>
    <row r="9" spans="1:5" s="15" customFormat="1">
      <c r="A9" s="20">
        <v>45570</v>
      </c>
      <c r="B9" s="19">
        <v>0.60416666666666663</v>
      </c>
      <c r="C9" s="15" t="s">
        <v>392</v>
      </c>
      <c r="D9" s="15" t="s">
        <v>420</v>
      </c>
      <c r="E9" s="15" t="s">
        <v>17</v>
      </c>
    </row>
    <row r="10" spans="1:5" s="15" customFormat="1">
      <c r="A10" s="20">
        <v>45584</v>
      </c>
      <c r="B10" s="19">
        <v>0.44097222222222221</v>
      </c>
      <c r="C10" s="15" t="s">
        <v>398</v>
      </c>
      <c r="D10" s="15" t="s">
        <v>379</v>
      </c>
      <c r="E10" s="15" t="s">
        <v>72</v>
      </c>
    </row>
    <row r="11" spans="1:5" s="15" customFormat="1">
      <c r="A11" s="20">
        <v>45584</v>
      </c>
      <c r="B11" s="19">
        <v>0.47569444444444442</v>
      </c>
      <c r="C11" s="15" t="s">
        <v>388</v>
      </c>
      <c r="D11" s="15" t="s">
        <v>379</v>
      </c>
      <c r="E11" s="15" t="s">
        <v>72</v>
      </c>
    </row>
    <row r="12" spans="1:5" s="15" customFormat="1">
      <c r="A12" s="20">
        <v>45584</v>
      </c>
      <c r="B12" s="19">
        <v>0.48958333333333331</v>
      </c>
      <c r="C12" s="15" t="s">
        <v>392</v>
      </c>
      <c r="D12" s="15" t="s">
        <v>426</v>
      </c>
      <c r="E12" s="15" t="s">
        <v>72</v>
      </c>
    </row>
    <row r="13" spans="1:5" s="15" customFormat="1">
      <c r="A13" s="20">
        <v>45605</v>
      </c>
      <c r="B13" s="19">
        <v>0.65972222222222221</v>
      </c>
      <c r="C13" s="15" t="s">
        <v>392</v>
      </c>
      <c r="D13" s="15" t="s">
        <v>433</v>
      </c>
      <c r="E13" s="15" t="s">
        <v>138</v>
      </c>
    </row>
    <row r="14" spans="1:5" s="15" customFormat="1">
      <c r="A14" s="20">
        <v>45605</v>
      </c>
      <c r="B14" s="19">
        <v>0.68055555555555558</v>
      </c>
      <c r="C14" s="15" t="s">
        <v>392</v>
      </c>
      <c r="D14" s="15" t="s">
        <v>434</v>
      </c>
      <c r="E14" s="15" t="s">
        <v>138</v>
      </c>
    </row>
    <row r="15" spans="1:5" s="15" customFormat="1">
      <c r="A15" s="20">
        <v>45605</v>
      </c>
      <c r="B15" s="19">
        <v>0.70138888888888884</v>
      </c>
      <c r="C15" s="15" t="s">
        <v>392</v>
      </c>
      <c r="D15" s="15" t="s">
        <v>432</v>
      </c>
      <c r="E15" s="15" t="s">
        <v>138</v>
      </c>
    </row>
    <row r="16" spans="1:5" s="15" customFormat="1">
      <c r="A16" s="20">
        <v>45619</v>
      </c>
      <c r="B16" s="19">
        <v>0.375</v>
      </c>
      <c r="C16" s="15" t="s">
        <v>399</v>
      </c>
      <c r="D16" s="15" t="s">
        <v>379</v>
      </c>
      <c r="E16" s="15" t="s">
        <v>23</v>
      </c>
    </row>
    <row r="17" spans="1:5" s="15" customFormat="1">
      <c r="A17" s="20">
        <v>45619</v>
      </c>
      <c r="B17" s="19">
        <v>0.39583333333333331</v>
      </c>
      <c r="C17" s="15" t="s">
        <v>392</v>
      </c>
      <c r="D17" s="15" t="s">
        <v>434</v>
      </c>
      <c r="E17" s="15" t="s">
        <v>23</v>
      </c>
    </row>
    <row r="18" spans="1:5" s="15" customFormat="1">
      <c r="A18" s="20">
        <v>45619</v>
      </c>
      <c r="B18" s="19">
        <v>0.4375</v>
      </c>
      <c r="C18" s="15" t="s">
        <v>409</v>
      </c>
      <c r="D18" s="15" t="s">
        <v>379</v>
      </c>
      <c r="E18" s="15" t="s">
        <v>23</v>
      </c>
    </row>
    <row r="19" spans="1:5" s="15" customFormat="1">
      <c r="A19" s="20">
        <v>45633</v>
      </c>
      <c r="B19" s="19">
        <v>0.625</v>
      </c>
      <c r="C19" s="15" t="s">
        <v>397</v>
      </c>
      <c r="D19" s="15" t="s">
        <v>379</v>
      </c>
      <c r="E19" s="15" t="s">
        <v>175</v>
      </c>
    </row>
    <row r="20" spans="1:5" s="15" customFormat="1">
      <c r="A20" s="20">
        <v>45633</v>
      </c>
      <c r="B20" s="19">
        <v>0.64583333333333337</v>
      </c>
      <c r="C20" s="15" t="s">
        <v>401</v>
      </c>
      <c r="D20" s="15" t="s">
        <v>379</v>
      </c>
      <c r="E20" s="15" t="s">
        <v>175</v>
      </c>
    </row>
    <row r="21" spans="1:5" s="15" customFormat="1">
      <c r="A21" s="20">
        <v>45633</v>
      </c>
      <c r="B21" s="19">
        <v>0.66666666666666663</v>
      </c>
      <c r="C21" s="15" t="s">
        <v>398</v>
      </c>
      <c r="D21" s="15" t="s">
        <v>379</v>
      </c>
      <c r="E21" s="15" t="s">
        <v>175</v>
      </c>
    </row>
    <row r="22" spans="1:5" s="15" customFormat="1">
      <c r="A22" s="20">
        <v>45668</v>
      </c>
      <c r="B22" s="19">
        <v>0</v>
      </c>
      <c r="C22" s="15" t="s">
        <v>411</v>
      </c>
      <c r="D22" s="15" t="s">
        <v>379</v>
      </c>
      <c r="E22" s="15" t="s">
        <v>51</v>
      </c>
    </row>
    <row r="23" spans="1:5" s="15" customFormat="1">
      <c r="A23" s="20">
        <v>45668</v>
      </c>
      <c r="B23" s="19">
        <v>0</v>
      </c>
      <c r="C23" s="15" t="s">
        <v>412</v>
      </c>
      <c r="D23" s="15" t="s">
        <v>379</v>
      </c>
      <c r="E23" s="15" t="s">
        <v>51</v>
      </c>
    </row>
    <row r="24" spans="1:5" s="15" customFormat="1">
      <c r="A24" s="20">
        <v>45668</v>
      </c>
      <c r="B24" s="19">
        <v>0</v>
      </c>
      <c r="C24" s="15" t="s">
        <v>392</v>
      </c>
      <c r="D24" s="15" t="s">
        <v>438</v>
      </c>
      <c r="E24" s="15" t="s">
        <v>51</v>
      </c>
    </row>
    <row r="25" spans="1:5" s="15" customFormat="1">
      <c r="A25" s="20">
        <v>45682</v>
      </c>
      <c r="B25" s="19">
        <v>0.5</v>
      </c>
      <c r="C25" s="15" t="s">
        <v>415</v>
      </c>
      <c r="D25" s="15" t="s">
        <v>379</v>
      </c>
      <c r="E25" s="15" t="s">
        <v>138</v>
      </c>
    </row>
    <row r="26" spans="1:5" s="15" customFormat="1">
      <c r="A26" s="20">
        <v>45682</v>
      </c>
      <c r="B26" s="19">
        <v>0.52083333333333337</v>
      </c>
      <c r="C26" s="15" t="s">
        <v>390</v>
      </c>
      <c r="D26" s="15" t="s">
        <v>379</v>
      </c>
      <c r="E26" s="15" t="s">
        <v>138</v>
      </c>
    </row>
    <row r="27" spans="1:5" s="15" customFormat="1">
      <c r="A27" s="20">
        <v>45682</v>
      </c>
      <c r="B27" s="19">
        <v>0.54166666666666663</v>
      </c>
      <c r="C27" s="15" t="s">
        <v>392</v>
      </c>
      <c r="D27" s="15" t="s">
        <v>423</v>
      </c>
      <c r="E27" s="15" t="s">
        <v>138</v>
      </c>
    </row>
    <row r="28" spans="1:5" s="15" customFormat="1">
      <c r="A28" s="20">
        <v>45696</v>
      </c>
      <c r="B28" s="19">
        <v>0.47916666666666669</v>
      </c>
      <c r="C28" s="15" t="s">
        <v>392</v>
      </c>
      <c r="D28" s="15" t="s">
        <v>421</v>
      </c>
      <c r="E28" s="15" t="s">
        <v>138</v>
      </c>
    </row>
    <row r="29" spans="1:5" s="15" customFormat="1">
      <c r="A29" s="20">
        <v>45696</v>
      </c>
      <c r="B29" s="19">
        <v>0.5</v>
      </c>
      <c r="C29" s="15" t="s">
        <v>392</v>
      </c>
      <c r="D29" s="15" t="s">
        <v>440</v>
      </c>
      <c r="E29" s="15" t="s">
        <v>138</v>
      </c>
    </row>
    <row r="30" spans="1:5" s="15" customFormat="1">
      <c r="A30" s="20">
        <v>45696</v>
      </c>
      <c r="B30" s="19">
        <v>0.52083333333333337</v>
      </c>
      <c r="C30" s="15" t="s">
        <v>393</v>
      </c>
      <c r="D30" s="15" t="s">
        <v>379</v>
      </c>
      <c r="E30" s="15" t="s">
        <v>138</v>
      </c>
    </row>
    <row r="31" spans="1:5" s="15" customFormat="1">
      <c r="A31" s="20">
        <v>45703</v>
      </c>
      <c r="B31" s="19">
        <v>0</v>
      </c>
      <c r="C31" s="15" t="s">
        <v>416</v>
      </c>
      <c r="D31" s="15" t="s">
        <v>379</v>
      </c>
      <c r="E31" s="15" t="s">
        <v>72</v>
      </c>
    </row>
    <row r="32" spans="1:5" s="15" customFormat="1">
      <c r="A32" s="20">
        <v>45703</v>
      </c>
      <c r="B32" s="19">
        <v>0</v>
      </c>
      <c r="C32" s="15" t="s">
        <v>388</v>
      </c>
      <c r="D32" s="15" t="s">
        <v>379</v>
      </c>
      <c r="E32" s="15" t="s">
        <v>72</v>
      </c>
    </row>
    <row r="33" spans="1:5" s="15" customFormat="1">
      <c r="A33" s="20">
        <v>45717</v>
      </c>
      <c r="B33" s="19">
        <v>0.54166666666666663</v>
      </c>
      <c r="C33" s="15" t="s">
        <v>413</v>
      </c>
      <c r="D33" s="15" t="s">
        <v>379</v>
      </c>
      <c r="E33" s="15" t="s">
        <v>95</v>
      </c>
    </row>
    <row r="34" spans="1:5" s="15" customFormat="1">
      <c r="A34" s="20">
        <v>45717</v>
      </c>
      <c r="B34" s="19">
        <v>0.55902777777777779</v>
      </c>
      <c r="C34" s="15" t="s">
        <v>399</v>
      </c>
      <c r="D34" s="15" t="s">
        <v>379</v>
      </c>
      <c r="E34" s="15" t="s">
        <v>95</v>
      </c>
    </row>
    <row r="35" spans="1:5" s="15" customFormat="1">
      <c r="A35" s="21" t="s">
        <v>385</v>
      </c>
      <c r="B35" s="21"/>
      <c r="C35" s="21"/>
      <c r="D35" s="21"/>
      <c r="E35" s="21"/>
    </row>
    <row r="36" spans="1:5" s="15" customFormat="1"/>
    <row r="37" spans="1:5" s="15" customFormat="1"/>
    <row r="38" spans="1:5" s="15" customFormat="1"/>
    <row r="39" spans="1:5" s="15" customFormat="1"/>
    <row r="40" spans="1:5" s="15" customFormat="1"/>
    <row r="41" spans="1:5" s="15" customFormat="1"/>
    <row r="42" spans="1:5" s="15" customFormat="1"/>
    <row r="43" spans="1:5" s="15" customFormat="1"/>
    <row r="44" spans="1:5" s="15" customFormat="1"/>
    <row r="45" spans="1:5" s="15" customFormat="1"/>
    <row r="46" spans="1:5" s="15" customFormat="1"/>
    <row r="47" spans="1:5" s="15" customFormat="1"/>
    <row r="48" spans="1:5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1B56-5311-492F-A0FB-436B4FE47819}">
  <dimension ref="A1:E167"/>
  <sheetViews>
    <sheetView workbookViewId="0">
      <selection activeCell="E45" sqref="E45"/>
    </sheetView>
  </sheetViews>
  <sheetFormatPr defaultRowHeight="12.75"/>
  <cols>
    <col min="1" max="1" width="20.42578125" style="21" customWidth="1"/>
    <col min="2" max="2" width="15.42578125" style="21" customWidth="1"/>
    <col min="3" max="3" width="32.85546875" style="15" customWidth="1"/>
    <col min="4" max="4" width="23.7109375" style="15" customWidth="1"/>
    <col min="5" max="5" width="18.42578125" style="15" bestFit="1" customWidth="1"/>
    <col min="6" max="11" width="0" style="15" hidden="1" customWidth="1"/>
    <col min="12" max="16384" width="9.140625" style="15"/>
  </cols>
  <sheetData>
    <row r="1" spans="1:5" s="15" customFormat="1"/>
    <row r="2" spans="1:5" s="15" customFormat="1">
      <c r="A2" s="17" t="s">
        <v>376</v>
      </c>
      <c r="B2" s="15" t="s">
        <v>376</v>
      </c>
    </row>
    <row r="3" spans="1:5" s="15" customFormat="1">
      <c r="A3" s="17" t="s">
        <v>380</v>
      </c>
      <c r="B3" s="15" t="s">
        <v>442</v>
      </c>
    </row>
    <row r="4" spans="1:5" s="15" customFormat="1"/>
    <row r="5" spans="1:5" s="15" customFormat="1">
      <c r="A5" s="21"/>
      <c r="B5" s="21"/>
      <c r="C5" s="21"/>
      <c r="D5" s="21"/>
      <c r="E5" s="21"/>
    </row>
    <row r="6" spans="1:5" s="15" customFormat="1">
      <c r="A6" s="18" t="s">
        <v>0</v>
      </c>
      <c r="B6" s="17" t="s">
        <v>1</v>
      </c>
      <c r="C6" s="17" t="s">
        <v>383</v>
      </c>
      <c r="D6" s="17" t="s">
        <v>384</v>
      </c>
      <c r="E6" s="17" t="s">
        <v>3</v>
      </c>
    </row>
    <row r="7" spans="1:5" s="15" customFormat="1">
      <c r="A7" s="20">
        <v>45570</v>
      </c>
      <c r="B7" s="19">
        <v>0.54166666666666663</v>
      </c>
      <c r="C7" s="15" t="s">
        <v>389</v>
      </c>
      <c r="D7" s="15" t="s">
        <v>420</v>
      </c>
      <c r="E7" s="15" t="s">
        <v>17</v>
      </c>
    </row>
    <row r="8" spans="1:5" s="15" customFormat="1">
      <c r="A8" s="20">
        <v>45570</v>
      </c>
      <c r="B8" s="19">
        <v>0.5625</v>
      </c>
      <c r="C8" s="15" t="s">
        <v>390</v>
      </c>
      <c r="D8" s="15" t="s">
        <v>380</v>
      </c>
      <c r="E8" s="15" t="s">
        <v>17</v>
      </c>
    </row>
    <row r="9" spans="1:5" s="15" customFormat="1">
      <c r="A9" s="20">
        <v>45570</v>
      </c>
      <c r="B9" s="19">
        <v>0.60416666666666663</v>
      </c>
      <c r="C9" s="15" t="s">
        <v>389</v>
      </c>
      <c r="D9" s="15" t="s">
        <v>422</v>
      </c>
      <c r="E9" s="15" t="s">
        <v>17</v>
      </c>
    </row>
    <row r="10" spans="1:5" s="15" customFormat="1">
      <c r="A10" s="20">
        <v>45584</v>
      </c>
      <c r="B10" s="19">
        <v>0.42708333333333331</v>
      </c>
      <c r="C10" s="15" t="s">
        <v>397</v>
      </c>
      <c r="D10" s="15" t="s">
        <v>380</v>
      </c>
      <c r="E10" s="15" t="s">
        <v>72</v>
      </c>
    </row>
    <row r="11" spans="1:5" s="15" customFormat="1">
      <c r="A11" s="20">
        <v>45584</v>
      </c>
      <c r="B11" s="19">
        <v>0.47569444444444442</v>
      </c>
      <c r="C11" s="15" t="s">
        <v>389</v>
      </c>
      <c r="D11" s="15" t="s">
        <v>425</v>
      </c>
      <c r="E11" s="15" t="s">
        <v>72</v>
      </c>
    </row>
    <row r="12" spans="1:5" s="15" customFormat="1">
      <c r="A12" s="20">
        <v>45584</v>
      </c>
      <c r="B12" s="19">
        <v>0.48958333333333331</v>
      </c>
      <c r="C12" s="15" t="s">
        <v>388</v>
      </c>
      <c r="D12" s="15" t="s">
        <v>380</v>
      </c>
      <c r="E12" s="15" t="s">
        <v>72</v>
      </c>
    </row>
    <row r="13" spans="1:5" s="15" customFormat="1">
      <c r="A13" s="20">
        <v>45605</v>
      </c>
      <c r="B13" s="19">
        <v>0.63888888888888884</v>
      </c>
      <c r="C13" s="15" t="s">
        <v>389</v>
      </c>
      <c r="D13" s="15" t="s">
        <v>432</v>
      </c>
      <c r="E13" s="15" t="s">
        <v>138</v>
      </c>
    </row>
    <row r="14" spans="1:5" s="15" customFormat="1">
      <c r="A14" s="20">
        <v>45605</v>
      </c>
      <c r="B14" s="19">
        <v>0.65972222222222221</v>
      </c>
      <c r="C14" s="15" t="s">
        <v>406</v>
      </c>
      <c r="D14" s="15" t="s">
        <v>380</v>
      </c>
      <c r="E14" s="15" t="s">
        <v>138</v>
      </c>
    </row>
    <row r="15" spans="1:5" s="15" customFormat="1">
      <c r="A15" s="20">
        <v>45605</v>
      </c>
      <c r="B15" s="19">
        <v>0.70138888888888884</v>
      </c>
      <c r="C15" s="15" t="s">
        <v>389</v>
      </c>
      <c r="D15" s="15" t="s">
        <v>433</v>
      </c>
      <c r="E15" s="15" t="s">
        <v>138</v>
      </c>
    </row>
    <row r="16" spans="1:5" s="15" customFormat="1">
      <c r="A16" s="20">
        <v>45619</v>
      </c>
      <c r="B16" s="19">
        <v>0.375</v>
      </c>
      <c r="C16" s="15" t="s">
        <v>406</v>
      </c>
      <c r="D16" s="15" t="s">
        <v>380</v>
      </c>
      <c r="E16" s="15" t="s">
        <v>23</v>
      </c>
    </row>
    <row r="17" spans="1:5" s="15" customFormat="1">
      <c r="A17" s="20">
        <v>45619</v>
      </c>
      <c r="B17" s="19">
        <v>0.4375</v>
      </c>
      <c r="C17" s="15" t="s">
        <v>389</v>
      </c>
      <c r="D17" s="15" t="s">
        <v>422</v>
      </c>
      <c r="E17" s="15" t="s">
        <v>23</v>
      </c>
    </row>
    <row r="18" spans="1:5" s="15" customFormat="1">
      <c r="A18" s="20">
        <v>45619</v>
      </c>
      <c r="B18" s="19">
        <v>0.45833333333333331</v>
      </c>
      <c r="C18" s="15" t="s">
        <v>409</v>
      </c>
      <c r="D18" s="15" t="s">
        <v>380</v>
      </c>
      <c r="E18" s="15" t="s">
        <v>23</v>
      </c>
    </row>
    <row r="19" spans="1:5" s="15" customFormat="1">
      <c r="A19" s="20">
        <v>45633</v>
      </c>
      <c r="B19" s="19">
        <v>0.60416666666666663</v>
      </c>
      <c r="C19" s="15" t="s">
        <v>397</v>
      </c>
      <c r="D19" s="15" t="s">
        <v>380</v>
      </c>
      <c r="E19" s="15" t="s">
        <v>175</v>
      </c>
    </row>
    <row r="20" spans="1:5" s="15" customFormat="1">
      <c r="A20" s="20">
        <v>45633</v>
      </c>
      <c r="B20" s="19">
        <v>0.625</v>
      </c>
      <c r="C20" s="15" t="s">
        <v>389</v>
      </c>
      <c r="D20" s="15" t="s">
        <v>427</v>
      </c>
      <c r="E20" s="15" t="s">
        <v>175</v>
      </c>
    </row>
    <row r="21" spans="1:5" s="15" customFormat="1">
      <c r="A21" s="20">
        <v>45633</v>
      </c>
      <c r="B21" s="19">
        <v>0.64583333333333337</v>
      </c>
      <c r="C21" s="15" t="s">
        <v>389</v>
      </c>
      <c r="D21" s="15" t="s">
        <v>425</v>
      </c>
      <c r="E21" s="15" t="s">
        <v>175</v>
      </c>
    </row>
    <row r="22" spans="1:5" s="15" customFormat="1">
      <c r="A22" s="20">
        <v>45668</v>
      </c>
      <c r="B22" s="19">
        <v>0</v>
      </c>
      <c r="C22" s="15" t="s">
        <v>411</v>
      </c>
      <c r="D22" s="15" t="s">
        <v>380</v>
      </c>
      <c r="E22" s="15" t="s">
        <v>51</v>
      </c>
    </row>
    <row r="23" spans="1:5" s="15" customFormat="1">
      <c r="A23" s="20">
        <v>45668</v>
      </c>
      <c r="B23" s="19">
        <v>0</v>
      </c>
      <c r="C23" s="15" t="s">
        <v>389</v>
      </c>
      <c r="D23" s="15" t="s">
        <v>437</v>
      </c>
      <c r="E23" s="15" t="s">
        <v>51</v>
      </c>
    </row>
    <row r="24" spans="1:5" s="15" customFormat="1">
      <c r="A24" s="20">
        <v>45668</v>
      </c>
      <c r="B24" s="19">
        <v>0</v>
      </c>
      <c r="C24" s="15" t="s">
        <v>389</v>
      </c>
      <c r="D24" s="15" t="s">
        <v>438</v>
      </c>
      <c r="E24" s="15" t="s">
        <v>51</v>
      </c>
    </row>
    <row r="25" spans="1:5" s="15" customFormat="1">
      <c r="A25" s="20">
        <v>45682</v>
      </c>
      <c r="B25" s="19">
        <v>0.5</v>
      </c>
      <c r="C25" s="15" t="s">
        <v>390</v>
      </c>
      <c r="D25" s="15" t="s">
        <v>380</v>
      </c>
      <c r="E25" s="15" t="s">
        <v>138</v>
      </c>
    </row>
    <row r="26" spans="1:5" s="15" customFormat="1">
      <c r="A26" s="20">
        <v>45682</v>
      </c>
      <c r="B26" s="19">
        <v>0.52083333333333337</v>
      </c>
      <c r="C26" s="15" t="s">
        <v>389</v>
      </c>
      <c r="D26" s="15" t="s">
        <v>420</v>
      </c>
      <c r="E26" s="15" t="s">
        <v>138</v>
      </c>
    </row>
    <row r="27" spans="1:5" s="15" customFormat="1">
      <c r="A27" s="20">
        <v>45682</v>
      </c>
      <c r="B27" s="19">
        <v>0.54166666666666663</v>
      </c>
      <c r="C27" s="15" t="s">
        <v>389</v>
      </c>
      <c r="D27" s="15" t="s">
        <v>420</v>
      </c>
      <c r="E27" s="15" t="s">
        <v>138</v>
      </c>
    </row>
    <row r="28" spans="1:5" s="15" customFormat="1">
      <c r="A28" s="20">
        <v>45696</v>
      </c>
      <c r="B28" s="19">
        <v>0.47916666666666669</v>
      </c>
      <c r="C28" s="15" t="s">
        <v>389</v>
      </c>
      <c r="D28" s="15" t="s">
        <v>440</v>
      </c>
      <c r="E28" s="15" t="s">
        <v>138</v>
      </c>
    </row>
    <row r="29" spans="1:5" s="15" customFormat="1">
      <c r="A29" s="20">
        <v>45696</v>
      </c>
      <c r="B29" s="19">
        <v>0.5</v>
      </c>
      <c r="C29" s="15" t="s">
        <v>394</v>
      </c>
      <c r="D29" s="15" t="s">
        <v>380</v>
      </c>
      <c r="E29" s="15" t="s">
        <v>138</v>
      </c>
    </row>
    <row r="30" spans="1:5" s="15" customFormat="1">
      <c r="A30" s="20">
        <v>45696</v>
      </c>
      <c r="B30" s="19">
        <v>0.52083333333333337</v>
      </c>
      <c r="C30" s="15" t="s">
        <v>394</v>
      </c>
      <c r="D30" s="15" t="s">
        <v>380</v>
      </c>
      <c r="E30" s="15" t="s">
        <v>138</v>
      </c>
    </row>
    <row r="31" spans="1:5" s="15" customFormat="1">
      <c r="A31" s="20">
        <v>45703</v>
      </c>
      <c r="B31" s="19">
        <v>0</v>
      </c>
      <c r="C31" s="15" t="s">
        <v>416</v>
      </c>
      <c r="D31" s="15" t="s">
        <v>380</v>
      </c>
      <c r="E31" s="15" t="s">
        <v>72</v>
      </c>
    </row>
    <row r="32" spans="1:5" s="15" customFormat="1">
      <c r="A32" s="20">
        <v>45703</v>
      </c>
      <c r="B32" s="19">
        <v>0</v>
      </c>
      <c r="C32" s="15" t="s">
        <v>389</v>
      </c>
      <c r="D32" s="15" t="s">
        <v>418</v>
      </c>
      <c r="E32" s="15" t="s">
        <v>72</v>
      </c>
    </row>
    <row r="33" spans="1:5" s="15" customFormat="1">
      <c r="A33" s="20">
        <v>45717</v>
      </c>
      <c r="B33" s="19">
        <v>0.54166666666666663</v>
      </c>
      <c r="C33" s="15" t="s">
        <v>399</v>
      </c>
      <c r="D33" s="15" t="s">
        <v>380</v>
      </c>
      <c r="E33" s="15" t="s">
        <v>95</v>
      </c>
    </row>
    <row r="34" spans="1:5" s="15" customFormat="1">
      <c r="A34" s="20">
        <v>45717</v>
      </c>
      <c r="B34" s="19">
        <v>0.59375</v>
      </c>
      <c r="C34" s="15" t="s">
        <v>389</v>
      </c>
      <c r="D34" s="15" t="s">
        <v>436</v>
      </c>
      <c r="E34" s="15" t="s">
        <v>95</v>
      </c>
    </row>
    <row r="35" spans="1:5" s="15" customFormat="1">
      <c r="A35" s="21" t="s">
        <v>385</v>
      </c>
      <c r="B35" s="21"/>
      <c r="C35" s="21"/>
      <c r="D35" s="21"/>
      <c r="E35" s="21"/>
    </row>
    <row r="36" spans="1:5" s="15" customFormat="1"/>
    <row r="37" spans="1:5" s="15" customFormat="1"/>
    <row r="38" spans="1:5" s="15" customFormat="1"/>
    <row r="39" spans="1:5" s="15" customFormat="1"/>
    <row r="40" spans="1:5" s="15" customFormat="1"/>
    <row r="41" spans="1:5" s="15" customFormat="1"/>
    <row r="42" spans="1:5" s="15" customFormat="1"/>
    <row r="43" spans="1:5" s="15" customFormat="1"/>
    <row r="44" spans="1:5" s="15" customFormat="1"/>
    <row r="45" spans="1:5" s="15" customFormat="1"/>
    <row r="46" spans="1:5" s="15" customFormat="1"/>
    <row r="47" spans="1:5" s="15" customFormat="1"/>
    <row r="48" spans="1:5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5464-0C55-4BD9-A256-9EFB456C10E9}">
  <dimension ref="A1:E167"/>
  <sheetViews>
    <sheetView workbookViewId="0">
      <selection activeCell="N43" sqref="N43"/>
    </sheetView>
  </sheetViews>
  <sheetFormatPr defaultRowHeight="12.75"/>
  <cols>
    <col min="1" max="1" width="20.42578125" style="21" customWidth="1"/>
    <col min="2" max="2" width="15.42578125" style="21" customWidth="1"/>
    <col min="3" max="3" width="34.140625" style="15" customWidth="1"/>
    <col min="4" max="4" width="23.7109375" style="15" customWidth="1"/>
    <col min="5" max="5" width="18.42578125" style="15" bestFit="1" customWidth="1"/>
    <col min="6" max="11" width="0" style="15" hidden="1" customWidth="1"/>
    <col min="12" max="16384" width="9.140625" style="15"/>
  </cols>
  <sheetData>
    <row r="1" spans="1:5" s="15" customFormat="1"/>
    <row r="2" spans="1:5" s="15" customFormat="1">
      <c r="A2" s="17" t="s">
        <v>376</v>
      </c>
      <c r="B2" s="15" t="s">
        <v>376</v>
      </c>
    </row>
    <row r="3" spans="1:5" s="15" customFormat="1">
      <c r="A3" s="17" t="s">
        <v>381</v>
      </c>
      <c r="B3" s="15" t="s">
        <v>442</v>
      </c>
    </row>
    <row r="4" spans="1:5" s="15" customFormat="1"/>
    <row r="5" spans="1:5" s="15" customFormat="1">
      <c r="A5" s="21"/>
      <c r="B5" s="21"/>
      <c r="C5" s="21"/>
      <c r="D5" s="21"/>
      <c r="E5" s="21"/>
    </row>
    <row r="6" spans="1:5" s="15" customFormat="1">
      <c r="A6" s="18" t="s">
        <v>0</v>
      </c>
      <c r="B6" s="17" t="s">
        <v>1</v>
      </c>
      <c r="C6" s="17" t="s">
        <v>383</v>
      </c>
      <c r="D6" s="17" t="s">
        <v>384</v>
      </c>
      <c r="E6" s="17" t="s">
        <v>3</v>
      </c>
    </row>
    <row r="7" spans="1:5" s="15" customFormat="1">
      <c r="A7" s="20">
        <v>45570</v>
      </c>
      <c r="B7" s="19">
        <v>0.46527777777777779</v>
      </c>
      <c r="C7" s="15" t="s">
        <v>386</v>
      </c>
      <c r="D7" s="15" t="s">
        <v>418</v>
      </c>
      <c r="E7" s="15" t="s">
        <v>17</v>
      </c>
    </row>
    <row r="8" spans="1:5" s="15" customFormat="1">
      <c r="A8" s="20">
        <v>45570</v>
      </c>
      <c r="B8" s="19">
        <v>0.4861111111111111</v>
      </c>
      <c r="C8" s="15" t="s">
        <v>386</v>
      </c>
      <c r="D8" s="15" t="s">
        <v>419</v>
      </c>
      <c r="E8" s="15" t="s">
        <v>17</v>
      </c>
    </row>
    <row r="9" spans="1:5" s="15" customFormat="1">
      <c r="A9" s="20">
        <v>45584</v>
      </c>
      <c r="B9" s="19">
        <v>0.60416666666666663</v>
      </c>
      <c r="C9" s="15" t="s">
        <v>399</v>
      </c>
      <c r="D9" s="15" t="s">
        <v>381</v>
      </c>
      <c r="E9" s="15" t="s">
        <v>105</v>
      </c>
    </row>
    <row r="10" spans="1:5" s="15" customFormat="1">
      <c r="A10" s="20">
        <v>45584</v>
      </c>
      <c r="B10" s="19">
        <v>0.64583333333333337</v>
      </c>
      <c r="C10" s="15" t="s">
        <v>386</v>
      </c>
      <c r="D10" s="15" t="s">
        <v>427</v>
      </c>
      <c r="E10" s="15" t="s">
        <v>105</v>
      </c>
    </row>
    <row r="11" spans="1:5" s="15" customFormat="1">
      <c r="A11" s="20">
        <v>45584</v>
      </c>
      <c r="B11" s="19">
        <v>0.66666666666666663</v>
      </c>
      <c r="C11" s="15" t="s">
        <v>400</v>
      </c>
      <c r="D11" s="15" t="s">
        <v>381</v>
      </c>
      <c r="E11" s="15" t="s">
        <v>105</v>
      </c>
    </row>
    <row r="12" spans="1:5" s="15" customFormat="1">
      <c r="A12" s="20">
        <v>45605</v>
      </c>
      <c r="B12" s="19">
        <v>0.4375</v>
      </c>
      <c r="C12" s="15" t="s">
        <v>386</v>
      </c>
      <c r="D12" s="15" t="s">
        <v>428</v>
      </c>
      <c r="E12" s="15" t="s">
        <v>144</v>
      </c>
    </row>
    <row r="13" spans="1:5" s="15" customFormat="1">
      <c r="A13" s="20">
        <v>45605</v>
      </c>
      <c r="B13" s="19">
        <v>0.4548611111111111</v>
      </c>
      <c r="C13" s="15" t="s">
        <v>402</v>
      </c>
      <c r="D13" s="15" t="s">
        <v>381</v>
      </c>
      <c r="E13" s="15" t="s">
        <v>144</v>
      </c>
    </row>
    <row r="14" spans="1:5" s="15" customFormat="1">
      <c r="A14" s="20">
        <v>45605</v>
      </c>
      <c r="B14" s="19">
        <v>0.4826388888888889</v>
      </c>
      <c r="C14" s="15" t="s">
        <v>403</v>
      </c>
      <c r="D14" s="15" t="s">
        <v>381</v>
      </c>
      <c r="E14" s="15" t="s">
        <v>144</v>
      </c>
    </row>
    <row r="15" spans="1:5" s="15" customFormat="1">
      <c r="A15" s="20">
        <v>45619</v>
      </c>
      <c r="B15" s="19">
        <v>0.54166666666666663</v>
      </c>
      <c r="C15" s="15" t="s">
        <v>386</v>
      </c>
      <c r="D15" s="15" t="s">
        <v>424</v>
      </c>
      <c r="E15" s="15" t="s">
        <v>95</v>
      </c>
    </row>
    <row r="16" spans="1:5" s="15" customFormat="1">
      <c r="A16" s="20">
        <v>45619</v>
      </c>
      <c r="B16" s="19">
        <v>0.55902777777777779</v>
      </c>
      <c r="C16" s="15" t="s">
        <v>386</v>
      </c>
      <c r="D16" s="15" t="s">
        <v>436</v>
      </c>
      <c r="E16" s="15" t="s">
        <v>95</v>
      </c>
    </row>
    <row r="17" spans="1:5" s="15" customFormat="1">
      <c r="A17" s="20">
        <v>45633</v>
      </c>
      <c r="B17" s="19">
        <v>0</v>
      </c>
      <c r="C17" s="15" t="s">
        <v>395</v>
      </c>
      <c r="D17" s="15" t="s">
        <v>381</v>
      </c>
      <c r="E17" s="15" t="s">
        <v>115</v>
      </c>
    </row>
    <row r="18" spans="1:5" s="15" customFormat="1">
      <c r="A18" s="20">
        <v>45633</v>
      </c>
      <c r="B18" s="19">
        <v>0</v>
      </c>
      <c r="C18" s="15" t="s">
        <v>412</v>
      </c>
      <c r="D18" s="15" t="s">
        <v>381</v>
      </c>
      <c r="E18" s="15" t="s">
        <v>115</v>
      </c>
    </row>
    <row r="19" spans="1:5" s="15" customFormat="1">
      <c r="A19" s="20">
        <v>45633</v>
      </c>
      <c r="B19" s="19">
        <v>0</v>
      </c>
      <c r="C19" s="15" t="s">
        <v>386</v>
      </c>
      <c r="D19" s="15" t="s">
        <v>437</v>
      </c>
      <c r="E19" s="15" t="s">
        <v>115</v>
      </c>
    </row>
    <row r="20" spans="1:5" s="15" customFormat="1">
      <c r="A20" s="20">
        <v>45668</v>
      </c>
      <c r="B20" s="19">
        <v>0.47916666666666669</v>
      </c>
      <c r="C20" s="15" t="s">
        <v>408</v>
      </c>
      <c r="D20" s="15" t="s">
        <v>381</v>
      </c>
      <c r="E20" s="15" t="s">
        <v>138</v>
      </c>
    </row>
    <row r="21" spans="1:5" s="15" customFormat="1">
      <c r="A21" s="20">
        <v>45668</v>
      </c>
      <c r="B21" s="19">
        <v>0.5</v>
      </c>
      <c r="C21" s="15" t="s">
        <v>407</v>
      </c>
      <c r="D21" s="15" t="s">
        <v>381</v>
      </c>
      <c r="E21" s="15" t="s">
        <v>138</v>
      </c>
    </row>
    <row r="22" spans="1:5" s="15" customFormat="1">
      <c r="A22" s="20">
        <v>45668</v>
      </c>
      <c r="B22" s="19">
        <v>0.52083333333333337</v>
      </c>
      <c r="C22" s="15" t="s">
        <v>386</v>
      </c>
      <c r="D22" s="15" t="s">
        <v>435</v>
      </c>
      <c r="E22" s="15" t="s">
        <v>138</v>
      </c>
    </row>
    <row r="23" spans="1:5" s="15" customFormat="1">
      <c r="A23" s="20">
        <v>45682</v>
      </c>
      <c r="B23" s="19">
        <v>0.45833333333333331</v>
      </c>
      <c r="C23" s="15" t="s">
        <v>386</v>
      </c>
      <c r="D23" s="15" t="s">
        <v>431</v>
      </c>
      <c r="E23" s="15" t="s">
        <v>138</v>
      </c>
    </row>
    <row r="24" spans="1:5" s="15" customFormat="1">
      <c r="A24" s="20">
        <v>45682</v>
      </c>
      <c r="B24" s="19">
        <v>0.47916666666666669</v>
      </c>
      <c r="C24" s="15" t="s">
        <v>386</v>
      </c>
      <c r="D24" s="15" t="s">
        <v>430</v>
      </c>
      <c r="E24" s="15" t="s">
        <v>138</v>
      </c>
    </row>
    <row r="25" spans="1:5" s="15" customFormat="1">
      <c r="A25" s="20">
        <v>45682</v>
      </c>
      <c r="B25" s="19">
        <v>0.47916666666666669</v>
      </c>
      <c r="C25" s="15" t="s">
        <v>414</v>
      </c>
      <c r="D25" s="15" t="s">
        <v>381</v>
      </c>
      <c r="E25" s="15" t="s">
        <v>138</v>
      </c>
    </row>
    <row r="26" spans="1:5" s="15" customFormat="1">
      <c r="A26" s="20">
        <v>45696</v>
      </c>
      <c r="B26" s="19">
        <v>0</v>
      </c>
      <c r="C26" s="15" t="s">
        <v>403</v>
      </c>
      <c r="D26" s="15" t="s">
        <v>381</v>
      </c>
      <c r="E26" s="15" t="s">
        <v>41</v>
      </c>
    </row>
    <row r="27" spans="1:5" s="15" customFormat="1">
      <c r="A27" s="20">
        <v>45696</v>
      </c>
      <c r="B27" s="19">
        <v>0</v>
      </c>
      <c r="C27" s="15" t="s">
        <v>405</v>
      </c>
      <c r="D27" s="15" t="s">
        <v>381</v>
      </c>
      <c r="E27" s="15" t="s">
        <v>41</v>
      </c>
    </row>
    <row r="28" spans="1:5" s="15" customFormat="1">
      <c r="A28" s="20">
        <v>45696</v>
      </c>
      <c r="B28" s="19">
        <v>0</v>
      </c>
      <c r="C28" s="15" t="s">
        <v>386</v>
      </c>
      <c r="D28" s="15" t="s">
        <v>429</v>
      </c>
      <c r="E28" s="15" t="s">
        <v>41</v>
      </c>
    </row>
    <row r="29" spans="1:5" s="15" customFormat="1">
      <c r="A29" s="20">
        <v>45703</v>
      </c>
      <c r="B29" s="19">
        <v>0</v>
      </c>
      <c r="C29" s="15" t="s">
        <v>386</v>
      </c>
      <c r="D29" s="15" t="s">
        <v>427</v>
      </c>
      <c r="E29" s="15" t="s">
        <v>60</v>
      </c>
    </row>
    <row r="30" spans="1:5" s="15" customFormat="1">
      <c r="A30" s="20">
        <v>45703</v>
      </c>
      <c r="B30" s="19">
        <v>0</v>
      </c>
      <c r="C30" s="15" t="s">
        <v>386</v>
      </c>
      <c r="D30" s="15" t="s">
        <v>432</v>
      </c>
      <c r="E30" s="15" t="s">
        <v>60</v>
      </c>
    </row>
    <row r="31" spans="1:5" s="15" customFormat="1">
      <c r="A31" s="20">
        <v>45703</v>
      </c>
      <c r="B31" s="19">
        <v>0</v>
      </c>
      <c r="C31" s="15" t="s">
        <v>401</v>
      </c>
      <c r="D31" s="15" t="s">
        <v>381</v>
      </c>
      <c r="E31" s="15" t="s">
        <v>60</v>
      </c>
    </row>
    <row r="32" spans="1:5" s="15" customFormat="1">
      <c r="A32" s="20">
        <v>45717</v>
      </c>
      <c r="B32" s="19">
        <v>0</v>
      </c>
      <c r="C32" s="15" t="s">
        <v>395</v>
      </c>
      <c r="D32" s="15" t="s">
        <v>381</v>
      </c>
      <c r="E32" s="15" t="s">
        <v>115</v>
      </c>
    </row>
    <row r="33" spans="1:5" s="15" customFormat="1">
      <c r="A33" s="20">
        <v>45717</v>
      </c>
      <c r="B33" s="19">
        <v>0</v>
      </c>
      <c r="C33" s="15" t="s">
        <v>400</v>
      </c>
      <c r="D33" s="15" t="s">
        <v>381</v>
      </c>
      <c r="E33" s="15" t="s">
        <v>115</v>
      </c>
    </row>
    <row r="34" spans="1:5" s="15" customFormat="1">
      <c r="A34" s="21" t="s">
        <v>385</v>
      </c>
      <c r="B34" s="21"/>
      <c r="C34" s="21"/>
      <c r="D34" s="21"/>
      <c r="E34" s="21"/>
    </row>
    <row r="35" spans="1:5" s="15" customFormat="1"/>
    <row r="36" spans="1:5" s="15" customFormat="1"/>
    <row r="37" spans="1:5" s="15" customFormat="1"/>
    <row r="38" spans="1:5" s="15" customFormat="1"/>
    <row r="39" spans="1:5" s="15" customFormat="1"/>
    <row r="40" spans="1:5" s="15" customFormat="1"/>
    <row r="41" spans="1:5" s="15" customFormat="1"/>
    <row r="42" spans="1:5" s="15" customFormat="1"/>
    <row r="43" spans="1:5" s="15" customFormat="1"/>
    <row r="44" spans="1:5" s="15" customFormat="1"/>
    <row r="45" spans="1:5" s="15" customFormat="1"/>
    <row r="46" spans="1:5" s="15" customFormat="1"/>
    <row r="47" spans="1:5" s="15" customFormat="1"/>
    <row r="48" spans="1:5" s="15" customFormat="1"/>
    <row r="49" s="15" customFormat="1"/>
    <row r="50" s="15" customFormat="1"/>
    <row r="51" s="15" customFormat="1"/>
    <row r="52" s="15" customFormat="1"/>
    <row r="53" s="15" customFormat="1"/>
    <row r="54" s="15" customFormat="1"/>
    <row r="55" s="15" customFormat="1"/>
    <row r="56" s="15" customFormat="1"/>
    <row r="57" s="15" customFormat="1"/>
    <row r="58" s="15" customFormat="1"/>
    <row r="59" s="15" customFormat="1"/>
    <row r="60" s="15" customFormat="1"/>
    <row r="61" s="15" customFormat="1"/>
    <row r="62" s="15" customFormat="1"/>
    <row r="63" s="15" customFormat="1"/>
    <row r="64" s="15" customFormat="1"/>
    <row r="65" s="15" customFormat="1"/>
    <row r="66" s="15" customFormat="1"/>
    <row r="67" s="15" customFormat="1"/>
    <row r="68" s="15" customFormat="1"/>
    <row r="69" s="15" customFormat="1"/>
    <row r="70" s="15" customFormat="1"/>
    <row r="71" s="15" customFormat="1"/>
    <row r="72" s="15" customFormat="1"/>
    <row r="73" s="15" customFormat="1"/>
    <row r="74" s="15" customFormat="1"/>
    <row r="75" s="15" customFormat="1"/>
    <row r="76" s="15" customFormat="1"/>
    <row r="77" s="15" customFormat="1"/>
    <row r="78" s="15" customFormat="1"/>
    <row r="79" s="15" customFormat="1"/>
    <row r="80" s="15" customFormat="1"/>
    <row r="81" s="15" customFormat="1"/>
    <row r="82" s="15" customFormat="1"/>
    <row r="83" s="15" customFormat="1"/>
    <row r="84" s="15" customFormat="1"/>
    <row r="85" s="15" customFormat="1"/>
    <row r="86" s="15" customFormat="1"/>
    <row r="87" s="15" customFormat="1"/>
    <row r="88" s="15" customFormat="1"/>
    <row r="89" s="15" customFormat="1"/>
    <row r="90" s="15" customFormat="1"/>
    <row r="91" s="15" customFormat="1"/>
    <row r="92" s="15" customFormat="1"/>
    <row r="93" s="15" customFormat="1"/>
    <row r="94" s="15" customFormat="1"/>
    <row r="95" s="15" customFormat="1"/>
    <row r="96" s="15" customFormat="1"/>
    <row r="97" s="15" customFormat="1"/>
    <row r="98" s="15" customFormat="1"/>
    <row r="99" s="15" customFormat="1"/>
    <row r="100" s="15" customFormat="1"/>
    <row r="101" s="15" customFormat="1"/>
    <row r="102" s="15" customFormat="1"/>
    <row r="103" s="15" customFormat="1"/>
    <row r="104" s="15" customFormat="1"/>
    <row r="105" s="15" customFormat="1"/>
    <row r="106" s="15" customFormat="1"/>
    <row r="107" s="15" customFormat="1"/>
    <row r="108" s="15" customFormat="1"/>
    <row r="109" s="15" customFormat="1"/>
    <row r="110" s="15" customFormat="1"/>
    <row r="111" s="15" customFormat="1"/>
    <row r="112" s="15" customFormat="1"/>
    <row r="113" s="15" customFormat="1"/>
    <row r="114" s="15" customFormat="1"/>
    <row r="115" s="15" customFormat="1"/>
    <row r="116" s="15" customFormat="1"/>
    <row r="117" s="15" customFormat="1"/>
    <row r="118" s="15" customFormat="1"/>
    <row r="119" s="15" customFormat="1"/>
    <row r="120" s="15" customFormat="1"/>
    <row r="121" s="15" customFormat="1"/>
    <row r="122" s="15" customFormat="1"/>
    <row r="123" s="15" customFormat="1"/>
    <row r="124" s="15" customFormat="1"/>
    <row r="125" s="15" customFormat="1"/>
    <row r="126" s="15" customFormat="1"/>
    <row r="127" s="15" customFormat="1"/>
    <row r="128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  <row r="163" s="15" customFormat="1"/>
    <row r="164" s="15" customFormat="1"/>
    <row r="165" s="15" customFormat="1"/>
    <row r="166" s="15" customFormat="1"/>
    <row r="167" s="15" customForma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85A9-DE1E-438F-8CA1-1E24E1B76C1E}">
  <dimension ref="A1:E167"/>
  <sheetViews>
    <sheetView workbookViewId="0">
      <selection activeCell="P42" sqref="P42"/>
    </sheetView>
  </sheetViews>
  <sheetFormatPr defaultRowHeight="12.75"/>
  <cols>
    <col min="1" max="1" width="20.42578125" style="21" customWidth="1"/>
    <col min="2" max="2" width="15.42578125" style="21" customWidth="1"/>
    <col min="3" max="3" width="34.28515625" style="15" customWidth="1"/>
    <col min="4" max="4" width="23.7109375" style="15" customWidth="1"/>
    <col min="5" max="5" width="18.42578125" style="15" bestFit="1" customWidth="1"/>
    <col min="6" max="11" width="0" style="15" hidden="1" customWidth="1"/>
    <col min="12" max="16384" width="9.140625" style="15"/>
  </cols>
  <sheetData>
    <row r="1" spans="1:5">
      <c r="A1" s="15"/>
      <c r="B1" s="15"/>
    </row>
    <row r="2" spans="1:5">
      <c r="A2" s="17" t="s">
        <v>376</v>
      </c>
      <c r="B2" s="15" t="s">
        <v>376</v>
      </c>
    </row>
    <row r="3" spans="1:5">
      <c r="A3" s="17" t="s">
        <v>382</v>
      </c>
      <c r="B3" s="15" t="s">
        <v>442</v>
      </c>
    </row>
    <row r="4" spans="1:5">
      <c r="A4" s="15"/>
      <c r="B4" s="15"/>
    </row>
    <row r="5" spans="1:5">
      <c r="C5" s="21"/>
      <c r="D5" s="21"/>
      <c r="E5" s="21"/>
    </row>
    <row r="6" spans="1:5">
      <c r="A6" s="18" t="s">
        <v>0</v>
      </c>
      <c r="B6" s="17" t="s">
        <v>1</v>
      </c>
      <c r="C6" s="17" t="s">
        <v>383</v>
      </c>
      <c r="D6" s="17" t="s">
        <v>384</v>
      </c>
      <c r="E6" s="17" t="s">
        <v>3</v>
      </c>
    </row>
    <row r="7" spans="1:5">
      <c r="A7" s="20">
        <v>45570</v>
      </c>
      <c r="B7" s="19">
        <v>0.46527777777777779</v>
      </c>
      <c r="C7" s="15" t="s">
        <v>387</v>
      </c>
      <c r="D7" s="15" t="s">
        <v>419</v>
      </c>
      <c r="E7" s="15" t="s">
        <v>17</v>
      </c>
    </row>
    <row r="8" spans="1:5">
      <c r="A8" s="20">
        <v>45570</v>
      </c>
      <c r="B8" s="19">
        <v>0.50694444444444442</v>
      </c>
      <c r="C8" s="15" t="s">
        <v>388</v>
      </c>
      <c r="D8" s="15" t="s">
        <v>382</v>
      </c>
      <c r="E8" s="15" t="s">
        <v>17</v>
      </c>
    </row>
    <row r="9" spans="1:5">
      <c r="A9" s="20">
        <v>45584</v>
      </c>
      <c r="B9" s="19">
        <v>0.58333333333333337</v>
      </c>
      <c r="C9" s="15" t="s">
        <v>387</v>
      </c>
      <c r="D9" s="15" t="s">
        <v>422</v>
      </c>
      <c r="E9" s="15" t="s">
        <v>105</v>
      </c>
    </row>
    <row r="10" spans="1:5">
      <c r="A10" s="20">
        <v>45584</v>
      </c>
      <c r="B10" s="19">
        <v>0.60416666666666663</v>
      </c>
      <c r="C10" s="15" t="s">
        <v>400</v>
      </c>
      <c r="D10" s="15" t="s">
        <v>382</v>
      </c>
      <c r="E10" s="15" t="s">
        <v>105</v>
      </c>
    </row>
    <row r="11" spans="1:5">
      <c r="A11" s="20">
        <v>45584</v>
      </c>
      <c r="B11" s="19">
        <v>0.625</v>
      </c>
      <c r="C11" s="15" t="s">
        <v>401</v>
      </c>
      <c r="D11" s="15" t="s">
        <v>382</v>
      </c>
      <c r="E11" s="15" t="s">
        <v>105</v>
      </c>
    </row>
    <row r="12" spans="1:5">
      <c r="A12" s="20">
        <v>45605</v>
      </c>
      <c r="B12" s="19">
        <v>0.4375</v>
      </c>
      <c r="C12" s="15" t="s">
        <v>387</v>
      </c>
      <c r="D12" s="15" t="s">
        <v>429</v>
      </c>
      <c r="E12" s="15" t="s">
        <v>144</v>
      </c>
    </row>
    <row r="13" spans="1:5">
      <c r="A13" s="20">
        <v>45605</v>
      </c>
      <c r="B13" s="19">
        <v>0.4548611111111111</v>
      </c>
      <c r="C13" s="15" t="s">
        <v>402</v>
      </c>
      <c r="D13" s="15" t="s">
        <v>382</v>
      </c>
      <c r="E13" s="15" t="s">
        <v>144</v>
      </c>
    </row>
    <row r="14" spans="1:5">
      <c r="A14" s="20">
        <v>45605</v>
      </c>
      <c r="B14" s="19">
        <v>0.5</v>
      </c>
      <c r="C14" s="15" t="s">
        <v>405</v>
      </c>
      <c r="D14" s="15" t="s">
        <v>382</v>
      </c>
      <c r="E14" s="15" t="s">
        <v>144</v>
      </c>
    </row>
    <row r="15" spans="1:5">
      <c r="A15" s="20">
        <v>45619</v>
      </c>
      <c r="B15" s="19">
        <v>0.54166666666666663</v>
      </c>
      <c r="C15" s="15" t="s">
        <v>387</v>
      </c>
      <c r="D15" s="15" t="s">
        <v>436</v>
      </c>
      <c r="E15" s="15" t="s">
        <v>95</v>
      </c>
    </row>
    <row r="16" spans="1:5">
      <c r="A16" s="20">
        <v>45619</v>
      </c>
      <c r="B16" s="19">
        <v>0.59375</v>
      </c>
      <c r="C16" s="15" t="s">
        <v>410</v>
      </c>
      <c r="D16" s="15" t="s">
        <v>382</v>
      </c>
      <c r="E16" s="15" t="s">
        <v>95</v>
      </c>
    </row>
    <row r="17" spans="1:5">
      <c r="A17" s="20">
        <v>45633</v>
      </c>
      <c r="B17" s="19">
        <v>0</v>
      </c>
      <c r="C17" s="15" t="s">
        <v>395</v>
      </c>
      <c r="D17" s="15" t="s">
        <v>382</v>
      </c>
      <c r="E17" s="15" t="s">
        <v>115</v>
      </c>
    </row>
    <row r="18" spans="1:5">
      <c r="A18" s="20">
        <v>45633</v>
      </c>
      <c r="B18" s="19">
        <v>0</v>
      </c>
      <c r="C18" s="15" t="s">
        <v>411</v>
      </c>
      <c r="D18" s="15" t="s">
        <v>382</v>
      </c>
      <c r="E18" s="15" t="s">
        <v>115</v>
      </c>
    </row>
    <row r="19" spans="1:5">
      <c r="A19" s="20">
        <v>45633</v>
      </c>
      <c r="B19" s="19">
        <v>0</v>
      </c>
      <c r="C19" s="15" t="s">
        <v>387</v>
      </c>
      <c r="D19" s="15" t="s">
        <v>438</v>
      </c>
      <c r="E19" s="15" t="s">
        <v>115</v>
      </c>
    </row>
    <row r="20" spans="1:5">
      <c r="A20" s="20">
        <v>45668</v>
      </c>
      <c r="B20" s="19">
        <v>0.47916666666666669</v>
      </c>
      <c r="C20" s="15" t="s">
        <v>407</v>
      </c>
      <c r="D20" s="15" t="s">
        <v>382</v>
      </c>
      <c r="E20" s="15" t="s">
        <v>138</v>
      </c>
    </row>
    <row r="21" spans="1:5">
      <c r="A21" s="20">
        <v>45668</v>
      </c>
      <c r="B21" s="19">
        <v>0.5</v>
      </c>
      <c r="C21" s="15" t="s">
        <v>387</v>
      </c>
      <c r="D21" s="15" t="s">
        <v>435</v>
      </c>
      <c r="E21" s="15" t="s">
        <v>138</v>
      </c>
    </row>
    <row r="22" spans="1:5">
      <c r="A22" s="20">
        <v>45668</v>
      </c>
      <c r="B22" s="19">
        <v>0.52083333333333337</v>
      </c>
      <c r="C22" s="15" t="s">
        <v>387</v>
      </c>
      <c r="D22" s="15" t="s">
        <v>439</v>
      </c>
      <c r="E22" s="15" t="s">
        <v>138</v>
      </c>
    </row>
    <row r="23" spans="1:5">
      <c r="A23" s="20">
        <v>45682</v>
      </c>
      <c r="B23" s="19">
        <v>0.4375</v>
      </c>
      <c r="C23" s="15" t="s">
        <v>387</v>
      </c>
      <c r="D23" s="15" t="s">
        <v>431</v>
      </c>
      <c r="E23" s="15" t="s">
        <v>138</v>
      </c>
    </row>
    <row r="24" spans="1:5">
      <c r="A24" s="20">
        <v>45682</v>
      </c>
      <c r="B24" s="19">
        <v>0.45833333333333331</v>
      </c>
      <c r="C24" s="15" t="s">
        <v>404</v>
      </c>
      <c r="D24" s="15" t="s">
        <v>382</v>
      </c>
      <c r="E24" s="15" t="s">
        <v>138</v>
      </c>
    </row>
    <row r="25" spans="1:5">
      <c r="A25" s="20">
        <v>45682</v>
      </c>
      <c r="B25" s="19">
        <v>0.47916666666666669</v>
      </c>
      <c r="C25" s="15" t="s">
        <v>404</v>
      </c>
      <c r="D25" s="15" t="s">
        <v>382</v>
      </c>
      <c r="E25" s="15" t="s">
        <v>138</v>
      </c>
    </row>
    <row r="26" spans="1:5">
      <c r="A26" s="20">
        <v>45696</v>
      </c>
      <c r="B26" s="19">
        <v>0</v>
      </c>
      <c r="C26" s="15" t="s">
        <v>403</v>
      </c>
      <c r="D26" s="15" t="s">
        <v>382</v>
      </c>
      <c r="E26" s="15" t="s">
        <v>41</v>
      </c>
    </row>
    <row r="27" spans="1:5">
      <c r="A27" s="20">
        <v>45696</v>
      </c>
      <c r="B27" s="19">
        <v>0</v>
      </c>
      <c r="C27" s="15" t="s">
        <v>387</v>
      </c>
      <c r="D27" s="15" t="s">
        <v>428</v>
      </c>
      <c r="E27" s="15" t="s">
        <v>41</v>
      </c>
    </row>
    <row r="28" spans="1:5">
      <c r="A28" s="20">
        <v>45703</v>
      </c>
      <c r="B28" s="19">
        <v>0</v>
      </c>
      <c r="C28" s="15" t="s">
        <v>387</v>
      </c>
      <c r="D28" s="15" t="s">
        <v>427</v>
      </c>
      <c r="E28" s="15" t="s">
        <v>60</v>
      </c>
    </row>
    <row r="29" spans="1:5">
      <c r="A29" s="20">
        <v>45703</v>
      </c>
      <c r="B29" s="19">
        <v>0</v>
      </c>
      <c r="C29" s="15" t="s">
        <v>417</v>
      </c>
      <c r="D29" s="15" t="s">
        <v>382</v>
      </c>
      <c r="E29" s="15" t="s">
        <v>60</v>
      </c>
    </row>
    <row r="30" spans="1:5">
      <c r="A30" s="20">
        <v>45717</v>
      </c>
      <c r="B30" s="19">
        <v>0</v>
      </c>
      <c r="C30" s="15" t="s">
        <v>395</v>
      </c>
      <c r="D30" s="15" t="s">
        <v>382</v>
      </c>
      <c r="E30" s="15" t="s">
        <v>115</v>
      </c>
    </row>
    <row r="31" spans="1:5">
      <c r="A31" s="20">
        <v>45717</v>
      </c>
      <c r="B31" s="19">
        <v>0</v>
      </c>
      <c r="C31" s="15" t="s">
        <v>387</v>
      </c>
      <c r="D31" s="15" t="s">
        <v>441</v>
      </c>
      <c r="E31" s="15" t="s">
        <v>115</v>
      </c>
    </row>
    <row r="32" spans="1:5">
      <c r="A32" s="21" t="s">
        <v>385</v>
      </c>
      <c r="C32" s="21"/>
      <c r="D32" s="21"/>
      <c r="E32" s="21"/>
    </row>
    <row r="33" spans="1:2">
      <c r="A33" s="15"/>
      <c r="B33" s="15"/>
    </row>
    <row r="34" spans="1:2">
      <c r="A34" s="15"/>
      <c r="B34" s="15"/>
    </row>
    <row r="35" spans="1:2">
      <c r="A35" s="15"/>
      <c r="B35" s="15"/>
    </row>
    <row r="36" spans="1:2">
      <c r="A36" s="15"/>
      <c r="B36" s="15"/>
    </row>
    <row r="37" spans="1:2">
      <c r="A37" s="15"/>
      <c r="B37" s="15"/>
    </row>
    <row r="38" spans="1:2">
      <c r="A38" s="15"/>
      <c r="B38" s="15"/>
    </row>
    <row r="39" spans="1:2">
      <c r="A39" s="15"/>
      <c r="B39" s="15"/>
    </row>
    <row r="40" spans="1:2">
      <c r="A40" s="15"/>
      <c r="B40" s="15"/>
    </row>
    <row r="41" spans="1:2">
      <c r="A41" s="15"/>
      <c r="B41" s="15"/>
    </row>
    <row r="42" spans="1:2">
      <c r="A42" s="15"/>
      <c r="B42" s="15"/>
    </row>
    <row r="43" spans="1:2">
      <c r="A43" s="15"/>
      <c r="B43" s="15"/>
    </row>
    <row r="44" spans="1:2">
      <c r="A44" s="15"/>
      <c r="B44" s="15"/>
    </row>
    <row r="45" spans="1:2">
      <c r="A45" s="15"/>
      <c r="B45" s="15"/>
    </row>
    <row r="46" spans="1:2">
      <c r="A46" s="15"/>
      <c r="B46" s="15"/>
    </row>
    <row r="47" spans="1:2">
      <c r="A47" s="15"/>
      <c r="B47" s="15"/>
    </row>
    <row r="48" spans="1:2">
      <c r="A48" s="15"/>
      <c r="B48" s="15"/>
    </row>
    <row r="49" spans="1:2">
      <c r="A49" s="15"/>
      <c r="B49" s="15"/>
    </row>
    <row r="50" spans="1:2">
      <c r="A50" s="15"/>
      <c r="B50" s="15"/>
    </row>
    <row r="51" spans="1:2">
      <c r="A51" s="15"/>
      <c r="B51" s="15"/>
    </row>
    <row r="52" spans="1:2">
      <c r="A52" s="15"/>
      <c r="B52" s="15"/>
    </row>
    <row r="53" spans="1:2">
      <c r="A53" s="15"/>
      <c r="B53" s="15"/>
    </row>
    <row r="54" spans="1:2">
      <c r="A54" s="15"/>
      <c r="B54" s="15"/>
    </row>
    <row r="55" spans="1:2">
      <c r="A55" s="15"/>
      <c r="B55" s="15"/>
    </row>
    <row r="56" spans="1:2">
      <c r="A56" s="15"/>
      <c r="B56" s="15"/>
    </row>
    <row r="57" spans="1:2">
      <c r="A57" s="15"/>
      <c r="B57" s="15"/>
    </row>
    <row r="58" spans="1:2">
      <c r="A58" s="15"/>
      <c r="B58" s="15"/>
    </row>
    <row r="59" spans="1:2">
      <c r="A59" s="15"/>
      <c r="B59" s="15"/>
    </row>
    <row r="60" spans="1:2">
      <c r="A60" s="15"/>
      <c r="B60" s="15"/>
    </row>
    <row r="61" spans="1:2">
      <c r="A61" s="15"/>
      <c r="B61" s="15"/>
    </row>
    <row r="62" spans="1:2">
      <c r="A62" s="15"/>
      <c r="B62" s="15"/>
    </row>
    <row r="63" spans="1:2">
      <c r="A63" s="15"/>
      <c r="B63" s="15"/>
    </row>
    <row r="64" spans="1:2">
      <c r="A64" s="15"/>
      <c r="B64" s="15"/>
    </row>
    <row r="65" spans="1:2">
      <c r="A65" s="15"/>
      <c r="B65" s="15"/>
    </row>
    <row r="66" spans="1:2">
      <c r="A66" s="15"/>
      <c r="B66" s="15"/>
    </row>
    <row r="67" spans="1:2">
      <c r="A67" s="15"/>
      <c r="B67" s="15"/>
    </row>
    <row r="68" spans="1:2">
      <c r="A68" s="15"/>
      <c r="B68" s="15"/>
    </row>
    <row r="69" spans="1:2">
      <c r="A69" s="15"/>
      <c r="B69" s="15"/>
    </row>
    <row r="70" spans="1:2">
      <c r="A70" s="15"/>
      <c r="B70" s="15"/>
    </row>
    <row r="71" spans="1:2">
      <c r="A71" s="15"/>
      <c r="B71" s="15"/>
    </row>
    <row r="72" spans="1:2">
      <c r="A72" s="15"/>
      <c r="B72" s="15"/>
    </row>
    <row r="73" spans="1:2">
      <c r="A73" s="15"/>
      <c r="B73" s="15"/>
    </row>
    <row r="74" spans="1:2">
      <c r="A74" s="15"/>
      <c r="B74" s="15"/>
    </row>
    <row r="75" spans="1:2">
      <c r="A75" s="15"/>
      <c r="B75" s="15"/>
    </row>
    <row r="76" spans="1:2">
      <c r="A76" s="15"/>
      <c r="B76" s="15"/>
    </row>
    <row r="77" spans="1:2">
      <c r="A77" s="15"/>
      <c r="B77" s="15"/>
    </row>
    <row r="78" spans="1:2">
      <c r="A78" s="15"/>
      <c r="B78" s="15"/>
    </row>
    <row r="79" spans="1:2">
      <c r="A79" s="15"/>
      <c r="B79" s="15"/>
    </row>
    <row r="80" spans="1:2">
      <c r="A80" s="15"/>
      <c r="B80" s="15"/>
    </row>
    <row r="81" spans="1:2">
      <c r="A81" s="15"/>
      <c r="B81" s="15"/>
    </row>
    <row r="82" spans="1:2">
      <c r="A82" s="15"/>
      <c r="B82" s="15"/>
    </row>
    <row r="83" spans="1:2">
      <c r="A83" s="15"/>
      <c r="B83" s="15"/>
    </row>
    <row r="84" spans="1:2">
      <c r="A84" s="15"/>
      <c r="B84" s="15"/>
    </row>
    <row r="85" spans="1:2">
      <c r="A85" s="15"/>
      <c r="B85" s="15"/>
    </row>
    <row r="86" spans="1:2">
      <c r="A86" s="15"/>
      <c r="B86" s="15"/>
    </row>
    <row r="87" spans="1:2">
      <c r="A87" s="15"/>
      <c r="B87" s="15"/>
    </row>
    <row r="88" spans="1:2">
      <c r="A88" s="15"/>
      <c r="B88" s="15"/>
    </row>
    <row r="89" spans="1:2">
      <c r="A89" s="15"/>
      <c r="B89" s="15"/>
    </row>
    <row r="90" spans="1:2">
      <c r="A90" s="15"/>
      <c r="B90" s="15"/>
    </row>
    <row r="91" spans="1:2">
      <c r="A91" s="15"/>
      <c r="B91" s="15"/>
    </row>
    <row r="92" spans="1:2">
      <c r="A92" s="15"/>
      <c r="B92" s="15"/>
    </row>
    <row r="93" spans="1:2">
      <c r="A93" s="15"/>
      <c r="B93" s="15"/>
    </row>
    <row r="94" spans="1:2">
      <c r="A94" s="15"/>
      <c r="B94" s="15"/>
    </row>
    <row r="95" spans="1:2">
      <c r="A95" s="15"/>
      <c r="B95" s="15"/>
    </row>
    <row r="96" spans="1:2">
      <c r="A96" s="15"/>
      <c r="B96" s="15"/>
    </row>
    <row r="97" spans="1:2">
      <c r="A97" s="15"/>
      <c r="B97" s="15"/>
    </row>
    <row r="98" spans="1:2">
      <c r="A98" s="15"/>
      <c r="B98" s="15"/>
    </row>
    <row r="99" spans="1:2">
      <c r="A99" s="15"/>
      <c r="B99" s="15"/>
    </row>
    <row r="100" spans="1:2">
      <c r="A100" s="15"/>
      <c r="B100" s="15"/>
    </row>
    <row r="101" spans="1:2">
      <c r="A101" s="15"/>
      <c r="B101" s="15"/>
    </row>
    <row r="102" spans="1:2">
      <c r="A102" s="15"/>
      <c r="B102" s="15"/>
    </row>
    <row r="103" spans="1:2">
      <c r="A103" s="15"/>
      <c r="B103" s="15"/>
    </row>
    <row r="104" spans="1:2">
      <c r="A104" s="15"/>
      <c r="B104" s="15"/>
    </row>
    <row r="105" spans="1:2">
      <c r="A105" s="15"/>
      <c r="B105" s="15"/>
    </row>
    <row r="106" spans="1:2">
      <c r="A106" s="15"/>
      <c r="B106" s="15"/>
    </row>
    <row r="107" spans="1:2">
      <c r="A107" s="15"/>
      <c r="B107" s="15"/>
    </row>
    <row r="108" spans="1:2">
      <c r="A108" s="15"/>
      <c r="B108" s="15"/>
    </row>
    <row r="109" spans="1:2">
      <c r="A109" s="15"/>
      <c r="B109" s="15"/>
    </row>
    <row r="110" spans="1:2">
      <c r="A110" s="15"/>
      <c r="B110" s="15"/>
    </row>
    <row r="111" spans="1:2">
      <c r="A111" s="15"/>
      <c r="B111" s="15"/>
    </row>
    <row r="112" spans="1:2">
      <c r="A112" s="15"/>
      <c r="B112" s="15"/>
    </row>
    <row r="113" spans="1:2">
      <c r="A113" s="15"/>
      <c r="B113" s="15"/>
    </row>
    <row r="114" spans="1:2">
      <c r="A114" s="15"/>
      <c r="B114" s="15"/>
    </row>
    <row r="115" spans="1:2">
      <c r="A115" s="15"/>
      <c r="B115" s="15"/>
    </row>
    <row r="116" spans="1:2">
      <c r="A116" s="15"/>
      <c r="B116" s="15"/>
    </row>
    <row r="117" spans="1:2">
      <c r="A117" s="15"/>
      <c r="B117" s="15"/>
    </row>
    <row r="118" spans="1:2">
      <c r="A118" s="15"/>
      <c r="B118" s="15"/>
    </row>
    <row r="119" spans="1:2">
      <c r="A119" s="15"/>
      <c r="B119" s="15"/>
    </row>
    <row r="120" spans="1:2">
      <c r="A120" s="15"/>
      <c r="B120" s="15"/>
    </row>
    <row r="121" spans="1:2">
      <c r="A121" s="15"/>
      <c r="B121" s="15"/>
    </row>
    <row r="122" spans="1:2">
      <c r="A122" s="15"/>
      <c r="B122" s="15"/>
    </row>
    <row r="123" spans="1:2">
      <c r="A123" s="15"/>
      <c r="B123" s="15"/>
    </row>
    <row r="124" spans="1:2">
      <c r="A124" s="15"/>
      <c r="B124" s="15"/>
    </row>
    <row r="125" spans="1:2">
      <c r="A125" s="15"/>
      <c r="B125" s="15"/>
    </row>
    <row r="126" spans="1:2">
      <c r="A126" s="15"/>
      <c r="B126" s="15"/>
    </row>
    <row r="127" spans="1:2">
      <c r="A127" s="15"/>
      <c r="B127" s="15"/>
    </row>
    <row r="128" spans="1:2">
      <c r="A128" s="15"/>
      <c r="B128" s="15"/>
    </row>
    <row r="129" spans="1:2">
      <c r="A129" s="15"/>
      <c r="B129" s="15"/>
    </row>
    <row r="130" spans="1:2">
      <c r="A130" s="15"/>
      <c r="B130" s="15"/>
    </row>
    <row r="131" spans="1:2">
      <c r="A131" s="15"/>
      <c r="B131" s="15"/>
    </row>
    <row r="132" spans="1:2">
      <c r="A132" s="15"/>
      <c r="B132" s="15"/>
    </row>
    <row r="133" spans="1:2">
      <c r="A133" s="15"/>
      <c r="B133" s="15"/>
    </row>
    <row r="134" spans="1:2">
      <c r="A134" s="15"/>
      <c r="B134" s="15"/>
    </row>
    <row r="135" spans="1:2">
      <c r="A135" s="15"/>
      <c r="B135" s="15"/>
    </row>
    <row r="136" spans="1:2">
      <c r="A136" s="15"/>
      <c r="B136" s="15"/>
    </row>
    <row r="137" spans="1:2">
      <c r="A137" s="15"/>
      <c r="B137" s="15"/>
    </row>
    <row r="138" spans="1:2">
      <c r="A138" s="15"/>
      <c r="B138" s="15"/>
    </row>
    <row r="139" spans="1:2">
      <c r="A139" s="15"/>
      <c r="B139" s="15"/>
    </row>
    <row r="140" spans="1:2">
      <c r="A140" s="15"/>
      <c r="B140" s="15"/>
    </row>
    <row r="141" spans="1:2">
      <c r="A141" s="15"/>
      <c r="B141" s="15"/>
    </row>
    <row r="142" spans="1:2">
      <c r="A142" s="15"/>
      <c r="B142" s="15"/>
    </row>
    <row r="143" spans="1:2">
      <c r="A143" s="15"/>
      <c r="B143" s="15"/>
    </row>
    <row r="144" spans="1:2">
      <c r="A144" s="15"/>
      <c r="B144" s="15"/>
    </row>
    <row r="145" spans="1:2">
      <c r="A145" s="15"/>
      <c r="B145" s="15"/>
    </row>
    <row r="146" spans="1:2">
      <c r="A146" s="15"/>
      <c r="B146" s="15"/>
    </row>
    <row r="147" spans="1:2">
      <c r="A147" s="15"/>
      <c r="B147" s="15"/>
    </row>
    <row r="148" spans="1:2">
      <c r="A148" s="15"/>
      <c r="B148" s="15"/>
    </row>
    <row r="149" spans="1:2">
      <c r="A149" s="15"/>
      <c r="B149" s="15"/>
    </row>
    <row r="150" spans="1:2">
      <c r="A150" s="15"/>
      <c r="B150" s="15"/>
    </row>
    <row r="151" spans="1:2">
      <c r="A151" s="15"/>
      <c r="B151" s="15"/>
    </row>
    <row r="152" spans="1:2">
      <c r="A152" s="15"/>
      <c r="B152" s="15"/>
    </row>
    <row r="153" spans="1:2">
      <c r="A153" s="15"/>
      <c r="B153" s="15"/>
    </row>
    <row r="154" spans="1:2">
      <c r="A154" s="15"/>
      <c r="B154" s="15"/>
    </row>
    <row r="155" spans="1:2">
      <c r="A155" s="15"/>
      <c r="B155" s="15"/>
    </row>
    <row r="156" spans="1:2">
      <c r="A156" s="15"/>
      <c r="B156" s="15"/>
    </row>
    <row r="157" spans="1:2">
      <c r="A157" s="15"/>
      <c r="B157" s="15"/>
    </row>
    <row r="158" spans="1:2">
      <c r="A158" s="15"/>
      <c r="B158" s="15"/>
    </row>
    <row r="159" spans="1:2">
      <c r="A159" s="15"/>
      <c r="B159" s="15"/>
    </row>
    <row r="160" spans="1:2">
      <c r="A160" s="15"/>
      <c r="B160" s="15"/>
    </row>
    <row r="161" spans="1:2">
      <c r="A161" s="15"/>
      <c r="B161" s="15"/>
    </row>
    <row r="162" spans="1:2">
      <c r="A162" s="15"/>
      <c r="B162" s="15"/>
    </row>
    <row r="163" spans="1:2">
      <c r="A163" s="15"/>
      <c r="B163" s="15"/>
    </row>
    <row r="164" spans="1:2">
      <c r="A164" s="15"/>
      <c r="B164" s="15"/>
    </row>
    <row r="165" spans="1:2">
      <c r="A165" s="15"/>
      <c r="B165" s="15"/>
    </row>
    <row r="166" spans="1:2">
      <c r="A166" s="15"/>
      <c r="B166" s="15"/>
    </row>
    <row r="167" spans="1:2">
      <c r="A167" s="15"/>
      <c r="B16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74"/>
  <sheetViews>
    <sheetView topLeftCell="A480" zoomScaleNormal="100" workbookViewId="0">
      <selection activeCell="H351" sqref="H351"/>
    </sheetView>
  </sheetViews>
  <sheetFormatPr defaultRowHeight="12.75"/>
  <cols>
    <col min="1" max="1" width="15.85546875" style="1" customWidth="1"/>
    <col min="2" max="2" width="11.85546875" style="1" customWidth="1"/>
    <col min="3" max="3" width="54.28515625" style="1" customWidth="1"/>
    <col min="4" max="5" width="20.140625" style="14" hidden="1" customWidth="1"/>
    <col min="6" max="6" width="33.28515625" style="1" customWidth="1"/>
    <col min="7" max="7" width="9.140625" style="1"/>
    <col min="8" max="8" width="23.42578125" style="1" customWidth="1"/>
    <col min="9" max="9" width="23.5703125" style="1" customWidth="1"/>
    <col min="10" max="10" width="25" style="1" customWidth="1"/>
    <col min="11" max="11" width="22.5703125" style="1" customWidth="1"/>
    <col min="12" max="12" width="25.7109375" style="1" customWidth="1"/>
    <col min="13" max="13" width="22.7109375" style="1" customWidth="1"/>
    <col min="14" max="16384" width="9.140625" style="1"/>
  </cols>
  <sheetData>
    <row r="1" spans="1:13" ht="13.5" thickBot="1">
      <c r="A1" s="2" t="s">
        <v>0</v>
      </c>
      <c r="B1" s="2" t="s">
        <v>1</v>
      </c>
      <c r="C1" s="2" t="s">
        <v>2</v>
      </c>
      <c r="D1" s="12" t="s">
        <v>383</v>
      </c>
      <c r="E1" s="12" t="s">
        <v>384</v>
      </c>
      <c r="F1" s="2" t="s">
        <v>3</v>
      </c>
      <c r="G1" s="9" t="s">
        <v>376</v>
      </c>
      <c r="H1" s="11" t="s">
        <v>377</v>
      </c>
      <c r="I1" s="11" t="s">
        <v>378</v>
      </c>
      <c r="J1" s="11" t="s">
        <v>379</v>
      </c>
      <c r="K1" s="11" t="s">
        <v>380</v>
      </c>
      <c r="L1" s="11" t="s">
        <v>381</v>
      </c>
      <c r="M1" s="11" t="s">
        <v>382</v>
      </c>
    </row>
    <row r="2" spans="1:13">
      <c r="A2" s="3">
        <v>45570</v>
      </c>
      <c r="B2" s="7">
        <v>0.46527777777777779</v>
      </c>
      <c r="C2" s="6" t="s">
        <v>18</v>
      </c>
      <c r="D2" s="13" t="str">
        <f t="shared" ref="D2:D65" si="0">LEFT(C2, FIND(" - ", C2) - 1)</f>
        <v xml:space="preserve">Västerås IK Ungdom:6 </v>
      </c>
      <c r="E2" s="13" t="str">
        <f t="shared" ref="E2:E65" si="1">TRIM(MID(C2, FIND(" - ", C2) + 3, LEN(C2)))</f>
        <v>Fagersta AIK</v>
      </c>
      <c r="F2" s="6" t="s">
        <v>17</v>
      </c>
      <c r="G2" s="10" t="s">
        <v>376</v>
      </c>
      <c r="H2" t="str">
        <f t="shared" ref="H2:H65" si="2">IF(ISNUMBER(SEARCH($H$1, D2)), D2, IF(ISNUMBER(SEARCH($H$1, E2)), E2, ""))</f>
        <v/>
      </c>
      <c r="I2" t="str">
        <f t="shared" ref="I2:I65" si="3">IF(ISNUMBER(SEARCH($I$1, D2)), D2, IF(ISNUMBER(SEARCH($I$1, E2)), E2, ""))</f>
        <v/>
      </c>
      <c r="J2" t="str">
        <f t="shared" ref="J2:J65" si="4">IF(ISNUMBER(SEARCH($J$1, D2)), D2, IF(ISNUMBER(SEARCH($J$1, E2)), E2, ""))</f>
        <v/>
      </c>
      <c r="K2" t="str">
        <f t="shared" ref="K2:K65" si="5">IF(ISNUMBER(SEARCH($K$1, D2)), D2, IF(ISNUMBER(SEARCH($K$1, E2)), E2, ""))</f>
        <v/>
      </c>
      <c r="L2" t="str">
        <f t="shared" ref="L2:L65" si="6">IF(ISNUMBER(SEARCH($L$1, D2)), D2, IF(ISNUMBER(SEARCH($L$1, E2)), E2, ""))</f>
        <v/>
      </c>
      <c r="M2" t="str">
        <f t="shared" ref="M2:M65" si="7">IF(ISNUMBER(SEARCH($M$1, D2)), D2, IF(ISNUMBER(SEARCH($M$1, E2)), E2, ""))</f>
        <v xml:space="preserve">Västerås IK Ungdom:6 </v>
      </c>
    </row>
    <row r="3" spans="1:13">
      <c r="A3" s="8">
        <v>45584</v>
      </c>
      <c r="B3" s="7">
        <v>0.58333333333333337</v>
      </c>
      <c r="C3" s="6" t="s">
        <v>104</v>
      </c>
      <c r="D3" s="13" t="str">
        <f t="shared" si="0"/>
        <v xml:space="preserve">Västerås IK Ungdom:6 </v>
      </c>
      <c r="E3" s="13" t="str">
        <f t="shared" si="1"/>
        <v>Fellingsbro/Frövi IK</v>
      </c>
      <c r="F3" s="6" t="s">
        <v>105</v>
      </c>
      <c r="G3" s="10" t="s">
        <v>376</v>
      </c>
      <c r="H3" t="str">
        <f t="shared" si="2"/>
        <v/>
      </c>
      <c r="I3" t="str">
        <f t="shared" si="3"/>
        <v/>
      </c>
      <c r="J3" t="str">
        <f t="shared" si="4"/>
        <v/>
      </c>
      <c r="K3" t="str">
        <f t="shared" si="5"/>
        <v/>
      </c>
      <c r="L3" t="str">
        <f t="shared" si="6"/>
        <v/>
      </c>
      <c r="M3" t="str">
        <f t="shared" si="7"/>
        <v xml:space="preserve">Västerås IK Ungdom:6 </v>
      </c>
    </row>
    <row r="4" spans="1:13">
      <c r="A4" s="3">
        <v>45605</v>
      </c>
      <c r="B4" s="4">
        <v>0.4375</v>
      </c>
      <c r="C4" s="5" t="s">
        <v>145</v>
      </c>
      <c r="D4" s="13" t="str">
        <f t="shared" si="0"/>
        <v xml:space="preserve">Västerås IK Ungdom:6 </v>
      </c>
      <c r="E4" s="13" t="str">
        <f t="shared" si="1"/>
        <v>Hällefors IK:1</v>
      </c>
      <c r="F4" s="5" t="s">
        <v>144</v>
      </c>
      <c r="G4" s="10" t="s">
        <v>376</v>
      </c>
      <c r="H4" t="str">
        <f t="shared" si="2"/>
        <v/>
      </c>
      <c r="I4" t="str">
        <f t="shared" si="3"/>
        <v/>
      </c>
      <c r="J4" t="str">
        <f t="shared" si="4"/>
        <v/>
      </c>
      <c r="K4" t="str">
        <f t="shared" si="5"/>
        <v/>
      </c>
      <c r="L4" t="str">
        <f t="shared" si="6"/>
        <v/>
      </c>
      <c r="M4" t="str">
        <f t="shared" si="7"/>
        <v xml:space="preserve">Västerås IK Ungdom:6 </v>
      </c>
    </row>
    <row r="5" spans="1:13">
      <c r="A5" s="8">
        <v>45619</v>
      </c>
      <c r="B5" s="7">
        <v>0.54166666666666663</v>
      </c>
      <c r="C5" s="6" t="s">
        <v>194</v>
      </c>
      <c r="D5" s="13" t="str">
        <f t="shared" si="0"/>
        <v xml:space="preserve">Västerås IK Ungdom:6 </v>
      </c>
      <c r="E5" s="13" t="str">
        <f t="shared" si="1"/>
        <v>Kungsörs IK</v>
      </c>
      <c r="F5" s="6" t="s">
        <v>95</v>
      </c>
      <c r="G5" s="10" t="s">
        <v>376</v>
      </c>
      <c r="H5" t="str">
        <f t="shared" si="2"/>
        <v/>
      </c>
      <c r="I5" t="str">
        <f t="shared" si="3"/>
        <v/>
      </c>
      <c r="J5" t="str">
        <f t="shared" si="4"/>
        <v/>
      </c>
      <c r="K5" t="str">
        <f t="shared" si="5"/>
        <v/>
      </c>
      <c r="L5" t="str">
        <f t="shared" si="6"/>
        <v/>
      </c>
      <c r="M5" t="str">
        <f t="shared" si="7"/>
        <v xml:space="preserve">Västerås IK Ungdom:6 </v>
      </c>
    </row>
    <row r="6" spans="1:13">
      <c r="A6" s="3">
        <v>45633</v>
      </c>
      <c r="B6" s="7">
        <v>0</v>
      </c>
      <c r="C6" s="6" t="s">
        <v>240</v>
      </c>
      <c r="D6" s="13" t="str">
        <f t="shared" si="0"/>
        <v xml:space="preserve">Västerås IK Ungdom:6 </v>
      </c>
      <c r="E6" s="13" t="str">
        <f t="shared" si="1"/>
        <v>Kumla Hockey:2</v>
      </c>
      <c r="F6" s="6" t="s">
        <v>115</v>
      </c>
      <c r="G6" s="10" t="s">
        <v>376</v>
      </c>
      <c r="H6" t="str">
        <f t="shared" si="2"/>
        <v/>
      </c>
      <c r="I6" t="str">
        <f t="shared" si="3"/>
        <v/>
      </c>
      <c r="J6" t="str">
        <f t="shared" si="4"/>
        <v/>
      </c>
      <c r="K6" t="str">
        <f t="shared" si="5"/>
        <v/>
      </c>
      <c r="L6" t="str">
        <f t="shared" si="6"/>
        <v/>
      </c>
      <c r="M6" t="str">
        <f t="shared" si="7"/>
        <v xml:space="preserve">Västerås IK Ungdom:6 </v>
      </c>
    </row>
    <row r="7" spans="1:13">
      <c r="A7" s="8">
        <v>45668</v>
      </c>
      <c r="B7" s="4">
        <v>0.5</v>
      </c>
      <c r="C7" s="5" t="s">
        <v>271</v>
      </c>
      <c r="D7" s="13" t="str">
        <f t="shared" si="0"/>
        <v xml:space="preserve">Västerås IK Ungdom:6 </v>
      </c>
      <c r="E7" s="13" t="str">
        <f t="shared" si="1"/>
        <v>IFK Hallsberg:2</v>
      </c>
      <c r="F7" s="5" t="s">
        <v>138</v>
      </c>
      <c r="G7" s="10" t="s">
        <v>376</v>
      </c>
      <c r="H7" t="str">
        <f t="shared" si="2"/>
        <v/>
      </c>
      <c r="I7" t="str">
        <f t="shared" si="3"/>
        <v/>
      </c>
      <c r="J7" t="str">
        <f t="shared" si="4"/>
        <v/>
      </c>
      <c r="K7" t="str">
        <f t="shared" si="5"/>
        <v/>
      </c>
      <c r="L7" t="str">
        <f t="shared" si="6"/>
        <v/>
      </c>
      <c r="M7" t="str">
        <f t="shared" si="7"/>
        <v xml:space="preserve">Västerås IK Ungdom:6 </v>
      </c>
    </row>
    <row r="8" spans="1:13">
      <c r="A8" s="8">
        <v>45668</v>
      </c>
      <c r="B8" s="4">
        <v>0.52083333333333337</v>
      </c>
      <c r="C8" s="5" t="s">
        <v>273</v>
      </c>
      <c r="D8" s="13" t="str">
        <f t="shared" si="0"/>
        <v xml:space="preserve">Västerås IK Ungdom:6 </v>
      </c>
      <c r="E8" s="13" t="str">
        <f t="shared" si="1"/>
        <v>IFK Hallsberg:1</v>
      </c>
      <c r="F8" s="5" t="s">
        <v>138</v>
      </c>
      <c r="G8" s="10" t="s">
        <v>376</v>
      </c>
      <c r="H8" t="str">
        <f t="shared" si="2"/>
        <v/>
      </c>
      <c r="I8" t="str">
        <f t="shared" si="3"/>
        <v/>
      </c>
      <c r="J8" t="str">
        <f t="shared" si="4"/>
        <v/>
      </c>
      <c r="K8" t="str">
        <f t="shared" si="5"/>
        <v/>
      </c>
      <c r="L8" t="str">
        <f t="shared" si="6"/>
        <v/>
      </c>
      <c r="M8" t="str">
        <f t="shared" si="7"/>
        <v xml:space="preserve">Västerås IK Ungdom:6 </v>
      </c>
    </row>
    <row r="9" spans="1:13">
      <c r="A9" s="8">
        <v>45682</v>
      </c>
      <c r="B9" s="7">
        <v>0</v>
      </c>
      <c r="C9" s="6" t="s">
        <v>91</v>
      </c>
      <c r="D9" s="13" t="str">
        <f t="shared" si="0"/>
        <v xml:space="preserve">Västerås IK Ungdom:2 </v>
      </c>
      <c r="E9" s="13" t="str">
        <f t="shared" si="1"/>
        <v>IFK Arboga</v>
      </c>
      <c r="F9" s="6" t="s">
        <v>90</v>
      </c>
      <c r="G9" s="10" t="s">
        <v>376</v>
      </c>
      <c r="H9" t="str">
        <f t="shared" si="2"/>
        <v/>
      </c>
      <c r="I9" t="str">
        <f t="shared" si="3"/>
        <v xml:space="preserve">Västerås IK Ungdom:2 </v>
      </c>
      <c r="J9" t="str">
        <f t="shared" si="4"/>
        <v/>
      </c>
      <c r="K9" t="str">
        <f t="shared" si="5"/>
        <v/>
      </c>
      <c r="L9" t="str">
        <f t="shared" si="6"/>
        <v/>
      </c>
      <c r="M9" t="str">
        <f t="shared" si="7"/>
        <v/>
      </c>
    </row>
    <row r="10" spans="1:13">
      <c r="A10" s="8">
        <v>45696</v>
      </c>
      <c r="B10" s="4">
        <v>0</v>
      </c>
      <c r="C10" s="5" t="s">
        <v>317</v>
      </c>
      <c r="D10" s="13" t="str">
        <f t="shared" si="0"/>
        <v xml:space="preserve">Västerås IK Ungdom:6 </v>
      </c>
      <c r="E10" s="13" t="str">
        <f t="shared" si="1"/>
        <v>Hällefors IK:2</v>
      </c>
      <c r="F10" s="5" t="s">
        <v>41</v>
      </c>
      <c r="G10" s="10" t="s">
        <v>376</v>
      </c>
      <c r="H10" t="str">
        <f t="shared" si="2"/>
        <v/>
      </c>
      <c r="I10" t="str">
        <f t="shared" si="3"/>
        <v/>
      </c>
      <c r="J10" t="str">
        <f t="shared" si="4"/>
        <v/>
      </c>
      <c r="K10" t="str">
        <f t="shared" si="5"/>
        <v/>
      </c>
      <c r="L10" t="str">
        <f t="shared" si="6"/>
        <v/>
      </c>
      <c r="M10" t="str">
        <f t="shared" si="7"/>
        <v xml:space="preserve">Västerås IK Ungdom:6 </v>
      </c>
    </row>
    <row r="11" spans="1:13">
      <c r="A11" s="8">
        <v>45696</v>
      </c>
      <c r="B11" s="4">
        <v>0</v>
      </c>
      <c r="C11" s="5" t="s">
        <v>317</v>
      </c>
      <c r="D11" s="13" t="str">
        <f t="shared" si="0"/>
        <v xml:space="preserve">Västerås IK Ungdom:6 </v>
      </c>
      <c r="E11" s="13" t="str">
        <f t="shared" si="1"/>
        <v>Hällefors IK:2</v>
      </c>
      <c r="F11" s="5" t="s">
        <v>41</v>
      </c>
      <c r="G11" s="10" t="s">
        <v>376</v>
      </c>
      <c r="H11" t="str">
        <f t="shared" si="2"/>
        <v/>
      </c>
      <c r="I11" t="str">
        <f t="shared" si="3"/>
        <v/>
      </c>
      <c r="J11" t="str">
        <f t="shared" si="4"/>
        <v/>
      </c>
      <c r="K11" t="str">
        <f t="shared" si="5"/>
        <v/>
      </c>
      <c r="L11" t="str">
        <f t="shared" si="6"/>
        <v/>
      </c>
      <c r="M11" t="str">
        <f t="shared" si="7"/>
        <v xml:space="preserve">Västerås IK Ungdom:6 </v>
      </c>
    </row>
    <row r="12" spans="1:13">
      <c r="A12" s="8">
        <v>45703</v>
      </c>
      <c r="B12" s="7">
        <v>0</v>
      </c>
      <c r="C12" s="6" t="s">
        <v>327</v>
      </c>
      <c r="D12" s="13" t="str">
        <f t="shared" si="0"/>
        <v xml:space="preserve">Västerås IK Ungdom:6 </v>
      </c>
      <c r="E12" s="13" t="str">
        <f t="shared" si="1"/>
        <v>Örebro Hockey UF:5</v>
      </c>
      <c r="F12" s="6" t="s">
        <v>60</v>
      </c>
      <c r="G12" s="10" t="s">
        <v>376</v>
      </c>
      <c r="H12" t="str">
        <f t="shared" si="2"/>
        <v/>
      </c>
      <c r="I12" t="str">
        <f t="shared" si="3"/>
        <v/>
      </c>
      <c r="J12" t="str">
        <f t="shared" si="4"/>
        <v/>
      </c>
      <c r="K12" t="str">
        <f t="shared" si="5"/>
        <v/>
      </c>
      <c r="L12" t="str">
        <f t="shared" si="6"/>
        <v/>
      </c>
      <c r="M12" t="str">
        <f t="shared" si="7"/>
        <v xml:space="preserve">Västerås IK Ungdom:6 </v>
      </c>
    </row>
    <row r="13" spans="1:13">
      <c r="A13" s="8">
        <v>45717</v>
      </c>
      <c r="B13" s="7">
        <v>0</v>
      </c>
      <c r="C13" s="6" t="s">
        <v>370</v>
      </c>
      <c r="D13" s="13" t="str">
        <f t="shared" si="0"/>
        <v xml:space="preserve">Västerås IK Ungdom:6 </v>
      </c>
      <c r="E13" s="13" t="str">
        <f t="shared" si="1"/>
        <v>Nora HC</v>
      </c>
      <c r="F13" s="6" t="s">
        <v>115</v>
      </c>
      <c r="G13" s="10" t="s">
        <v>376</v>
      </c>
      <c r="H13" t="str">
        <f t="shared" si="2"/>
        <v/>
      </c>
      <c r="I13" t="str">
        <f t="shared" si="3"/>
        <v/>
      </c>
      <c r="J13" t="str">
        <f t="shared" si="4"/>
        <v/>
      </c>
      <c r="K13" t="str">
        <f t="shared" si="5"/>
        <v/>
      </c>
      <c r="L13" t="str">
        <f t="shared" si="6"/>
        <v/>
      </c>
      <c r="M13" t="str">
        <f t="shared" si="7"/>
        <v xml:space="preserve">Västerås IK Ungdom:6 </v>
      </c>
    </row>
    <row r="14" spans="1:13">
      <c r="A14" s="3">
        <v>45570</v>
      </c>
      <c r="B14" s="4">
        <v>0.50694444444444442</v>
      </c>
      <c r="C14" s="5" t="s">
        <v>21</v>
      </c>
      <c r="D14" s="13" t="str">
        <f t="shared" si="0"/>
        <v xml:space="preserve">Hallstahammars HK </v>
      </c>
      <c r="E14" s="13" t="str">
        <f t="shared" si="1"/>
        <v>Västerås IK Ungdom:6</v>
      </c>
      <c r="F14" s="5" t="s">
        <v>17</v>
      </c>
      <c r="G14" s="10" t="s">
        <v>376</v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5"/>
        <v/>
      </c>
      <c r="L14" t="str">
        <f t="shared" si="6"/>
        <v/>
      </c>
      <c r="M14" t="str">
        <f t="shared" si="7"/>
        <v>Västerås IK Ungdom:6</v>
      </c>
    </row>
    <row r="15" spans="1:13">
      <c r="A15" s="8">
        <v>45584</v>
      </c>
      <c r="B15" s="7">
        <v>0.60416666666666663</v>
      </c>
      <c r="C15" s="6" t="s">
        <v>107</v>
      </c>
      <c r="D15" s="13" t="str">
        <f t="shared" si="0"/>
        <v xml:space="preserve">Nora HC </v>
      </c>
      <c r="E15" s="13" t="str">
        <f t="shared" si="1"/>
        <v>Västerås IK Ungdom:6</v>
      </c>
      <c r="F15" s="6" t="s">
        <v>105</v>
      </c>
      <c r="G15" s="10" t="s">
        <v>376</v>
      </c>
      <c r="H15" t="str">
        <f t="shared" si="2"/>
        <v/>
      </c>
      <c r="I15" t="str">
        <f t="shared" si="3"/>
        <v/>
      </c>
      <c r="J15" t="str">
        <f t="shared" si="4"/>
        <v/>
      </c>
      <c r="K15" t="str">
        <f t="shared" si="5"/>
        <v/>
      </c>
      <c r="L15" t="str">
        <f t="shared" si="6"/>
        <v/>
      </c>
      <c r="M15" t="str">
        <f t="shared" si="7"/>
        <v>Västerås IK Ungdom:6</v>
      </c>
    </row>
    <row r="16" spans="1:13">
      <c r="A16" s="8">
        <v>45584</v>
      </c>
      <c r="B16" s="4">
        <v>0.625</v>
      </c>
      <c r="C16" s="5" t="s">
        <v>110</v>
      </c>
      <c r="D16" s="13" t="str">
        <f t="shared" si="0"/>
        <v xml:space="preserve">Örebro Hockey UF:5 </v>
      </c>
      <c r="E16" s="13" t="str">
        <f t="shared" si="1"/>
        <v>Västerås IK Ungdom:6</v>
      </c>
      <c r="F16" s="5" t="s">
        <v>105</v>
      </c>
      <c r="G16" s="10" t="s">
        <v>376</v>
      </c>
      <c r="H16" t="str">
        <f t="shared" si="2"/>
        <v/>
      </c>
      <c r="I16" t="str">
        <f t="shared" si="3"/>
        <v/>
      </c>
      <c r="J16" t="str">
        <f t="shared" si="4"/>
        <v/>
      </c>
      <c r="K16" t="str">
        <f t="shared" si="5"/>
        <v/>
      </c>
      <c r="L16" t="str">
        <f t="shared" si="6"/>
        <v/>
      </c>
      <c r="M16" t="str">
        <f t="shared" si="7"/>
        <v>Västerås IK Ungdom:6</v>
      </c>
    </row>
    <row r="17" spans="1:13" ht="25.5">
      <c r="A17" s="3">
        <v>45605</v>
      </c>
      <c r="B17" s="4">
        <v>0.4548611111111111</v>
      </c>
      <c r="C17" s="5" t="s">
        <v>147</v>
      </c>
      <c r="D17" s="13" t="str">
        <f t="shared" si="0"/>
        <v xml:space="preserve">Lindlövens IF/Guldsmedshytte SK </v>
      </c>
      <c r="E17" s="13" t="str">
        <f t="shared" si="1"/>
        <v>Västerås IK Ungdom:6</v>
      </c>
      <c r="F17" s="5" t="s">
        <v>144</v>
      </c>
      <c r="G17" s="10" t="s">
        <v>376</v>
      </c>
      <c r="H17" t="str">
        <f t="shared" si="2"/>
        <v/>
      </c>
      <c r="I17" t="str">
        <f t="shared" si="3"/>
        <v/>
      </c>
      <c r="J17" t="str">
        <f t="shared" si="4"/>
        <v/>
      </c>
      <c r="K17" t="str">
        <f t="shared" si="5"/>
        <v/>
      </c>
      <c r="L17" t="str">
        <f t="shared" si="6"/>
        <v/>
      </c>
      <c r="M17" t="str">
        <f t="shared" si="7"/>
        <v>Västerås IK Ungdom:6</v>
      </c>
    </row>
    <row r="18" spans="1:13">
      <c r="A18" s="3">
        <v>45605</v>
      </c>
      <c r="B18" s="7">
        <v>0.5</v>
      </c>
      <c r="C18" s="6" t="s">
        <v>149</v>
      </c>
      <c r="D18" s="13" t="str">
        <f t="shared" si="0"/>
        <v xml:space="preserve">Hällefors IK:2 </v>
      </c>
      <c r="E18" s="13" t="str">
        <f t="shared" si="1"/>
        <v>Västerås IK Ungdom:6</v>
      </c>
      <c r="F18" s="6" t="s">
        <v>144</v>
      </c>
      <c r="G18" s="10" t="s">
        <v>376</v>
      </c>
      <c r="H18" t="str">
        <f t="shared" si="2"/>
        <v/>
      </c>
      <c r="I18" t="str">
        <f t="shared" si="3"/>
        <v/>
      </c>
      <c r="J18" t="str">
        <f t="shared" si="4"/>
        <v/>
      </c>
      <c r="K18" t="str">
        <f t="shared" si="5"/>
        <v/>
      </c>
      <c r="L18" t="str">
        <f t="shared" si="6"/>
        <v/>
      </c>
      <c r="M18" t="str">
        <f t="shared" si="7"/>
        <v>Västerås IK Ungdom:6</v>
      </c>
    </row>
    <row r="19" spans="1:13">
      <c r="A19" s="8">
        <v>45619</v>
      </c>
      <c r="B19" s="4">
        <v>0.59375</v>
      </c>
      <c r="C19" s="5" t="s">
        <v>196</v>
      </c>
      <c r="D19" s="13" t="str">
        <f t="shared" si="0"/>
        <v xml:space="preserve">IFK Arboga </v>
      </c>
      <c r="E19" s="13" t="str">
        <f t="shared" si="1"/>
        <v>Västerås IK Ungdom:6</v>
      </c>
      <c r="F19" s="5" t="s">
        <v>95</v>
      </c>
      <c r="G19" s="10" t="s">
        <v>376</v>
      </c>
      <c r="H19" t="str">
        <f t="shared" si="2"/>
        <v/>
      </c>
      <c r="I19" t="str">
        <f t="shared" si="3"/>
        <v/>
      </c>
      <c r="J19" t="str">
        <f t="shared" si="4"/>
        <v/>
      </c>
      <c r="K19" t="str">
        <f t="shared" si="5"/>
        <v/>
      </c>
      <c r="L19" t="str">
        <f t="shared" si="6"/>
        <v/>
      </c>
      <c r="M19" t="str">
        <f t="shared" si="7"/>
        <v>Västerås IK Ungdom:6</v>
      </c>
    </row>
    <row r="20" spans="1:13">
      <c r="A20" s="3">
        <v>45633</v>
      </c>
      <c r="B20" s="7">
        <v>0</v>
      </c>
      <c r="C20" s="6" t="s">
        <v>234</v>
      </c>
      <c r="D20" s="13" t="str">
        <f t="shared" si="0"/>
        <v xml:space="preserve">Kumla Hockey:1 </v>
      </c>
      <c r="E20" s="13" t="str">
        <f t="shared" si="1"/>
        <v>Västerås IK Ungdom:6</v>
      </c>
      <c r="F20" s="6" t="s">
        <v>115</v>
      </c>
      <c r="G20" s="10" t="s">
        <v>376</v>
      </c>
      <c r="H20" t="str">
        <f t="shared" si="2"/>
        <v/>
      </c>
      <c r="I20" t="str">
        <f t="shared" si="3"/>
        <v/>
      </c>
      <c r="J20" t="str">
        <f t="shared" si="4"/>
        <v/>
      </c>
      <c r="K20" t="str">
        <f t="shared" si="5"/>
        <v/>
      </c>
      <c r="L20" t="str">
        <f t="shared" si="6"/>
        <v/>
      </c>
      <c r="M20" t="str">
        <f t="shared" si="7"/>
        <v>Västerås IK Ungdom:6</v>
      </c>
    </row>
    <row r="21" spans="1:13">
      <c r="A21" s="3">
        <v>45633</v>
      </c>
      <c r="B21" s="4">
        <v>0</v>
      </c>
      <c r="C21" s="5" t="s">
        <v>241</v>
      </c>
      <c r="D21" s="13" t="str">
        <f t="shared" si="0"/>
        <v xml:space="preserve">Fagersta AIK </v>
      </c>
      <c r="E21" s="13" t="str">
        <f t="shared" si="1"/>
        <v>Västerås IK Ungdom:6</v>
      </c>
      <c r="F21" s="5" t="s">
        <v>115</v>
      </c>
      <c r="G21" s="10" t="s">
        <v>376</v>
      </c>
      <c r="H21" t="str">
        <f t="shared" si="2"/>
        <v/>
      </c>
      <c r="I21" t="str">
        <f t="shared" si="3"/>
        <v/>
      </c>
      <c r="J21" t="str">
        <f t="shared" si="4"/>
        <v/>
      </c>
      <c r="K21" t="str">
        <f t="shared" si="5"/>
        <v/>
      </c>
      <c r="L21" t="str">
        <f t="shared" si="6"/>
        <v/>
      </c>
      <c r="M21" t="str">
        <f t="shared" si="7"/>
        <v>Västerås IK Ungdom:6</v>
      </c>
    </row>
    <row r="22" spans="1:13">
      <c r="A22" s="8">
        <v>45668</v>
      </c>
      <c r="B22" s="7">
        <v>0.47916666666666669</v>
      </c>
      <c r="C22" s="6" t="s">
        <v>268</v>
      </c>
      <c r="D22" s="13" t="str">
        <f t="shared" si="0"/>
        <v xml:space="preserve">IFK Hallsberg:1 </v>
      </c>
      <c r="E22" s="13" t="str">
        <f t="shared" si="1"/>
        <v>Västerås IK Ungdom:6</v>
      </c>
      <c r="F22" s="6" t="s">
        <v>138</v>
      </c>
      <c r="G22" s="10" t="s">
        <v>376</v>
      </c>
      <c r="H22" t="str">
        <f t="shared" si="2"/>
        <v/>
      </c>
      <c r="I22" t="str">
        <f t="shared" si="3"/>
        <v/>
      </c>
      <c r="J22" t="str">
        <f t="shared" si="4"/>
        <v/>
      </c>
      <c r="K22" t="str">
        <f t="shared" si="5"/>
        <v/>
      </c>
      <c r="L22" t="str">
        <f t="shared" si="6"/>
        <v/>
      </c>
      <c r="M22" t="str">
        <f t="shared" si="7"/>
        <v>Västerås IK Ungdom:6</v>
      </c>
    </row>
    <row r="23" spans="1:13">
      <c r="A23" s="8">
        <v>45682</v>
      </c>
      <c r="B23" s="7">
        <v>0</v>
      </c>
      <c r="C23" s="6" t="s">
        <v>94</v>
      </c>
      <c r="D23" s="13" t="str">
        <f t="shared" si="0"/>
        <v xml:space="preserve">Fagersta AIK </v>
      </c>
      <c r="E23" s="13" t="str">
        <f t="shared" si="1"/>
        <v>Västerås IK Ungdom:2</v>
      </c>
      <c r="F23" s="6" t="s">
        <v>90</v>
      </c>
      <c r="G23" s="10" t="s">
        <v>376</v>
      </c>
      <c r="H23" t="str">
        <f t="shared" si="2"/>
        <v/>
      </c>
      <c r="I23" t="str">
        <f t="shared" si="3"/>
        <v>Västerås IK Ungdom:2</v>
      </c>
      <c r="J23" t="str">
        <f t="shared" si="4"/>
        <v/>
      </c>
      <c r="K23" t="str">
        <f t="shared" si="5"/>
        <v/>
      </c>
      <c r="L23" t="str">
        <f t="shared" si="6"/>
        <v/>
      </c>
      <c r="M23" t="str">
        <f t="shared" si="7"/>
        <v/>
      </c>
    </row>
    <row r="24" spans="1:13">
      <c r="A24" s="8">
        <v>45696</v>
      </c>
      <c r="B24" s="7">
        <v>0</v>
      </c>
      <c r="C24" s="6" t="s">
        <v>315</v>
      </c>
      <c r="D24" s="13" t="str">
        <f t="shared" si="0"/>
        <v xml:space="preserve">Hällefors IK:1 </v>
      </c>
      <c r="E24" s="13" t="str">
        <f t="shared" si="1"/>
        <v>Västerås IK Ungdom:6</v>
      </c>
      <c r="F24" s="6" t="s">
        <v>41</v>
      </c>
      <c r="G24" s="10" t="s">
        <v>376</v>
      </c>
      <c r="H24" t="str">
        <f t="shared" si="2"/>
        <v/>
      </c>
      <c r="I24" t="str">
        <f t="shared" si="3"/>
        <v/>
      </c>
      <c r="J24" t="str">
        <f t="shared" si="4"/>
        <v/>
      </c>
      <c r="K24" t="str">
        <f t="shared" si="5"/>
        <v/>
      </c>
      <c r="L24" t="str">
        <f t="shared" si="6"/>
        <v/>
      </c>
      <c r="M24" t="str">
        <f t="shared" si="7"/>
        <v>Västerås IK Ungdom:6</v>
      </c>
    </row>
    <row r="25" spans="1:13">
      <c r="A25" s="8">
        <v>45703</v>
      </c>
      <c r="B25" s="7">
        <v>0</v>
      </c>
      <c r="C25" s="6" t="s">
        <v>328</v>
      </c>
      <c r="D25" s="13" t="str">
        <f t="shared" si="0"/>
        <v xml:space="preserve">Örebro Hockey UF:6 </v>
      </c>
      <c r="E25" s="13" t="str">
        <f t="shared" si="1"/>
        <v>Västerås IK Ungdom:6</v>
      </c>
      <c r="F25" s="6" t="s">
        <v>60</v>
      </c>
      <c r="G25" s="10" t="s">
        <v>376</v>
      </c>
      <c r="H25" t="str">
        <f t="shared" si="2"/>
        <v/>
      </c>
      <c r="I25" t="str">
        <f t="shared" si="3"/>
        <v/>
      </c>
      <c r="J25" t="str">
        <f t="shared" si="4"/>
        <v/>
      </c>
      <c r="K25" t="str">
        <f t="shared" si="5"/>
        <v/>
      </c>
      <c r="L25" t="str">
        <f t="shared" si="6"/>
        <v/>
      </c>
      <c r="M25" t="str">
        <f t="shared" si="7"/>
        <v>Västerås IK Ungdom:6</v>
      </c>
    </row>
    <row r="26" spans="1:13">
      <c r="A26" s="8">
        <v>45703</v>
      </c>
      <c r="B26" s="7">
        <v>0</v>
      </c>
      <c r="C26" s="6" t="s">
        <v>328</v>
      </c>
      <c r="D26" s="13" t="str">
        <f t="shared" si="0"/>
        <v xml:space="preserve">Örebro Hockey UF:6 </v>
      </c>
      <c r="E26" s="13" t="str">
        <f t="shared" si="1"/>
        <v>Västerås IK Ungdom:6</v>
      </c>
      <c r="F26" s="6" t="s">
        <v>60</v>
      </c>
      <c r="G26" s="10" t="s">
        <v>376</v>
      </c>
      <c r="H26" t="str">
        <f t="shared" si="2"/>
        <v/>
      </c>
      <c r="I26" t="str">
        <f t="shared" si="3"/>
        <v/>
      </c>
      <c r="J26" t="str">
        <f t="shared" si="4"/>
        <v/>
      </c>
      <c r="K26" t="str">
        <f t="shared" si="5"/>
        <v/>
      </c>
      <c r="L26" t="str">
        <f t="shared" si="6"/>
        <v/>
      </c>
      <c r="M26" t="str">
        <f t="shared" si="7"/>
        <v>Västerås IK Ungdom:6</v>
      </c>
    </row>
    <row r="27" spans="1:13">
      <c r="A27" s="8">
        <v>45717</v>
      </c>
      <c r="B27" s="7">
        <v>0</v>
      </c>
      <c r="C27" s="6" t="s">
        <v>241</v>
      </c>
      <c r="D27" s="13" t="str">
        <f t="shared" si="0"/>
        <v xml:space="preserve">Fagersta AIK </v>
      </c>
      <c r="E27" s="13" t="str">
        <f t="shared" si="1"/>
        <v>Västerås IK Ungdom:6</v>
      </c>
      <c r="F27" s="6" t="s">
        <v>115</v>
      </c>
      <c r="G27" s="10" t="s">
        <v>376</v>
      </c>
      <c r="H27" t="str">
        <f t="shared" si="2"/>
        <v/>
      </c>
      <c r="I27" t="str">
        <f t="shared" si="3"/>
        <v/>
      </c>
      <c r="J27" t="str">
        <f t="shared" si="4"/>
        <v/>
      </c>
      <c r="K27" t="str">
        <f t="shared" si="5"/>
        <v/>
      </c>
      <c r="L27" t="str">
        <f t="shared" si="6"/>
        <v/>
      </c>
      <c r="M27" t="str">
        <f t="shared" si="7"/>
        <v>Västerås IK Ungdom:6</v>
      </c>
    </row>
    <row r="28" spans="1:13">
      <c r="A28" s="3">
        <v>45570</v>
      </c>
      <c r="B28" s="4">
        <v>0.46527777777777779</v>
      </c>
      <c r="C28" s="5" t="s">
        <v>16</v>
      </c>
      <c r="D28" s="13" t="str">
        <f t="shared" si="0"/>
        <v xml:space="preserve">Västerås IK Ungdom:5 </v>
      </c>
      <c r="E28" s="13" t="str">
        <f t="shared" si="1"/>
        <v>Hallstahammars HK</v>
      </c>
      <c r="F28" s="5" t="s">
        <v>17</v>
      </c>
      <c r="G28" s="10" t="s">
        <v>376</v>
      </c>
      <c r="H28" t="str">
        <f t="shared" si="2"/>
        <v/>
      </c>
      <c r="I28" t="str">
        <f t="shared" si="3"/>
        <v/>
      </c>
      <c r="J28" t="str">
        <f t="shared" si="4"/>
        <v/>
      </c>
      <c r="K28" t="str">
        <f t="shared" si="5"/>
        <v/>
      </c>
      <c r="L28" t="str">
        <f t="shared" si="6"/>
        <v xml:space="preserve">Västerås IK Ungdom:5 </v>
      </c>
      <c r="M28" t="str">
        <f t="shared" si="7"/>
        <v/>
      </c>
    </row>
    <row r="29" spans="1:13">
      <c r="A29" s="3">
        <v>45570</v>
      </c>
      <c r="B29" s="7">
        <v>0.4861111111111111</v>
      </c>
      <c r="C29" s="6" t="s">
        <v>20</v>
      </c>
      <c r="D29" s="13" t="str">
        <f t="shared" si="0"/>
        <v xml:space="preserve">Västerås IK Ungdom:5 </v>
      </c>
      <c r="E29" s="13" t="str">
        <f t="shared" si="1"/>
        <v>Fagersta AIK</v>
      </c>
      <c r="F29" s="6" t="s">
        <v>17</v>
      </c>
      <c r="G29" s="10" t="s">
        <v>376</v>
      </c>
      <c r="H29" t="str">
        <f t="shared" si="2"/>
        <v/>
      </c>
      <c r="I29" t="str">
        <f t="shared" si="3"/>
        <v/>
      </c>
      <c r="J29" t="str">
        <f t="shared" si="4"/>
        <v/>
      </c>
      <c r="K29" t="str">
        <f t="shared" si="5"/>
        <v/>
      </c>
      <c r="L29" t="str">
        <f t="shared" si="6"/>
        <v xml:space="preserve">Västerås IK Ungdom:5 </v>
      </c>
      <c r="M29" t="str">
        <f t="shared" si="7"/>
        <v/>
      </c>
    </row>
    <row r="30" spans="1:13">
      <c r="A30" s="8">
        <v>45584</v>
      </c>
      <c r="B30" s="7">
        <v>0.64583333333333337</v>
      </c>
      <c r="C30" s="6" t="s">
        <v>111</v>
      </c>
      <c r="D30" s="13" t="str">
        <f t="shared" si="0"/>
        <v xml:space="preserve">Västerås IK Ungdom:5 </v>
      </c>
      <c r="E30" s="13" t="str">
        <f t="shared" si="1"/>
        <v>Örebro Hockey UF:5</v>
      </c>
      <c r="F30" s="6" t="s">
        <v>105</v>
      </c>
      <c r="G30" s="10" t="s">
        <v>376</v>
      </c>
      <c r="H30" t="str">
        <f t="shared" si="2"/>
        <v/>
      </c>
      <c r="I30" t="str">
        <f t="shared" si="3"/>
        <v/>
      </c>
      <c r="J30" t="str">
        <f t="shared" si="4"/>
        <v/>
      </c>
      <c r="K30" t="str">
        <f t="shared" si="5"/>
        <v/>
      </c>
      <c r="L30" t="str">
        <f t="shared" si="6"/>
        <v xml:space="preserve">Västerås IK Ungdom:5 </v>
      </c>
      <c r="M30" t="str">
        <f t="shared" si="7"/>
        <v/>
      </c>
    </row>
    <row r="31" spans="1:13">
      <c r="A31" s="3">
        <v>45605</v>
      </c>
      <c r="B31" s="7">
        <v>0.4375</v>
      </c>
      <c r="C31" s="6" t="s">
        <v>143</v>
      </c>
      <c r="D31" s="13" t="str">
        <f t="shared" si="0"/>
        <v xml:space="preserve">Västerås IK Ungdom:5 </v>
      </c>
      <c r="E31" s="13" t="str">
        <f t="shared" si="1"/>
        <v>Hällefors IK:2</v>
      </c>
      <c r="F31" s="6" t="s">
        <v>144</v>
      </c>
      <c r="G31" s="10" t="s">
        <v>376</v>
      </c>
      <c r="H31" t="str">
        <f t="shared" si="2"/>
        <v/>
      </c>
      <c r="I31" t="str">
        <f t="shared" si="3"/>
        <v/>
      </c>
      <c r="J31" t="str">
        <f t="shared" si="4"/>
        <v/>
      </c>
      <c r="K31" t="str">
        <f t="shared" si="5"/>
        <v/>
      </c>
      <c r="L31" t="str">
        <f t="shared" si="6"/>
        <v xml:space="preserve">Västerås IK Ungdom:5 </v>
      </c>
      <c r="M31" t="str">
        <f t="shared" si="7"/>
        <v/>
      </c>
    </row>
    <row r="32" spans="1:13">
      <c r="A32" s="8">
        <v>45619</v>
      </c>
      <c r="B32" s="4">
        <v>0.54166666666666663</v>
      </c>
      <c r="C32" s="5" t="s">
        <v>193</v>
      </c>
      <c r="D32" s="13" t="str">
        <f t="shared" si="0"/>
        <v xml:space="preserve">Västerås IK Ungdom:5 </v>
      </c>
      <c r="E32" s="13" t="str">
        <f t="shared" si="1"/>
        <v>IFK Arboga</v>
      </c>
      <c r="F32" s="5" t="s">
        <v>95</v>
      </c>
      <c r="G32" s="10" t="s">
        <v>376</v>
      </c>
      <c r="H32" t="str">
        <f t="shared" si="2"/>
        <v/>
      </c>
      <c r="I32" t="str">
        <f t="shared" si="3"/>
        <v/>
      </c>
      <c r="J32" t="str">
        <f t="shared" si="4"/>
        <v/>
      </c>
      <c r="K32" t="str">
        <f t="shared" si="5"/>
        <v/>
      </c>
      <c r="L32" t="str">
        <f t="shared" si="6"/>
        <v xml:space="preserve">Västerås IK Ungdom:5 </v>
      </c>
      <c r="M32" t="str">
        <f t="shared" si="7"/>
        <v/>
      </c>
    </row>
    <row r="33" spans="1:13">
      <c r="A33" s="8">
        <v>45619</v>
      </c>
      <c r="B33" s="7">
        <v>0.55902777777777779</v>
      </c>
      <c r="C33" s="6" t="s">
        <v>195</v>
      </c>
      <c r="D33" s="13" t="str">
        <f t="shared" si="0"/>
        <v xml:space="preserve">Västerås IK Ungdom:5 </v>
      </c>
      <c r="E33" s="13" t="str">
        <f t="shared" si="1"/>
        <v>Kungsörs IK</v>
      </c>
      <c r="F33" s="6" t="s">
        <v>95</v>
      </c>
      <c r="G33" s="10" t="s">
        <v>376</v>
      </c>
      <c r="H33" t="str">
        <f t="shared" si="2"/>
        <v/>
      </c>
      <c r="I33" t="str">
        <f t="shared" si="3"/>
        <v/>
      </c>
      <c r="J33" t="str">
        <f t="shared" si="4"/>
        <v/>
      </c>
      <c r="K33" t="str">
        <f t="shared" si="5"/>
        <v/>
      </c>
      <c r="L33" t="str">
        <f t="shared" si="6"/>
        <v xml:space="preserve">Västerås IK Ungdom:5 </v>
      </c>
      <c r="M33" t="str">
        <f t="shared" si="7"/>
        <v/>
      </c>
    </row>
    <row r="34" spans="1:13">
      <c r="A34" s="3">
        <v>45633</v>
      </c>
      <c r="B34" s="7">
        <v>0</v>
      </c>
      <c r="C34" s="6" t="s">
        <v>238</v>
      </c>
      <c r="D34" s="13" t="str">
        <f t="shared" si="0"/>
        <v xml:space="preserve">Västerås IK Ungdom:5 </v>
      </c>
      <c r="E34" s="13" t="str">
        <f t="shared" si="1"/>
        <v>Kumla Hockey:1</v>
      </c>
      <c r="F34" s="6" t="s">
        <v>115</v>
      </c>
      <c r="G34" s="10" t="s">
        <v>376</v>
      </c>
      <c r="H34" t="str">
        <f t="shared" si="2"/>
        <v/>
      </c>
      <c r="I34" t="str">
        <f t="shared" si="3"/>
        <v/>
      </c>
      <c r="J34" t="str">
        <f t="shared" si="4"/>
        <v/>
      </c>
      <c r="K34" t="str">
        <f t="shared" si="5"/>
        <v/>
      </c>
      <c r="L34" t="str">
        <f t="shared" si="6"/>
        <v xml:space="preserve">Västerås IK Ungdom:5 </v>
      </c>
      <c r="M34" t="str">
        <f t="shared" si="7"/>
        <v/>
      </c>
    </row>
    <row r="35" spans="1:13">
      <c r="A35" s="8">
        <v>45668</v>
      </c>
      <c r="B35" s="7">
        <v>0.52083333333333337</v>
      </c>
      <c r="C35" s="6" t="s">
        <v>272</v>
      </c>
      <c r="D35" s="13" t="str">
        <f t="shared" si="0"/>
        <v xml:space="preserve">Västerås IK Ungdom:5 </v>
      </c>
      <c r="E35" s="13" t="str">
        <f t="shared" si="1"/>
        <v>IFK Hallsberg:2</v>
      </c>
      <c r="F35" s="6" t="s">
        <v>138</v>
      </c>
      <c r="G35" s="10" t="s">
        <v>376</v>
      </c>
      <c r="H35" t="str">
        <f t="shared" si="2"/>
        <v/>
      </c>
      <c r="I35" t="str">
        <f t="shared" si="3"/>
        <v/>
      </c>
      <c r="J35" t="str">
        <f t="shared" si="4"/>
        <v/>
      </c>
      <c r="K35" t="str">
        <f t="shared" si="5"/>
        <v/>
      </c>
      <c r="L35" t="str">
        <f t="shared" si="6"/>
        <v xml:space="preserve">Västerås IK Ungdom:5 </v>
      </c>
      <c r="M35" t="str">
        <f t="shared" si="7"/>
        <v/>
      </c>
    </row>
    <row r="36" spans="1:13">
      <c r="A36" s="8">
        <v>45696</v>
      </c>
      <c r="B36" s="7">
        <v>0</v>
      </c>
      <c r="C36" s="6" t="s">
        <v>318</v>
      </c>
      <c r="D36" s="13" t="str">
        <f t="shared" si="0"/>
        <v xml:space="preserve">Västerås IK Ungdom:5 </v>
      </c>
      <c r="E36" s="13" t="str">
        <f t="shared" si="1"/>
        <v>Hällefors IK:1</v>
      </c>
      <c r="F36" s="6" t="s">
        <v>41</v>
      </c>
      <c r="G36" s="10" t="s">
        <v>376</v>
      </c>
      <c r="H36" t="str">
        <f t="shared" si="2"/>
        <v/>
      </c>
      <c r="I36" t="str">
        <f t="shared" si="3"/>
        <v/>
      </c>
      <c r="J36" t="str">
        <f t="shared" si="4"/>
        <v/>
      </c>
      <c r="K36" t="str">
        <f t="shared" si="5"/>
        <v/>
      </c>
      <c r="L36" t="str">
        <f t="shared" si="6"/>
        <v xml:space="preserve">Västerås IK Ungdom:5 </v>
      </c>
      <c r="M36" t="str">
        <f t="shared" si="7"/>
        <v/>
      </c>
    </row>
    <row r="37" spans="1:13">
      <c r="A37" s="8">
        <v>45703</v>
      </c>
      <c r="B37" s="4">
        <v>0</v>
      </c>
      <c r="C37" s="5" t="s">
        <v>326</v>
      </c>
      <c r="D37" s="13" t="str">
        <f t="shared" si="0"/>
        <v xml:space="preserve">Västerås IK Ungdom:5 </v>
      </c>
      <c r="E37" s="13" t="str">
        <f t="shared" si="1"/>
        <v>Örebro Hockey UF:6</v>
      </c>
      <c r="F37" s="5" t="s">
        <v>60</v>
      </c>
      <c r="G37" s="10" t="s">
        <v>376</v>
      </c>
      <c r="H37" t="str">
        <f t="shared" si="2"/>
        <v/>
      </c>
      <c r="I37" t="str">
        <f t="shared" si="3"/>
        <v/>
      </c>
      <c r="J37" t="str">
        <f t="shared" si="4"/>
        <v/>
      </c>
      <c r="K37" t="str">
        <f t="shared" si="5"/>
        <v/>
      </c>
      <c r="L37" t="str">
        <f t="shared" si="6"/>
        <v xml:space="preserve">Västerås IK Ungdom:5 </v>
      </c>
      <c r="M37" t="str">
        <f t="shared" si="7"/>
        <v/>
      </c>
    </row>
    <row r="38" spans="1:13">
      <c r="A38" s="8">
        <v>45703</v>
      </c>
      <c r="B38" s="4">
        <v>0</v>
      </c>
      <c r="C38" s="5" t="s">
        <v>111</v>
      </c>
      <c r="D38" s="13" t="str">
        <f t="shared" si="0"/>
        <v xml:space="preserve">Västerås IK Ungdom:5 </v>
      </c>
      <c r="E38" s="13" t="str">
        <f t="shared" si="1"/>
        <v>Örebro Hockey UF:5</v>
      </c>
      <c r="F38" s="5" t="s">
        <v>60</v>
      </c>
      <c r="G38" s="10" t="s">
        <v>376</v>
      </c>
      <c r="H38" t="str">
        <f t="shared" si="2"/>
        <v/>
      </c>
      <c r="I38" t="str">
        <f t="shared" si="3"/>
        <v/>
      </c>
      <c r="J38" t="str">
        <f t="shared" si="4"/>
        <v/>
      </c>
      <c r="K38" t="str">
        <f t="shared" si="5"/>
        <v/>
      </c>
      <c r="L38" t="str">
        <f t="shared" si="6"/>
        <v xml:space="preserve">Västerås IK Ungdom:5 </v>
      </c>
      <c r="M38" t="str">
        <f t="shared" si="7"/>
        <v/>
      </c>
    </row>
    <row r="39" spans="1:13">
      <c r="A39" s="8">
        <v>45584</v>
      </c>
      <c r="B39" s="4">
        <v>0.60416666666666663</v>
      </c>
      <c r="C39" s="5" t="s">
        <v>108</v>
      </c>
      <c r="D39" s="13" t="str">
        <f t="shared" si="0"/>
        <v xml:space="preserve">Fellingsbro/Frövi IK </v>
      </c>
      <c r="E39" s="13" t="str">
        <f t="shared" si="1"/>
        <v>Västerås IK Ungdom:5</v>
      </c>
      <c r="F39" s="5" t="s">
        <v>105</v>
      </c>
      <c r="G39" s="10" t="s">
        <v>376</v>
      </c>
      <c r="H39" t="str">
        <f t="shared" si="2"/>
        <v/>
      </c>
      <c r="I39" t="str">
        <f t="shared" si="3"/>
        <v/>
      </c>
      <c r="J39" t="str">
        <f t="shared" si="4"/>
        <v/>
      </c>
      <c r="K39" t="str">
        <f t="shared" si="5"/>
        <v/>
      </c>
      <c r="L39" t="str">
        <f t="shared" si="6"/>
        <v>Västerås IK Ungdom:5</v>
      </c>
      <c r="M39" t="str">
        <f t="shared" si="7"/>
        <v/>
      </c>
    </row>
    <row r="40" spans="1:13">
      <c r="A40" s="8">
        <v>45584</v>
      </c>
      <c r="B40" s="7">
        <v>0.66666666666666663</v>
      </c>
      <c r="C40" s="6" t="s">
        <v>113</v>
      </c>
      <c r="D40" s="13" t="str">
        <f t="shared" si="0"/>
        <v xml:space="preserve">Nora HC </v>
      </c>
      <c r="E40" s="13" t="str">
        <f t="shared" si="1"/>
        <v>Västerås IK Ungdom:5</v>
      </c>
      <c r="F40" s="6" t="s">
        <v>105</v>
      </c>
      <c r="G40" s="10" t="s">
        <v>376</v>
      </c>
      <c r="H40" t="str">
        <f t="shared" si="2"/>
        <v/>
      </c>
      <c r="I40" t="str">
        <f t="shared" si="3"/>
        <v/>
      </c>
      <c r="J40" t="str">
        <f t="shared" si="4"/>
        <v/>
      </c>
      <c r="K40" t="str">
        <f t="shared" si="5"/>
        <v/>
      </c>
      <c r="L40" t="str">
        <f t="shared" si="6"/>
        <v>Västerås IK Ungdom:5</v>
      </c>
      <c r="M40" t="str">
        <f t="shared" si="7"/>
        <v/>
      </c>
    </row>
    <row r="41" spans="1:13" ht="25.5">
      <c r="A41" s="3">
        <v>45605</v>
      </c>
      <c r="B41" s="7">
        <v>0.4548611111111111</v>
      </c>
      <c r="C41" s="6" t="s">
        <v>146</v>
      </c>
      <c r="D41" s="13" t="str">
        <f t="shared" si="0"/>
        <v xml:space="preserve">Lindlövens IF/Guldsmedshytte SK </v>
      </c>
      <c r="E41" s="13" t="str">
        <f t="shared" si="1"/>
        <v>Västerås IK Ungdom:5</v>
      </c>
      <c r="F41" s="6" t="s">
        <v>144</v>
      </c>
      <c r="G41" s="10" t="s">
        <v>376</v>
      </c>
      <c r="H41" t="str">
        <f t="shared" si="2"/>
        <v/>
      </c>
      <c r="I41" t="str">
        <f t="shared" si="3"/>
        <v/>
      </c>
      <c r="J41" t="str">
        <f t="shared" si="4"/>
        <v/>
      </c>
      <c r="K41" t="str">
        <f t="shared" si="5"/>
        <v/>
      </c>
      <c r="L41" t="str">
        <f t="shared" si="6"/>
        <v>Västerås IK Ungdom:5</v>
      </c>
      <c r="M41" t="str">
        <f t="shared" si="7"/>
        <v/>
      </c>
    </row>
    <row r="42" spans="1:13">
      <c r="A42" s="3">
        <v>45605</v>
      </c>
      <c r="B42" s="7">
        <v>0.4826388888888889</v>
      </c>
      <c r="C42" s="6" t="s">
        <v>148</v>
      </c>
      <c r="D42" s="13" t="str">
        <f t="shared" si="0"/>
        <v xml:space="preserve">Hällefors IK:1 </v>
      </c>
      <c r="E42" s="13" t="str">
        <f t="shared" si="1"/>
        <v>Västerås IK Ungdom:5</v>
      </c>
      <c r="F42" s="6" t="s">
        <v>144</v>
      </c>
      <c r="G42" s="10" t="s">
        <v>376</v>
      </c>
      <c r="H42" t="str">
        <f t="shared" si="2"/>
        <v/>
      </c>
      <c r="I42" t="str">
        <f t="shared" si="3"/>
        <v/>
      </c>
      <c r="J42" t="str">
        <f t="shared" si="4"/>
        <v/>
      </c>
      <c r="K42" t="str">
        <f t="shared" si="5"/>
        <v/>
      </c>
      <c r="L42" t="str">
        <f t="shared" si="6"/>
        <v>Västerås IK Ungdom:5</v>
      </c>
      <c r="M42" t="str">
        <f t="shared" si="7"/>
        <v/>
      </c>
    </row>
    <row r="43" spans="1:13">
      <c r="A43" s="3">
        <v>45633</v>
      </c>
      <c r="B43" s="4">
        <v>0</v>
      </c>
      <c r="C43" s="5" t="s">
        <v>235</v>
      </c>
      <c r="D43" s="13" t="str">
        <f t="shared" si="0"/>
        <v xml:space="preserve">Kumla Hockey:2 </v>
      </c>
      <c r="E43" s="13" t="str">
        <f t="shared" si="1"/>
        <v>Västerås IK Ungdom:5</v>
      </c>
      <c r="F43" s="5" t="s">
        <v>115</v>
      </c>
      <c r="G43" s="10" t="s">
        <v>376</v>
      </c>
      <c r="H43" t="str">
        <f t="shared" si="2"/>
        <v/>
      </c>
      <c r="I43" t="str">
        <f t="shared" si="3"/>
        <v/>
      </c>
      <c r="J43" t="str">
        <f t="shared" si="4"/>
        <v/>
      </c>
      <c r="K43" t="str">
        <f t="shared" si="5"/>
        <v/>
      </c>
      <c r="L43" t="str">
        <f t="shared" si="6"/>
        <v>Västerås IK Ungdom:5</v>
      </c>
      <c r="M43" t="str">
        <f t="shared" si="7"/>
        <v/>
      </c>
    </row>
    <row r="44" spans="1:13">
      <c r="A44" s="3">
        <v>45633</v>
      </c>
      <c r="B44" s="4">
        <v>0</v>
      </c>
      <c r="C44" s="5" t="s">
        <v>239</v>
      </c>
      <c r="D44" s="13" t="str">
        <f t="shared" si="0"/>
        <v xml:space="preserve">Fagersta AIK </v>
      </c>
      <c r="E44" s="13" t="str">
        <f t="shared" si="1"/>
        <v>Västerås IK Ungdom:5</v>
      </c>
      <c r="F44" s="5" t="s">
        <v>115</v>
      </c>
      <c r="G44" s="10" t="s">
        <v>376</v>
      </c>
      <c r="H44" t="str">
        <f t="shared" si="2"/>
        <v/>
      </c>
      <c r="I44" t="str">
        <f t="shared" si="3"/>
        <v/>
      </c>
      <c r="J44" t="str">
        <f t="shared" si="4"/>
        <v/>
      </c>
      <c r="K44" t="str">
        <f t="shared" si="5"/>
        <v/>
      </c>
      <c r="L44" t="str">
        <f t="shared" si="6"/>
        <v>Västerås IK Ungdom:5</v>
      </c>
      <c r="M44" t="str">
        <f t="shared" si="7"/>
        <v/>
      </c>
    </row>
    <row r="45" spans="1:13">
      <c r="A45" s="8">
        <v>45668</v>
      </c>
      <c r="B45" s="4">
        <v>0.47916666666666669</v>
      </c>
      <c r="C45" s="5" t="s">
        <v>269</v>
      </c>
      <c r="D45" s="13" t="str">
        <f t="shared" si="0"/>
        <v xml:space="preserve">IFK Hallsberg:2 </v>
      </c>
      <c r="E45" s="13" t="str">
        <f t="shared" si="1"/>
        <v>Västerås IK Ungdom:5</v>
      </c>
      <c r="F45" s="5" t="s">
        <v>138</v>
      </c>
      <c r="G45" s="10" t="s">
        <v>376</v>
      </c>
      <c r="H45" t="str">
        <f t="shared" si="2"/>
        <v/>
      </c>
      <c r="I45" t="str">
        <f t="shared" si="3"/>
        <v/>
      </c>
      <c r="J45" t="str">
        <f t="shared" si="4"/>
        <v/>
      </c>
      <c r="K45" t="str">
        <f t="shared" si="5"/>
        <v/>
      </c>
      <c r="L45" t="str">
        <f t="shared" si="6"/>
        <v>Västerås IK Ungdom:5</v>
      </c>
      <c r="M45" t="str">
        <f t="shared" si="7"/>
        <v/>
      </c>
    </row>
    <row r="46" spans="1:13">
      <c r="A46" s="8">
        <v>45668</v>
      </c>
      <c r="B46" s="7">
        <v>0.5</v>
      </c>
      <c r="C46" s="6" t="s">
        <v>270</v>
      </c>
      <c r="D46" s="13" t="str">
        <f t="shared" si="0"/>
        <v xml:space="preserve">IFK Hallsberg:1 </v>
      </c>
      <c r="E46" s="13" t="str">
        <f t="shared" si="1"/>
        <v>Västerås IK Ungdom:5</v>
      </c>
      <c r="F46" s="6" t="s">
        <v>138</v>
      </c>
      <c r="G46" s="10" t="s">
        <v>376</v>
      </c>
      <c r="H46" t="str">
        <f t="shared" si="2"/>
        <v/>
      </c>
      <c r="I46" t="str">
        <f t="shared" si="3"/>
        <v/>
      </c>
      <c r="J46" t="str">
        <f t="shared" si="4"/>
        <v/>
      </c>
      <c r="K46" t="str">
        <f t="shared" si="5"/>
        <v/>
      </c>
      <c r="L46" t="str">
        <f t="shared" si="6"/>
        <v>Västerås IK Ungdom:5</v>
      </c>
      <c r="M46" t="str">
        <f t="shared" si="7"/>
        <v/>
      </c>
    </row>
    <row r="47" spans="1:13">
      <c r="A47" s="8">
        <v>45682</v>
      </c>
      <c r="B47" s="4">
        <v>0</v>
      </c>
      <c r="C47" s="5" t="s">
        <v>253</v>
      </c>
      <c r="D47" s="13" t="str">
        <f t="shared" si="0"/>
        <v xml:space="preserve">IFK Arboga </v>
      </c>
      <c r="E47" s="13" t="str">
        <f t="shared" si="1"/>
        <v>Västerås IK Ungdom:1</v>
      </c>
      <c r="F47" s="5" t="s">
        <v>90</v>
      </c>
      <c r="G47" s="10" t="s">
        <v>376</v>
      </c>
      <c r="H47" t="str">
        <f t="shared" si="2"/>
        <v>Västerås IK Ungdom:1</v>
      </c>
      <c r="I47" t="str">
        <f t="shared" si="3"/>
        <v/>
      </c>
      <c r="J47" t="str">
        <f t="shared" si="4"/>
        <v/>
      </c>
      <c r="K47" t="str">
        <f t="shared" si="5"/>
        <v/>
      </c>
      <c r="L47" t="str">
        <f t="shared" si="6"/>
        <v/>
      </c>
      <c r="M47" t="str">
        <f t="shared" si="7"/>
        <v/>
      </c>
    </row>
    <row r="48" spans="1:13">
      <c r="A48" s="8">
        <v>45682</v>
      </c>
      <c r="B48" s="4">
        <v>0</v>
      </c>
      <c r="C48" s="5" t="s">
        <v>446</v>
      </c>
      <c r="D48" s="13" t="str">
        <f t="shared" si="0"/>
        <v xml:space="preserve">Fagersta AIK </v>
      </c>
      <c r="E48" s="13" t="str">
        <f t="shared" si="1"/>
        <v>Västerås IK Ungdom:1</v>
      </c>
      <c r="F48" s="5" t="s">
        <v>90</v>
      </c>
      <c r="G48" s="10" t="s">
        <v>376</v>
      </c>
      <c r="H48" t="str">
        <f t="shared" si="2"/>
        <v>Västerås IK Ungdom:1</v>
      </c>
      <c r="I48" t="str">
        <f t="shared" si="3"/>
        <v/>
      </c>
      <c r="J48" t="str">
        <f t="shared" si="4"/>
        <v/>
      </c>
      <c r="K48" t="str">
        <f t="shared" si="5"/>
        <v/>
      </c>
      <c r="L48" t="str">
        <f t="shared" si="6"/>
        <v/>
      </c>
      <c r="M48" t="str">
        <f t="shared" si="7"/>
        <v/>
      </c>
    </row>
    <row r="49" spans="1:13">
      <c r="A49" s="8">
        <v>45696</v>
      </c>
      <c r="B49" s="4">
        <v>0</v>
      </c>
      <c r="C49" s="5" t="s">
        <v>316</v>
      </c>
      <c r="D49" s="13" t="str">
        <f t="shared" si="0"/>
        <v xml:space="preserve">Hällefors IK:2 </v>
      </c>
      <c r="E49" s="13" t="str">
        <f t="shared" si="1"/>
        <v>Västerås IK Ungdom:5</v>
      </c>
      <c r="F49" s="5" t="s">
        <v>41</v>
      </c>
      <c r="G49" s="10" t="s">
        <v>376</v>
      </c>
      <c r="H49" t="str">
        <f t="shared" si="2"/>
        <v/>
      </c>
      <c r="I49" t="str">
        <f t="shared" si="3"/>
        <v/>
      </c>
      <c r="J49" t="str">
        <f t="shared" si="4"/>
        <v/>
      </c>
      <c r="K49" t="str">
        <f t="shared" si="5"/>
        <v/>
      </c>
      <c r="L49" t="str">
        <f t="shared" si="6"/>
        <v>Västerås IK Ungdom:5</v>
      </c>
      <c r="M49" t="str">
        <f t="shared" si="7"/>
        <v/>
      </c>
    </row>
    <row r="50" spans="1:13">
      <c r="A50" s="8">
        <v>45696</v>
      </c>
      <c r="B50" s="7">
        <v>0</v>
      </c>
      <c r="C50" s="6" t="s">
        <v>148</v>
      </c>
      <c r="D50" s="13" t="str">
        <f t="shared" si="0"/>
        <v xml:space="preserve">Hällefors IK:1 </v>
      </c>
      <c r="E50" s="13" t="str">
        <f t="shared" si="1"/>
        <v>Västerås IK Ungdom:5</v>
      </c>
      <c r="F50" s="6" t="s">
        <v>41</v>
      </c>
      <c r="G50" s="10" t="s">
        <v>376</v>
      </c>
      <c r="H50" t="str">
        <f t="shared" si="2"/>
        <v/>
      </c>
      <c r="I50" t="str">
        <f t="shared" si="3"/>
        <v/>
      </c>
      <c r="J50" t="str">
        <f t="shared" si="4"/>
        <v/>
      </c>
      <c r="K50" t="str">
        <f t="shared" si="5"/>
        <v/>
      </c>
      <c r="L50" t="str">
        <f t="shared" si="6"/>
        <v>Västerås IK Ungdom:5</v>
      </c>
      <c r="M50" t="str">
        <f t="shared" si="7"/>
        <v/>
      </c>
    </row>
    <row r="51" spans="1:13">
      <c r="A51" s="8">
        <v>45703</v>
      </c>
      <c r="B51" s="4">
        <v>0</v>
      </c>
      <c r="C51" s="5" t="s">
        <v>329</v>
      </c>
      <c r="D51" s="13" t="str">
        <f t="shared" si="0"/>
        <v xml:space="preserve">Örebro Hockey UF:5 </v>
      </c>
      <c r="E51" s="13" t="str">
        <f t="shared" si="1"/>
        <v>Västerås IK Ungdom:5</v>
      </c>
      <c r="F51" s="5" t="s">
        <v>60</v>
      </c>
      <c r="G51" s="10" t="s">
        <v>376</v>
      </c>
      <c r="H51" t="str">
        <f t="shared" si="2"/>
        <v/>
      </c>
      <c r="I51" t="str">
        <f t="shared" si="3"/>
        <v/>
      </c>
      <c r="J51" t="str">
        <f t="shared" si="4"/>
        <v/>
      </c>
      <c r="K51" t="str">
        <f t="shared" si="5"/>
        <v/>
      </c>
      <c r="L51" t="str">
        <f t="shared" si="6"/>
        <v>Västerås IK Ungdom:5</v>
      </c>
      <c r="M51" t="str">
        <f t="shared" si="7"/>
        <v/>
      </c>
    </row>
    <row r="52" spans="1:13">
      <c r="A52" s="8">
        <v>45717</v>
      </c>
      <c r="B52" s="4">
        <v>0</v>
      </c>
      <c r="C52" s="5" t="s">
        <v>113</v>
      </c>
      <c r="D52" s="13" t="str">
        <f t="shared" si="0"/>
        <v xml:space="preserve">Nora HC </v>
      </c>
      <c r="E52" s="13" t="str">
        <f t="shared" si="1"/>
        <v>Västerås IK Ungdom:5</v>
      </c>
      <c r="F52" s="5" t="s">
        <v>115</v>
      </c>
      <c r="G52" s="10" t="s">
        <v>376</v>
      </c>
      <c r="H52" t="str">
        <f t="shared" si="2"/>
        <v/>
      </c>
      <c r="I52" t="str">
        <f t="shared" si="3"/>
        <v/>
      </c>
      <c r="J52" t="str">
        <f t="shared" si="4"/>
        <v/>
      </c>
      <c r="K52" t="str">
        <f t="shared" si="5"/>
        <v/>
      </c>
      <c r="L52" t="str">
        <f t="shared" si="6"/>
        <v>Västerås IK Ungdom:5</v>
      </c>
      <c r="M52" t="str">
        <f t="shared" si="7"/>
        <v/>
      </c>
    </row>
    <row r="53" spans="1:13">
      <c r="A53" s="8">
        <v>45717</v>
      </c>
      <c r="B53" s="4">
        <v>0</v>
      </c>
      <c r="C53" s="5" t="s">
        <v>239</v>
      </c>
      <c r="D53" s="13" t="str">
        <f t="shared" si="0"/>
        <v xml:space="preserve">Fagersta AIK </v>
      </c>
      <c r="E53" s="13" t="str">
        <f t="shared" si="1"/>
        <v>Västerås IK Ungdom:5</v>
      </c>
      <c r="F53" s="5" t="s">
        <v>115</v>
      </c>
      <c r="G53" s="10" t="s">
        <v>376</v>
      </c>
      <c r="H53" t="str">
        <f t="shared" si="2"/>
        <v/>
      </c>
      <c r="I53" t="str">
        <f t="shared" si="3"/>
        <v/>
      </c>
      <c r="J53" t="str">
        <f t="shared" si="4"/>
        <v/>
      </c>
      <c r="K53" t="str">
        <f t="shared" si="5"/>
        <v/>
      </c>
      <c r="L53" t="str">
        <f t="shared" si="6"/>
        <v>Västerås IK Ungdom:5</v>
      </c>
      <c r="M53" t="str">
        <f t="shared" si="7"/>
        <v/>
      </c>
    </row>
    <row r="54" spans="1:13">
      <c r="A54" s="3">
        <v>45570</v>
      </c>
      <c r="B54" s="4">
        <v>0.54166666666666663</v>
      </c>
      <c r="C54" s="5" t="s">
        <v>32</v>
      </c>
      <c r="D54" s="13" t="str">
        <f t="shared" si="0"/>
        <v xml:space="preserve">Västerås IK Ungdom:4 </v>
      </c>
      <c r="E54" s="13" t="str">
        <f t="shared" si="1"/>
        <v>Sala HK:2</v>
      </c>
      <c r="F54" s="5" t="s">
        <v>17</v>
      </c>
      <c r="G54" s="10" t="s">
        <v>376</v>
      </c>
      <c r="H54" t="str">
        <f t="shared" si="2"/>
        <v/>
      </c>
      <c r="I54" t="str">
        <f t="shared" si="3"/>
        <v/>
      </c>
      <c r="J54" t="str">
        <f t="shared" si="4"/>
        <v/>
      </c>
      <c r="K54" t="str">
        <f t="shared" si="5"/>
        <v xml:space="preserve">Västerås IK Ungdom:4 </v>
      </c>
      <c r="L54" t="str">
        <f t="shared" si="6"/>
        <v/>
      </c>
      <c r="M54" t="str">
        <f t="shared" si="7"/>
        <v/>
      </c>
    </row>
    <row r="55" spans="1:13">
      <c r="A55" s="3">
        <v>45570</v>
      </c>
      <c r="B55" s="7">
        <v>0.60416666666666663</v>
      </c>
      <c r="C55" s="6" t="s">
        <v>39</v>
      </c>
      <c r="D55" s="13" t="str">
        <f t="shared" si="0"/>
        <v xml:space="preserve">Västerås IK Ungdom:4 </v>
      </c>
      <c r="E55" s="13" t="str">
        <f t="shared" si="1"/>
        <v>Fellingsbro/Frövi IK</v>
      </c>
      <c r="F55" s="6" t="s">
        <v>17</v>
      </c>
      <c r="G55" s="10" t="s">
        <v>376</v>
      </c>
      <c r="H55" t="str">
        <f t="shared" si="2"/>
        <v/>
      </c>
      <c r="I55" t="str">
        <f t="shared" si="3"/>
        <v/>
      </c>
      <c r="J55" t="str">
        <f t="shared" si="4"/>
        <v/>
      </c>
      <c r="K55" t="str">
        <f t="shared" si="5"/>
        <v xml:space="preserve">Västerås IK Ungdom:4 </v>
      </c>
      <c r="L55" t="str">
        <f t="shared" si="6"/>
        <v/>
      </c>
      <c r="M55" t="str">
        <f t="shared" si="7"/>
        <v/>
      </c>
    </row>
    <row r="56" spans="1:13">
      <c r="A56" s="8">
        <v>45584</v>
      </c>
      <c r="B56" s="4">
        <v>0.47569444444444442</v>
      </c>
      <c r="C56" s="5" t="s">
        <v>77</v>
      </c>
      <c r="D56" s="13" t="str">
        <f t="shared" si="0"/>
        <v xml:space="preserve">Västerås IK Ungdom:4 </v>
      </c>
      <c r="E56" s="13" t="str">
        <f t="shared" si="1"/>
        <v>Köping HC:2</v>
      </c>
      <c r="F56" s="5" t="s">
        <v>72</v>
      </c>
      <c r="G56" s="10" t="s">
        <v>376</v>
      </c>
      <c r="H56" t="str">
        <f t="shared" si="2"/>
        <v/>
      </c>
      <c r="I56" t="str">
        <f t="shared" si="3"/>
        <v/>
      </c>
      <c r="J56" t="str">
        <f t="shared" si="4"/>
        <v/>
      </c>
      <c r="K56" t="str">
        <f t="shared" si="5"/>
        <v xml:space="preserve">Västerås IK Ungdom:4 </v>
      </c>
      <c r="L56" t="str">
        <f t="shared" si="6"/>
        <v/>
      </c>
      <c r="M56" t="str">
        <f t="shared" si="7"/>
        <v/>
      </c>
    </row>
    <row r="57" spans="1:13">
      <c r="A57" s="3">
        <v>45605</v>
      </c>
      <c r="B57" s="7">
        <v>0.63888888888888884</v>
      </c>
      <c r="C57" s="6" t="s">
        <v>151</v>
      </c>
      <c r="D57" s="13" t="str">
        <f t="shared" si="0"/>
        <v xml:space="preserve">Västerås IK Ungdom:4 </v>
      </c>
      <c r="E57" s="13" t="str">
        <f t="shared" si="1"/>
        <v>Örebro Hockey UF:6</v>
      </c>
      <c r="F57" s="6" t="s">
        <v>138</v>
      </c>
      <c r="G57" s="10" t="s">
        <v>376</v>
      </c>
      <c r="H57" t="str">
        <f t="shared" si="2"/>
        <v/>
      </c>
      <c r="I57" t="str">
        <f t="shared" si="3"/>
        <v/>
      </c>
      <c r="J57" t="str">
        <f t="shared" si="4"/>
        <v/>
      </c>
      <c r="K57" t="str">
        <f t="shared" si="5"/>
        <v xml:space="preserve">Västerås IK Ungdom:4 </v>
      </c>
      <c r="L57" t="str">
        <f t="shared" si="6"/>
        <v/>
      </c>
      <c r="M57" t="str">
        <f t="shared" si="7"/>
        <v/>
      </c>
    </row>
    <row r="58" spans="1:13">
      <c r="A58" s="3">
        <v>45605</v>
      </c>
      <c r="B58" s="4">
        <v>0.70138888888888884</v>
      </c>
      <c r="C58" s="5" t="s">
        <v>158</v>
      </c>
      <c r="D58" s="13" t="str">
        <f t="shared" si="0"/>
        <v xml:space="preserve">Västerås IK Ungdom:4 </v>
      </c>
      <c r="E58" s="13" t="str">
        <f t="shared" si="1"/>
        <v>Surahammars IF:1</v>
      </c>
      <c r="F58" s="5" t="s">
        <v>138</v>
      </c>
      <c r="G58" s="10" t="s">
        <v>376</v>
      </c>
      <c r="H58" t="str">
        <f t="shared" si="2"/>
        <v/>
      </c>
      <c r="I58" t="str">
        <f t="shared" si="3"/>
        <v/>
      </c>
      <c r="J58" t="str">
        <f t="shared" si="4"/>
        <v/>
      </c>
      <c r="K58" t="str">
        <f t="shared" si="5"/>
        <v xml:space="preserve">Västerås IK Ungdom:4 </v>
      </c>
      <c r="L58" t="str">
        <f t="shared" si="6"/>
        <v/>
      </c>
      <c r="M58" t="str">
        <f t="shared" si="7"/>
        <v/>
      </c>
    </row>
    <row r="59" spans="1:13">
      <c r="A59" s="8">
        <v>45619</v>
      </c>
      <c r="B59" s="4">
        <v>0.4375</v>
      </c>
      <c r="C59" s="5" t="s">
        <v>39</v>
      </c>
      <c r="D59" s="13" t="str">
        <f t="shared" si="0"/>
        <v xml:space="preserve">Västerås IK Ungdom:4 </v>
      </c>
      <c r="E59" s="13" t="str">
        <f t="shared" si="1"/>
        <v>Fellingsbro/Frövi IK</v>
      </c>
      <c r="F59" s="5" t="s">
        <v>23</v>
      </c>
      <c r="G59" s="10" t="s">
        <v>376</v>
      </c>
      <c r="H59" t="str">
        <f t="shared" si="2"/>
        <v/>
      </c>
      <c r="I59" t="str">
        <f t="shared" si="3"/>
        <v/>
      </c>
      <c r="J59" t="str">
        <f t="shared" si="4"/>
        <v/>
      </c>
      <c r="K59" t="str">
        <f t="shared" si="5"/>
        <v xml:space="preserve">Västerås IK Ungdom:4 </v>
      </c>
      <c r="L59" t="str">
        <f t="shared" si="6"/>
        <v/>
      </c>
      <c r="M59" t="str">
        <f t="shared" si="7"/>
        <v/>
      </c>
    </row>
    <row r="60" spans="1:13">
      <c r="A60" s="3">
        <v>45633</v>
      </c>
      <c r="B60" s="4">
        <v>0.625</v>
      </c>
      <c r="C60" s="5" t="s">
        <v>206</v>
      </c>
      <c r="D60" s="13" t="str">
        <f t="shared" si="0"/>
        <v xml:space="preserve">Västerås IK Ungdom:4 </v>
      </c>
      <c r="E60" s="13" t="str">
        <f t="shared" si="1"/>
        <v>Örebro Hockey UF:5</v>
      </c>
      <c r="F60" s="5" t="s">
        <v>175</v>
      </c>
      <c r="G60" s="10" t="s">
        <v>376</v>
      </c>
      <c r="H60" t="str">
        <f t="shared" si="2"/>
        <v/>
      </c>
      <c r="I60" t="str">
        <f t="shared" si="3"/>
        <v/>
      </c>
      <c r="J60" t="str">
        <f t="shared" si="4"/>
        <v/>
      </c>
      <c r="K60" t="str">
        <f t="shared" si="5"/>
        <v xml:space="preserve">Västerås IK Ungdom:4 </v>
      </c>
      <c r="L60" t="str">
        <f t="shared" si="6"/>
        <v/>
      </c>
      <c r="M60" t="str">
        <f t="shared" si="7"/>
        <v/>
      </c>
    </row>
    <row r="61" spans="1:13">
      <c r="A61" s="3">
        <v>45633</v>
      </c>
      <c r="B61" s="4">
        <v>0.64583333333333337</v>
      </c>
      <c r="C61" s="5" t="s">
        <v>77</v>
      </c>
      <c r="D61" s="13" t="str">
        <f t="shared" si="0"/>
        <v xml:space="preserve">Västerås IK Ungdom:4 </v>
      </c>
      <c r="E61" s="13" t="str">
        <f t="shared" si="1"/>
        <v>Köping HC:2</v>
      </c>
      <c r="F61" s="5" t="s">
        <v>175</v>
      </c>
      <c r="G61" s="10" t="s">
        <v>376</v>
      </c>
      <c r="H61" t="str">
        <f t="shared" si="2"/>
        <v/>
      </c>
      <c r="I61" t="str">
        <f t="shared" si="3"/>
        <v/>
      </c>
      <c r="J61" t="str">
        <f t="shared" si="4"/>
        <v/>
      </c>
      <c r="K61" t="str">
        <f t="shared" si="5"/>
        <v xml:space="preserve">Västerås IK Ungdom:4 </v>
      </c>
      <c r="L61" t="str">
        <f t="shared" si="6"/>
        <v/>
      </c>
      <c r="M61" t="str">
        <f t="shared" si="7"/>
        <v/>
      </c>
    </row>
    <row r="62" spans="1:13">
      <c r="A62" s="8">
        <v>45668</v>
      </c>
      <c r="B62" s="7">
        <v>0</v>
      </c>
      <c r="C62" s="6" t="s">
        <v>259</v>
      </c>
      <c r="D62" s="13" t="str">
        <f t="shared" si="0"/>
        <v xml:space="preserve">Västerås IK Ungdom:4 </v>
      </c>
      <c r="E62" s="13" t="str">
        <f t="shared" si="1"/>
        <v>Kumla Hockey:2</v>
      </c>
      <c r="F62" s="6" t="s">
        <v>51</v>
      </c>
      <c r="G62" s="10" t="s">
        <v>376</v>
      </c>
      <c r="H62" t="str">
        <f t="shared" si="2"/>
        <v/>
      </c>
      <c r="I62" t="str">
        <f t="shared" si="3"/>
        <v/>
      </c>
      <c r="J62" t="str">
        <f t="shared" si="4"/>
        <v/>
      </c>
      <c r="K62" t="str">
        <f t="shared" si="5"/>
        <v xml:space="preserve">Västerås IK Ungdom:4 </v>
      </c>
      <c r="L62" t="str">
        <f t="shared" si="6"/>
        <v/>
      </c>
      <c r="M62" t="str">
        <f t="shared" si="7"/>
        <v/>
      </c>
    </row>
    <row r="63" spans="1:13">
      <c r="A63" s="8">
        <v>45668</v>
      </c>
      <c r="B63" s="4">
        <v>0</v>
      </c>
      <c r="C63" s="5" t="s">
        <v>260</v>
      </c>
      <c r="D63" s="13" t="str">
        <f t="shared" si="0"/>
        <v xml:space="preserve">Västerås IK Ungdom:4 </v>
      </c>
      <c r="E63" s="13" t="str">
        <f t="shared" si="1"/>
        <v>Kumla Hockey:1</v>
      </c>
      <c r="F63" s="5" t="s">
        <v>51</v>
      </c>
      <c r="G63" s="10" t="s">
        <v>376</v>
      </c>
      <c r="H63" t="str">
        <f t="shared" si="2"/>
        <v/>
      </c>
      <c r="I63" t="str">
        <f t="shared" si="3"/>
        <v/>
      </c>
      <c r="J63" t="str">
        <f t="shared" si="4"/>
        <v/>
      </c>
      <c r="K63" t="str">
        <f t="shared" si="5"/>
        <v xml:space="preserve">Västerås IK Ungdom:4 </v>
      </c>
      <c r="L63" t="str">
        <f t="shared" si="6"/>
        <v/>
      </c>
      <c r="M63" t="str">
        <f t="shared" si="7"/>
        <v/>
      </c>
    </row>
    <row r="64" spans="1:13">
      <c r="A64" s="8">
        <v>45682</v>
      </c>
      <c r="B64" s="4">
        <v>0.52083333333333337</v>
      </c>
      <c r="C64" s="5" t="s">
        <v>32</v>
      </c>
      <c r="D64" s="13" t="str">
        <f t="shared" si="0"/>
        <v xml:space="preserve">Västerås IK Ungdom:4 </v>
      </c>
      <c r="E64" s="13" t="str">
        <f t="shared" si="1"/>
        <v>Sala HK:2</v>
      </c>
      <c r="F64" s="5" t="s">
        <v>138</v>
      </c>
      <c r="G64" s="10" t="s">
        <v>376</v>
      </c>
      <c r="H64" t="str">
        <f t="shared" si="2"/>
        <v/>
      </c>
      <c r="I64" t="str">
        <f t="shared" si="3"/>
        <v/>
      </c>
      <c r="J64" t="str">
        <f t="shared" si="4"/>
        <v/>
      </c>
      <c r="K64" t="str">
        <f t="shared" si="5"/>
        <v xml:space="preserve">Västerås IK Ungdom:4 </v>
      </c>
      <c r="L64" t="str">
        <f t="shared" si="6"/>
        <v/>
      </c>
      <c r="M64" t="str">
        <f t="shared" si="7"/>
        <v/>
      </c>
    </row>
    <row r="65" spans="1:13">
      <c r="A65" s="8">
        <v>45682</v>
      </c>
      <c r="B65" s="4">
        <v>0.54166666666666663</v>
      </c>
      <c r="C65" s="5" t="s">
        <v>32</v>
      </c>
      <c r="D65" s="13" t="str">
        <f t="shared" si="0"/>
        <v xml:space="preserve">Västerås IK Ungdom:4 </v>
      </c>
      <c r="E65" s="13" t="str">
        <f t="shared" si="1"/>
        <v>Sala HK:2</v>
      </c>
      <c r="F65" s="5" t="s">
        <v>138</v>
      </c>
      <c r="G65" s="10" t="s">
        <v>376</v>
      </c>
      <c r="H65" t="str">
        <f t="shared" si="2"/>
        <v/>
      </c>
      <c r="I65" t="str">
        <f t="shared" si="3"/>
        <v/>
      </c>
      <c r="J65" t="str">
        <f t="shared" si="4"/>
        <v/>
      </c>
      <c r="K65" t="str">
        <f t="shared" si="5"/>
        <v xml:space="preserve">Västerås IK Ungdom:4 </v>
      </c>
      <c r="L65" t="str">
        <f t="shared" si="6"/>
        <v/>
      </c>
      <c r="M65" t="str">
        <f t="shared" si="7"/>
        <v/>
      </c>
    </row>
    <row r="66" spans="1:13">
      <c r="A66" s="8">
        <v>45696</v>
      </c>
      <c r="B66" s="7">
        <v>0.47916666666666669</v>
      </c>
      <c r="C66" s="6" t="s">
        <v>296</v>
      </c>
      <c r="D66" s="13" t="str">
        <f t="shared" ref="D66:D129" si="8">LEFT(C66, FIND(" - ", C66) - 1)</f>
        <v xml:space="preserve">Västerås IK Ungdom:4 </v>
      </c>
      <c r="E66" s="13" t="str">
        <f t="shared" ref="E66:E129" si="9">TRIM(MID(C66, FIND(" - ", C66) + 3, LEN(C66)))</f>
        <v>Örebro Hockey UF:3</v>
      </c>
      <c r="F66" s="6" t="s">
        <v>138</v>
      </c>
      <c r="G66" s="10" t="s">
        <v>376</v>
      </c>
      <c r="H66" t="str">
        <f t="shared" ref="H66:H129" si="10">IF(ISNUMBER(SEARCH($H$1, D66)), D66, IF(ISNUMBER(SEARCH($H$1, E66)), E66, ""))</f>
        <v/>
      </c>
      <c r="I66" t="str">
        <f t="shared" ref="I66:I129" si="11">IF(ISNUMBER(SEARCH($I$1, D66)), D66, IF(ISNUMBER(SEARCH($I$1, E66)), E66, ""))</f>
        <v/>
      </c>
      <c r="J66" t="str">
        <f t="shared" ref="J66:J129" si="12">IF(ISNUMBER(SEARCH($J$1, D66)), D66, IF(ISNUMBER(SEARCH($J$1, E66)), E66, ""))</f>
        <v/>
      </c>
      <c r="K66" t="str">
        <f t="shared" ref="K66:K129" si="13">IF(ISNUMBER(SEARCH($K$1, D66)), D66, IF(ISNUMBER(SEARCH($K$1, E66)), E66, ""))</f>
        <v xml:space="preserve">Västerås IK Ungdom:4 </v>
      </c>
      <c r="L66" t="str">
        <f t="shared" ref="L66:L129" si="14">IF(ISNUMBER(SEARCH($L$1, D66)), D66, IF(ISNUMBER(SEARCH($L$1, E66)), E66, ""))</f>
        <v/>
      </c>
      <c r="M66" t="str">
        <f t="shared" ref="M66:M129" si="15">IF(ISNUMBER(SEARCH($M$1, D66)), D66, IF(ISNUMBER(SEARCH($M$1, E66)), E66, ""))</f>
        <v/>
      </c>
    </row>
    <row r="67" spans="1:13">
      <c r="A67" s="8">
        <v>45703</v>
      </c>
      <c r="B67" s="7">
        <v>0</v>
      </c>
      <c r="C67" s="6" t="s">
        <v>346</v>
      </c>
      <c r="D67" s="13" t="str">
        <f t="shared" si="8"/>
        <v xml:space="preserve">Västerås IK Ungdom:4 </v>
      </c>
      <c r="E67" s="13" t="str">
        <f t="shared" si="9"/>
        <v>Hallstahammars HK</v>
      </c>
      <c r="F67" s="6" t="s">
        <v>72</v>
      </c>
      <c r="G67" s="10" t="s">
        <v>376</v>
      </c>
      <c r="H67" t="str">
        <f t="shared" si="10"/>
        <v/>
      </c>
      <c r="I67" t="str">
        <f t="shared" si="11"/>
        <v/>
      </c>
      <c r="J67" t="str">
        <f t="shared" si="12"/>
        <v/>
      </c>
      <c r="K67" t="str">
        <f t="shared" si="13"/>
        <v xml:space="preserve">Västerås IK Ungdom:4 </v>
      </c>
      <c r="L67" t="str">
        <f t="shared" si="14"/>
        <v/>
      </c>
      <c r="M67" t="str">
        <f t="shared" si="15"/>
        <v/>
      </c>
    </row>
    <row r="68" spans="1:13">
      <c r="A68" s="8">
        <v>45717</v>
      </c>
      <c r="B68" s="4">
        <v>0.59375</v>
      </c>
      <c r="C68" s="5" t="s">
        <v>368</v>
      </c>
      <c r="D68" s="13" t="str">
        <f t="shared" si="8"/>
        <v xml:space="preserve">Västerås IK Ungdom:4 </v>
      </c>
      <c r="E68" s="13" t="str">
        <f t="shared" si="9"/>
        <v>Kungsörs IK</v>
      </c>
      <c r="F68" s="5" t="s">
        <v>95</v>
      </c>
      <c r="G68" s="10" t="s">
        <v>376</v>
      </c>
      <c r="H68" t="str">
        <f t="shared" si="10"/>
        <v/>
      </c>
      <c r="I68" t="str">
        <f t="shared" si="11"/>
        <v/>
      </c>
      <c r="J68" t="str">
        <f t="shared" si="12"/>
        <v/>
      </c>
      <c r="K68" t="str">
        <f t="shared" si="13"/>
        <v xml:space="preserve">Västerås IK Ungdom:4 </v>
      </c>
      <c r="L68" t="str">
        <f t="shared" si="14"/>
        <v/>
      </c>
      <c r="M68" t="str">
        <f t="shared" si="15"/>
        <v/>
      </c>
    </row>
    <row r="69" spans="1:13">
      <c r="A69" s="3">
        <v>45570</v>
      </c>
      <c r="B69" s="7">
        <v>0.5625</v>
      </c>
      <c r="C69" s="6" t="s">
        <v>35</v>
      </c>
      <c r="D69" s="13" t="str">
        <f t="shared" si="8"/>
        <v xml:space="preserve">Sala HK:1 </v>
      </c>
      <c r="E69" s="13" t="str">
        <f t="shared" si="9"/>
        <v>Västerås IK Ungdom:4</v>
      </c>
      <c r="F69" s="6" t="s">
        <v>17</v>
      </c>
      <c r="G69" s="10" t="s">
        <v>376</v>
      </c>
      <c r="H69" t="str">
        <f t="shared" si="10"/>
        <v/>
      </c>
      <c r="I69" t="str">
        <f t="shared" si="11"/>
        <v/>
      </c>
      <c r="J69" t="str">
        <f t="shared" si="12"/>
        <v/>
      </c>
      <c r="K69" t="str">
        <f t="shared" si="13"/>
        <v>Västerås IK Ungdom:4</v>
      </c>
      <c r="L69" t="str">
        <f t="shared" si="14"/>
        <v/>
      </c>
      <c r="M69" t="str">
        <f t="shared" si="15"/>
        <v/>
      </c>
    </row>
    <row r="70" spans="1:13">
      <c r="A70" s="8">
        <v>45584</v>
      </c>
      <c r="B70" s="7">
        <v>0.42708333333333331</v>
      </c>
      <c r="C70" s="6" t="s">
        <v>71</v>
      </c>
      <c r="D70" s="13" t="str">
        <f t="shared" si="8"/>
        <v xml:space="preserve">Köping HC:1 </v>
      </c>
      <c r="E70" s="13" t="str">
        <f t="shared" si="9"/>
        <v>Västerås IK Ungdom:4</v>
      </c>
      <c r="F70" s="6" t="s">
        <v>72</v>
      </c>
      <c r="G70" s="10" t="s">
        <v>376</v>
      </c>
      <c r="H70" t="str">
        <f t="shared" si="10"/>
        <v/>
      </c>
      <c r="I70" t="str">
        <f t="shared" si="11"/>
        <v/>
      </c>
      <c r="J70" t="str">
        <f t="shared" si="12"/>
        <v/>
      </c>
      <c r="K70" t="str">
        <f t="shared" si="13"/>
        <v>Västerås IK Ungdom:4</v>
      </c>
      <c r="L70" t="str">
        <f t="shared" si="14"/>
        <v/>
      </c>
      <c r="M70" t="str">
        <f t="shared" si="15"/>
        <v/>
      </c>
    </row>
    <row r="71" spans="1:13">
      <c r="A71" s="8">
        <v>45584</v>
      </c>
      <c r="B71" s="4">
        <v>0.48958333333333331</v>
      </c>
      <c r="C71" s="5" t="s">
        <v>79</v>
      </c>
      <c r="D71" s="13" t="str">
        <f t="shared" si="8"/>
        <v xml:space="preserve">Hallstahammars HK </v>
      </c>
      <c r="E71" s="13" t="str">
        <f t="shared" si="9"/>
        <v>Västerås IK Ungdom:4</v>
      </c>
      <c r="F71" s="5" t="s">
        <v>72</v>
      </c>
      <c r="G71" s="10" t="s">
        <v>376</v>
      </c>
      <c r="H71" t="str">
        <f t="shared" si="10"/>
        <v/>
      </c>
      <c r="I71" t="str">
        <f t="shared" si="11"/>
        <v/>
      </c>
      <c r="J71" t="str">
        <f t="shared" si="12"/>
        <v/>
      </c>
      <c r="K71" t="str">
        <f t="shared" si="13"/>
        <v>Västerås IK Ungdom:4</v>
      </c>
      <c r="L71" t="str">
        <f t="shared" si="14"/>
        <v/>
      </c>
      <c r="M71" t="str">
        <f t="shared" si="15"/>
        <v/>
      </c>
    </row>
    <row r="72" spans="1:13">
      <c r="A72" s="3">
        <v>45605</v>
      </c>
      <c r="B72" s="4">
        <v>0.65972222222222221</v>
      </c>
      <c r="C72" s="5" t="s">
        <v>154</v>
      </c>
      <c r="D72" s="13" t="str">
        <f t="shared" si="8"/>
        <v xml:space="preserve">Surahammars IF:2 </v>
      </c>
      <c r="E72" s="13" t="str">
        <f t="shared" si="9"/>
        <v>Västerås IK Ungdom:4</v>
      </c>
      <c r="F72" s="5" t="s">
        <v>138</v>
      </c>
      <c r="G72" s="10" t="s">
        <v>376</v>
      </c>
      <c r="H72" t="str">
        <f t="shared" si="10"/>
        <v/>
      </c>
      <c r="I72" t="str">
        <f t="shared" si="11"/>
        <v/>
      </c>
      <c r="J72" t="str">
        <f t="shared" si="12"/>
        <v/>
      </c>
      <c r="K72" t="str">
        <f t="shared" si="13"/>
        <v>Västerås IK Ungdom:4</v>
      </c>
      <c r="L72" t="str">
        <f t="shared" si="14"/>
        <v/>
      </c>
      <c r="M72" t="str">
        <f t="shared" si="15"/>
        <v/>
      </c>
    </row>
    <row r="73" spans="1:13">
      <c r="A73" s="8">
        <v>45619</v>
      </c>
      <c r="B73" s="7">
        <v>0.375</v>
      </c>
      <c r="C73" s="6" t="s">
        <v>154</v>
      </c>
      <c r="D73" s="13" t="str">
        <f t="shared" si="8"/>
        <v xml:space="preserve">Surahammars IF:2 </v>
      </c>
      <c r="E73" s="13" t="str">
        <f t="shared" si="9"/>
        <v>Västerås IK Ungdom:4</v>
      </c>
      <c r="F73" s="6" t="s">
        <v>23</v>
      </c>
      <c r="G73" s="10" t="s">
        <v>376</v>
      </c>
      <c r="H73" t="str">
        <f t="shared" si="10"/>
        <v/>
      </c>
      <c r="I73" t="str">
        <f t="shared" si="11"/>
        <v/>
      </c>
      <c r="J73" t="str">
        <f t="shared" si="12"/>
        <v/>
      </c>
      <c r="K73" t="str">
        <f t="shared" si="13"/>
        <v>Västerås IK Ungdom:4</v>
      </c>
      <c r="L73" t="str">
        <f t="shared" si="14"/>
        <v/>
      </c>
      <c r="M73" t="str">
        <f t="shared" si="15"/>
        <v/>
      </c>
    </row>
    <row r="74" spans="1:13">
      <c r="A74" s="8">
        <v>45619</v>
      </c>
      <c r="B74" s="7">
        <v>0.45833333333333331</v>
      </c>
      <c r="C74" s="6" t="s">
        <v>172</v>
      </c>
      <c r="D74" s="13" t="str">
        <f t="shared" si="8"/>
        <v xml:space="preserve">Surahammars IF:1 </v>
      </c>
      <c r="E74" s="13" t="str">
        <f t="shared" si="9"/>
        <v>Västerås IK Ungdom:4</v>
      </c>
      <c r="F74" s="6" t="s">
        <v>23</v>
      </c>
      <c r="G74" s="10" t="s">
        <v>376</v>
      </c>
      <c r="H74" t="str">
        <f t="shared" si="10"/>
        <v/>
      </c>
      <c r="I74" t="str">
        <f t="shared" si="11"/>
        <v/>
      </c>
      <c r="J74" t="str">
        <f t="shared" si="12"/>
        <v/>
      </c>
      <c r="K74" t="str">
        <f t="shared" si="13"/>
        <v>Västerås IK Ungdom:4</v>
      </c>
      <c r="L74" t="str">
        <f t="shared" si="14"/>
        <v/>
      </c>
      <c r="M74" t="str">
        <f t="shared" si="15"/>
        <v/>
      </c>
    </row>
    <row r="75" spans="1:13">
      <c r="A75" s="3">
        <v>45633</v>
      </c>
      <c r="B75" s="7">
        <v>0.60416666666666663</v>
      </c>
      <c r="C75" s="6" t="s">
        <v>71</v>
      </c>
      <c r="D75" s="13" t="str">
        <f t="shared" si="8"/>
        <v xml:space="preserve">Köping HC:1 </v>
      </c>
      <c r="E75" s="13" t="str">
        <f t="shared" si="9"/>
        <v>Västerås IK Ungdom:4</v>
      </c>
      <c r="F75" s="6" t="s">
        <v>175</v>
      </c>
      <c r="G75" s="10" t="s">
        <v>376</v>
      </c>
      <c r="H75" t="str">
        <f t="shared" si="10"/>
        <v/>
      </c>
      <c r="I75" t="str">
        <f t="shared" si="11"/>
        <v/>
      </c>
      <c r="J75" t="str">
        <f t="shared" si="12"/>
        <v/>
      </c>
      <c r="K75" t="str">
        <f t="shared" si="13"/>
        <v>Västerås IK Ungdom:4</v>
      </c>
      <c r="L75" t="str">
        <f t="shared" si="14"/>
        <v/>
      </c>
      <c r="M75" t="str">
        <f t="shared" si="15"/>
        <v/>
      </c>
    </row>
    <row r="76" spans="1:13">
      <c r="A76" s="8">
        <v>45668</v>
      </c>
      <c r="B76" s="4">
        <v>0</v>
      </c>
      <c r="C76" s="5" t="s">
        <v>256</v>
      </c>
      <c r="D76" s="13" t="str">
        <f t="shared" si="8"/>
        <v xml:space="preserve">Kumla Hockey:1 </v>
      </c>
      <c r="E76" s="13" t="str">
        <f t="shared" si="9"/>
        <v>Västerås IK Ungdom:4</v>
      </c>
      <c r="F76" s="5" t="s">
        <v>51</v>
      </c>
      <c r="G76" s="10" t="s">
        <v>376</v>
      </c>
      <c r="H76" t="str">
        <f t="shared" si="10"/>
        <v/>
      </c>
      <c r="I76" t="str">
        <f t="shared" si="11"/>
        <v/>
      </c>
      <c r="J76" t="str">
        <f t="shared" si="12"/>
        <v/>
      </c>
      <c r="K76" t="str">
        <f t="shared" si="13"/>
        <v>Västerås IK Ungdom:4</v>
      </c>
      <c r="L76" t="str">
        <f t="shared" si="14"/>
        <v/>
      </c>
      <c r="M76" t="str">
        <f t="shared" si="15"/>
        <v/>
      </c>
    </row>
    <row r="77" spans="1:13">
      <c r="A77" s="8">
        <v>45682</v>
      </c>
      <c r="B77" s="7">
        <v>0.5</v>
      </c>
      <c r="C77" s="6" t="s">
        <v>35</v>
      </c>
      <c r="D77" s="13" t="str">
        <f t="shared" si="8"/>
        <v xml:space="preserve">Sala HK:1 </v>
      </c>
      <c r="E77" s="13" t="str">
        <f t="shared" si="9"/>
        <v>Västerås IK Ungdom:4</v>
      </c>
      <c r="F77" s="6" t="s">
        <v>138</v>
      </c>
      <c r="G77" s="10" t="s">
        <v>376</v>
      </c>
      <c r="H77" t="str">
        <f t="shared" si="10"/>
        <v/>
      </c>
      <c r="I77" t="str">
        <f t="shared" si="11"/>
        <v/>
      </c>
      <c r="J77" t="str">
        <f t="shared" si="12"/>
        <v/>
      </c>
      <c r="K77" t="str">
        <f t="shared" si="13"/>
        <v>Västerås IK Ungdom:4</v>
      </c>
      <c r="L77" t="str">
        <f t="shared" si="14"/>
        <v/>
      </c>
      <c r="M77" t="str">
        <f t="shared" si="15"/>
        <v/>
      </c>
    </row>
    <row r="78" spans="1:13">
      <c r="A78" s="8">
        <v>45696</v>
      </c>
      <c r="B78" s="7">
        <v>0.5</v>
      </c>
      <c r="C78" s="6" t="s">
        <v>298</v>
      </c>
      <c r="D78" s="13" t="str">
        <f t="shared" si="8"/>
        <v xml:space="preserve">Örebro Hockey UF:4 </v>
      </c>
      <c r="E78" s="13" t="str">
        <f t="shared" si="9"/>
        <v>Västerås IK Ungdom:4</v>
      </c>
      <c r="F78" s="6" t="s">
        <v>138</v>
      </c>
      <c r="G78" s="10" t="s">
        <v>376</v>
      </c>
      <c r="H78" t="str">
        <f t="shared" si="10"/>
        <v/>
      </c>
      <c r="I78" t="str">
        <f t="shared" si="11"/>
        <v/>
      </c>
      <c r="J78" t="str">
        <f t="shared" si="12"/>
        <v/>
      </c>
      <c r="K78" t="str">
        <f t="shared" si="13"/>
        <v>Västerås IK Ungdom:4</v>
      </c>
      <c r="L78" t="str">
        <f t="shared" si="14"/>
        <v/>
      </c>
      <c r="M78" t="str">
        <f t="shared" si="15"/>
        <v/>
      </c>
    </row>
    <row r="79" spans="1:13">
      <c r="A79" s="8">
        <v>45696</v>
      </c>
      <c r="B79" s="4">
        <v>0.52083333333333337</v>
      </c>
      <c r="C79" s="5" t="s">
        <v>298</v>
      </c>
      <c r="D79" s="13" t="str">
        <f t="shared" si="8"/>
        <v xml:space="preserve">Örebro Hockey UF:4 </v>
      </c>
      <c r="E79" s="13" t="str">
        <f t="shared" si="9"/>
        <v>Västerås IK Ungdom:4</v>
      </c>
      <c r="F79" s="5" t="s">
        <v>138</v>
      </c>
      <c r="G79" s="10" t="s">
        <v>376</v>
      </c>
      <c r="H79" t="str">
        <f t="shared" si="10"/>
        <v/>
      </c>
      <c r="I79" t="str">
        <f t="shared" si="11"/>
        <v/>
      </c>
      <c r="J79" t="str">
        <f t="shared" si="12"/>
        <v/>
      </c>
      <c r="K79" t="str">
        <f t="shared" si="13"/>
        <v>Västerås IK Ungdom:4</v>
      </c>
      <c r="L79" t="str">
        <f t="shared" si="14"/>
        <v/>
      </c>
      <c r="M79" t="str">
        <f t="shared" si="15"/>
        <v/>
      </c>
    </row>
    <row r="80" spans="1:13" ht="25.5">
      <c r="A80" s="8">
        <v>45703</v>
      </c>
      <c r="B80" s="7">
        <v>0</v>
      </c>
      <c r="C80" s="6" t="s">
        <v>343</v>
      </c>
      <c r="D80" s="13" t="str">
        <f t="shared" si="8"/>
        <v xml:space="preserve">Guldsmedshytte SK/Lindlövens IF </v>
      </c>
      <c r="E80" s="13" t="str">
        <f t="shared" si="9"/>
        <v>Västerås IK Ungdom:4</v>
      </c>
      <c r="F80" s="6" t="s">
        <v>72</v>
      </c>
      <c r="G80" s="10" t="s">
        <v>376</v>
      </c>
      <c r="H80" t="str">
        <f t="shared" si="10"/>
        <v/>
      </c>
      <c r="I80" t="str">
        <f t="shared" si="11"/>
        <v/>
      </c>
      <c r="J80" t="str">
        <f t="shared" si="12"/>
        <v/>
      </c>
      <c r="K80" t="str">
        <f t="shared" si="13"/>
        <v>Västerås IK Ungdom:4</v>
      </c>
      <c r="L80" t="str">
        <f t="shared" si="14"/>
        <v/>
      </c>
      <c r="M80" t="str">
        <f t="shared" si="15"/>
        <v/>
      </c>
    </row>
    <row r="81" spans="1:13">
      <c r="A81" s="8">
        <v>45717</v>
      </c>
      <c r="B81" s="4">
        <v>0.54166666666666663</v>
      </c>
      <c r="C81" s="5" t="s">
        <v>366</v>
      </c>
      <c r="D81" s="13" t="str">
        <f t="shared" si="8"/>
        <v xml:space="preserve">Fellingsbro/Frövi IK </v>
      </c>
      <c r="E81" s="13" t="str">
        <f t="shared" si="9"/>
        <v>Västerås IK Ungdom:4</v>
      </c>
      <c r="F81" s="5" t="s">
        <v>95</v>
      </c>
      <c r="G81" s="10" t="s">
        <v>376</v>
      </c>
      <c r="H81" t="str">
        <f t="shared" si="10"/>
        <v/>
      </c>
      <c r="I81" t="str">
        <f t="shared" si="11"/>
        <v/>
      </c>
      <c r="J81" t="str">
        <f t="shared" si="12"/>
        <v/>
      </c>
      <c r="K81" t="str">
        <f t="shared" si="13"/>
        <v>Västerås IK Ungdom:4</v>
      </c>
      <c r="L81" t="str">
        <f t="shared" si="14"/>
        <v/>
      </c>
      <c r="M81" t="str">
        <f t="shared" si="15"/>
        <v/>
      </c>
    </row>
    <row r="82" spans="1:13">
      <c r="A82" s="3">
        <v>45570</v>
      </c>
      <c r="B82" s="4">
        <v>0.5625</v>
      </c>
      <c r="C82" s="5" t="s">
        <v>34</v>
      </c>
      <c r="D82" s="13" t="str">
        <f t="shared" si="8"/>
        <v xml:space="preserve">Västerås IK Ungdom:3 </v>
      </c>
      <c r="E82" s="13" t="str">
        <f t="shared" si="9"/>
        <v>Fellingsbro/Frövi IK</v>
      </c>
      <c r="F82" s="5" t="s">
        <v>17</v>
      </c>
      <c r="G82" s="10" t="s">
        <v>376</v>
      </c>
      <c r="H82" t="str">
        <f t="shared" si="10"/>
        <v/>
      </c>
      <c r="I82" t="str">
        <f t="shared" si="11"/>
        <v/>
      </c>
      <c r="J82" t="str">
        <f t="shared" si="12"/>
        <v xml:space="preserve">Västerås IK Ungdom:3 </v>
      </c>
      <c r="K82" t="str">
        <f t="shared" si="13"/>
        <v/>
      </c>
      <c r="L82" t="str">
        <f t="shared" si="14"/>
        <v/>
      </c>
      <c r="M82" t="str">
        <f t="shared" si="15"/>
        <v/>
      </c>
    </row>
    <row r="83" spans="1:13">
      <c r="A83" s="3">
        <v>45570</v>
      </c>
      <c r="B83" s="4">
        <v>0.58333333333333337</v>
      </c>
      <c r="C83" s="5" t="s">
        <v>36</v>
      </c>
      <c r="D83" s="13" t="str">
        <f t="shared" si="8"/>
        <v xml:space="preserve">Västerås IK Ungdom:3 </v>
      </c>
      <c r="E83" s="13" t="str">
        <f t="shared" si="9"/>
        <v>Sala HK:1</v>
      </c>
      <c r="F83" s="5" t="s">
        <v>17</v>
      </c>
      <c r="G83" s="10" t="s">
        <v>376</v>
      </c>
      <c r="H83" t="str">
        <f t="shared" si="10"/>
        <v/>
      </c>
      <c r="I83" t="str">
        <f t="shared" si="11"/>
        <v/>
      </c>
      <c r="J83" t="str">
        <f t="shared" si="12"/>
        <v xml:space="preserve">Västerås IK Ungdom:3 </v>
      </c>
      <c r="K83" t="str">
        <f t="shared" si="13"/>
        <v/>
      </c>
      <c r="L83" t="str">
        <f t="shared" si="14"/>
        <v/>
      </c>
      <c r="M83" t="str">
        <f t="shared" si="15"/>
        <v/>
      </c>
    </row>
    <row r="84" spans="1:13">
      <c r="A84" s="3">
        <v>45570</v>
      </c>
      <c r="B84" s="4">
        <v>0.60416666666666663</v>
      </c>
      <c r="C84" s="5" t="s">
        <v>38</v>
      </c>
      <c r="D84" s="13" t="str">
        <f t="shared" si="8"/>
        <v xml:space="preserve">Västerås IK Ungdom:3 </v>
      </c>
      <c r="E84" s="13" t="str">
        <f t="shared" si="9"/>
        <v>Sala HK:2</v>
      </c>
      <c r="F84" s="5" t="s">
        <v>17</v>
      </c>
      <c r="G84" s="10" t="s">
        <v>376</v>
      </c>
      <c r="H84" t="str">
        <f t="shared" si="10"/>
        <v/>
      </c>
      <c r="I84" t="str">
        <f t="shared" si="11"/>
        <v/>
      </c>
      <c r="J84" t="str">
        <f t="shared" si="12"/>
        <v xml:space="preserve">Västerås IK Ungdom:3 </v>
      </c>
      <c r="K84" t="str">
        <f t="shared" si="13"/>
        <v/>
      </c>
      <c r="L84" t="str">
        <f t="shared" si="14"/>
        <v/>
      </c>
      <c r="M84" t="str">
        <f t="shared" si="15"/>
        <v/>
      </c>
    </row>
    <row r="85" spans="1:13">
      <c r="A85" s="8">
        <v>45584</v>
      </c>
      <c r="B85" s="7">
        <v>0.48958333333333331</v>
      </c>
      <c r="C85" s="6" t="s">
        <v>78</v>
      </c>
      <c r="D85" s="13" t="str">
        <f t="shared" si="8"/>
        <v xml:space="preserve">Västerås IK Ungdom:3 </v>
      </c>
      <c r="E85" s="13" t="str">
        <f t="shared" si="9"/>
        <v>Köping HC:1</v>
      </c>
      <c r="F85" s="6" t="s">
        <v>72</v>
      </c>
      <c r="G85" s="10" t="s">
        <v>376</v>
      </c>
      <c r="H85" t="str">
        <f t="shared" si="10"/>
        <v/>
      </c>
      <c r="I85" t="str">
        <f t="shared" si="11"/>
        <v/>
      </c>
      <c r="J85" t="str">
        <f t="shared" si="12"/>
        <v xml:space="preserve">Västerås IK Ungdom:3 </v>
      </c>
      <c r="K85" t="str">
        <f t="shared" si="13"/>
        <v/>
      </c>
      <c r="L85" t="str">
        <f t="shared" si="14"/>
        <v/>
      </c>
      <c r="M85" t="str">
        <f t="shared" si="15"/>
        <v/>
      </c>
    </row>
    <row r="86" spans="1:13">
      <c r="A86" s="3">
        <v>45605</v>
      </c>
      <c r="B86" s="7">
        <v>0.65972222222222221</v>
      </c>
      <c r="C86" s="6" t="s">
        <v>153</v>
      </c>
      <c r="D86" s="13" t="str">
        <f t="shared" si="8"/>
        <v xml:space="preserve">Västerås IK Ungdom:3 </v>
      </c>
      <c r="E86" s="13" t="str">
        <f t="shared" si="9"/>
        <v>Surahammars IF:1</v>
      </c>
      <c r="F86" s="6" t="s">
        <v>138</v>
      </c>
      <c r="G86" s="10" t="s">
        <v>376</v>
      </c>
      <c r="H86" t="str">
        <f t="shared" si="10"/>
        <v/>
      </c>
      <c r="I86" t="str">
        <f t="shared" si="11"/>
        <v/>
      </c>
      <c r="J86" t="str">
        <f t="shared" si="12"/>
        <v xml:space="preserve">Västerås IK Ungdom:3 </v>
      </c>
      <c r="K86" t="str">
        <f t="shared" si="13"/>
        <v/>
      </c>
      <c r="L86" t="str">
        <f t="shared" si="14"/>
        <v/>
      </c>
      <c r="M86" t="str">
        <f t="shared" si="15"/>
        <v/>
      </c>
    </row>
    <row r="87" spans="1:13">
      <c r="A87" s="3">
        <v>45605</v>
      </c>
      <c r="B87" s="7">
        <v>0.68055555555555558</v>
      </c>
      <c r="C87" s="6" t="s">
        <v>155</v>
      </c>
      <c r="D87" s="13" t="str">
        <f t="shared" si="8"/>
        <v xml:space="preserve">Västerås IK Ungdom:3 </v>
      </c>
      <c r="E87" s="13" t="str">
        <f t="shared" si="9"/>
        <v>Surahammars IF:2</v>
      </c>
      <c r="F87" s="6" t="s">
        <v>138</v>
      </c>
      <c r="G87" s="10" t="s">
        <v>376</v>
      </c>
      <c r="H87" t="str">
        <f t="shared" si="10"/>
        <v/>
      </c>
      <c r="I87" t="str">
        <f t="shared" si="11"/>
        <v/>
      </c>
      <c r="J87" t="str">
        <f t="shared" si="12"/>
        <v xml:space="preserve">Västerås IK Ungdom:3 </v>
      </c>
      <c r="K87" t="str">
        <f t="shared" si="13"/>
        <v/>
      </c>
      <c r="L87" t="str">
        <f t="shared" si="14"/>
        <v/>
      </c>
      <c r="M87" t="str">
        <f t="shared" si="15"/>
        <v/>
      </c>
    </row>
    <row r="88" spans="1:13">
      <c r="A88" s="3">
        <v>45605</v>
      </c>
      <c r="B88" s="7">
        <v>0.70138888888888884</v>
      </c>
      <c r="C88" s="6" t="s">
        <v>157</v>
      </c>
      <c r="D88" s="13" t="str">
        <f t="shared" si="8"/>
        <v xml:space="preserve">Västerås IK Ungdom:3 </v>
      </c>
      <c r="E88" s="13" t="str">
        <f t="shared" si="9"/>
        <v>Örebro Hockey UF:6</v>
      </c>
      <c r="F88" s="6" t="s">
        <v>138</v>
      </c>
      <c r="G88" s="10" t="s">
        <v>376</v>
      </c>
      <c r="H88" t="str">
        <f t="shared" si="10"/>
        <v/>
      </c>
      <c r="I88" t="str">
        <f t="shared" si="11"/>
        <v/>
      </c>
      <c r="J88" t="str">
        <f t="shared" si="12"/>
        <v xml:space="preserve">Västerås IK Ungdom:3 </v>
      </c>
      <c r="K88" t="str">
        <f t="shared" si="13"/>
        <v/>
      </c>
      <c r="L88" t="str">
        <f t="shared" si="14"/>
        <v/>
      </c>
      <c r="M88" t="str">
        <f t="shared" si="15"/>
        <v/>
      </c>
    </row>
    <row r="89" spans="1:13">
      <c r="A89" s="8">
        <v>45619</v>
      </c>
      <c r="B89" s="4">
        <v>0.39583333333333331</v>
      </c>
      <c r="C89" s="5" t="s">
        <v>155</v>
      </c>
      <c r="D89" s="13" t="str">
        <f t="shared" si="8"/>
        <v xml:space="preserve">Västerås IK Ungdom:3 </v>
      </c>
      <c r="E89" s="13" t="str">
        <f t="shared" si="9"/>
        <v>Surahammars IF:2</v>
      </c>
      <c r="F89" s="5" t="s">
        <v>23</v>
      </c>
      <c r="G89" s="10" t="s">
        <v>376</v>
      </c>
      <c r="H89" t="str">
        <f t="shared" si="10"/>
        <v/>
      </c>
      <c r="I89" t="str">
        <f t="shared" si="11"/>
        <v/>
      </c>
      <c r="J89" t="str">
        <f t="shared" si="12"/>
        <v xml:space="preserve">Västerås IK Ungdom:3 </v>
      </c>
      <c r="K89" t="str">
        <f t="shared" si="13"/>
        <v/>
      </c>
      <c r="L89" t="str">
        <f t="shared" si="14"/>
        <v/>
      </c>
      <c r="M89" t="str">
        <f t="shared" si="15"/>
        <v/>
      </c>
    </row>
    <row r="90" spans="1:13">
      <c r="A90" s="8">
        <v>45668</v>
      </c>
      <c r="B90" s="7">
        <v>0</v>
      </c>
      <c r="C90" s="6" t="s">
        <v>261</v>
      </c>
      <c r="D90" s="13" t="str">
        <f t="shared" si="8"/>
        <v xml:space="preserve">Västerås IK Ungdom:3 </v>
      </c>
      <c r="E90" s="13" t="str">
        <f t="shared" si="9"/>
        <v>Kumla Hockey:2</v>
      </c>
      <c r="F90" s="6" t="s">
        <v>51</v>
      </c>
      <c r="G90" s="10" t="s">
        <v>376</v>
      </c>
      <c r="H90" t="str">
        <f t="shared" si="10"/>
        <v/>
      </c>
      <c r="I90" t="str">
        <f t="shared" si="11"/>
        <v/>
      </c>
      <c r="J90" t="str">
        <f t="shared" si="12"/>
        <v xml:space="preserve">Västerås IK Ungdom:3 </v>
      </c>
      <c r="K90" t="str">
        <f t="shared" si="13"/>
        <v/>
      </c>
      <c r="L90" t="str">
        <f t="shared" si="14"/>
        <v/>
      </c>
      <c r="M90" t="str">
        <f t="shared" si="15"/>
        <v/>
      </c>
    </row>
    <row r="91" spans="1:13">
      <c r="A91" s="8">
        <v>45682</v>
      </c>
      <c r="B91" s="7">
        <v>0.54166666666666663</v>
      </c>
      <c r="C91" s="6" t="s">
        <v>36</v>
      </c>
      <c r="D91" s="13" t="str">
        <f t="shared" si="8"/>
        <v xml:space="preserve">Västerås IK Ungdom:3 </v>
      </c>
      <c r="E91" s="13" t="str">
        <f t="shared" si="9"/>
        <v>Sala HK:1</v>
      </c>
      <c r="F91" s="6" t="s">
        <v>138</v>
      </c>
      <c r="G91" s="10" t="s">
        <v>376</v>
      </c>
      <c r="H91" t="str">
        <f t="shared" si="10"/>
        <v/>
      </c>
      <c r="I91" t="str">
        <f t="shared" si="11"/>
        <v/>
      </c>
      <c r="J91" t="str">
        <f t="shared" si="12"/>
        <v xml:space="preserve">Västerås IK Ungdom:3 </v>
      </c>
      <c r="K91" t="str">
        <f t="shared" si="13"/>
        <v/>
      </c>
      <c r="L91" t="str">
        <f t="shared" si="14"/>
        <v/>
      </c>
      <c r="M91" t="str">
        <f t="shared" si="15"/>
        <v/>
      </c>
    </row>
    <row r="92" spans="1:13">
      <c r="A92" s="8">
        <v>45696</v>
      </c>
      <c r="B92" s="4">
        <v>0.47916666666666669</v>
      </c>
      <c r="C92" s="5" t="s">
        <v>295</v>
      </c>
      <c r="D92" s="13" t="str">
        <f t="shared" si="8"/>
        <v xml:space="preserve">Västerås IK Ungdom:3 </v>
      </c>
      <c r="E92" s="13" t="str">
        <f t="shared" si="9"/>
        <v>Örebro Hockey UF:4</v>
      </c>
      <c r="F92" s="5" t="s">
        <v>138</v>
      </c>
      <c r="G92" s="10" t="s">
        <v>376</v>
      </c>
      <c r="H92" t="str">
        <f t="shared" si="10"/>
        <v/>
      </c>
      <c r="I92" t="str">
        <f t="shared" si="11"/>
        <v/>
      </c>
      <c r="J92" t="str">
        <f t="shared" si="12"/>
        <v xml:space="preserve">Västerås IK Ungdom:3 </v>
      </c>
      <c r="K92" t="str">
        <f t="shared" si="13"/>
        <v/>
      </c>
      <c r="L92" t="str">
        <f t="shared" si="14"/>
        <v/>
      </c>
      <c r="M92" t="str">
        <f t="shared" si="15"/>
        <v/>
      </c>
    </row>
    <row r="93" spans="1:13">
      <c r="A93" s="8">
        <v>45696</v>
      </c>
      <c r="B93" s="4">
        <v>0.5</v>
      </c>
      <c r="C93" s="5" t="s">
        <v>297</v>
      </c>
      <c r="D93" s="13" t="str">
        <f t="shared" si="8"/>
        <v xml:space="preserve">Västerås IK Ungdom:3 </v>
      </c>
      <c r="E93" s="13" t="str">
        <f t="shared" si="9"/>
        <v>Örebro Hockey UF:3</v>
      </c>
      <c r="F93" s="5" t="s">
        <v>138</v>
      </c>
      <c r="G93" s="10" t="s">
        <v>376</v>
      </c>
      <c r="H93" t="str">
        <f t="shared" si="10"/>
        <v/>
      </c>
      <c r="I93" t="str">
        <f t="shared" si="11"/>
        <v/>
      </c>
      <c r="J93" t="str">
        <f t="shared" si="12"/>
        <v xml:space="preserve">Västerås IK Ungdom:3 </v>
      </c>
      <c r="K93" t="str">
        <f t="shared" si="13"/>
        <v/>
      </c>
      <c r="L93" t="str">
        <f t="shared" si="14"/>
        <v/>
      </c>
      <c r="M93" t="str">
        <f t="shared" si="15"/>
        <v/>
      </c>
    </row>
    <row r="94" spans="1:13">
      <c r="A94" s="8">
        <v>45584</v>
      </c>
      <c r="B94" s="7">
        <v>0.44097222222222221</v>
      </c>
      <c r="C94" s="6" t="s">
        <v>74</v>
      </c>
      <c r="D94" s="13" t="str">
        <f t="shared" si="8"/>
        <v xml:space="preserve">Köping HC:2 </v>
      </c>
      <c r="E94" s="13" t="str">
        <f t="shared" si="9"/>
        <v>Västerås IK Ungdom:3</v>
      </c>
      <c r="F94" s="6" t="s">
        <v>72</v>
      </c>
      <c r="G94" s="10" t="s">
        <v>376</v>
      </c>
      <c r="H94" t="str">
        <f t="shared" si="10"/>
        <v/>
      </c>
      <c r="I94" t="str">
        <f t="shared" si="11"/>
        <v/>
      </c>
      <c r="J94" t="str">
        <f t="shared" si="12"/>
        <v>Västerås IK Ungdom:3</v>
      </c>
      <c r="K94" t="str">
        <f t="shared" si="13"/>
        <v/>
      </c>
      <c r="L94" t="str">
        <f t="shared" si="14"/>
        <v/>
      </c>
      <c r="M94" t="str">
        <f t="shared" si="15"/>
        <v/>
      </c>
    </row>
    <row r="95" spans="1:13">
      <c r="A95" s="8">
        <v>45584</v>
      </c>
      <c r="B95" s="7">
        <v>0.47569444444444442</v>
      </c>
      <c r="C95" s="6" t="s">
        <v>76</v>
      </c>
      <c r="D95" s="13" t="str">
        <f t="shared" si="8"/>
        <v xml:space="preserve">Hallstahammars HK </v>
      </c>
      <c r="E95" s="13" t="str">
        <f t="shared" si="9"/>
        <v>Västerås IK Ungdom:3</v>
      </c>
      <c r="F95" s="6" t="s">
        <v>72</v>
      </c>
      <c r="G95" s="10" t="s">
        <v>376</v>
      </c>
      <c r="H95" t="str">
        <f t="shared" si="10"/>
        <v/>
      </c>
      <c r="I95" t="str">
        <f t="shared" si="11"/>
        <v/>
      </c>
      <c r="J95" t="str">
        <f t="shared" si="12"/>
        <v>Västerås IK Ungdom:3</v>
      </c>
      <c r="K95" t="str">
        <f t="shared" si="13"/>
        <v/>
      </c>
      <c r="L95" t="str">
        <f t="shared" si="14"/>
        <v/>
      </c>
      <c r="M95" t="str">
        <f t="shared" si="15"/>
        <v/>
      </c>
    </row>
    <row r="96" spans="1:13">
      <c r="A96" s="8">
        <v>45619</v>
      </c>
      <c r="B96" s="4">
        <v>0.375</v>
      </c>
      <c r="C96" s="5" t="s">
        <v>169</v>
      </c>
      <c r="D96" s="13" t="str">
        <f t="shared" si="8"/>
        <v xml:space="preserve">Fellingsbro/Frövi IK </v>
      </c>
      <c r="E96" s="13" t="str">
        <f t="shared" si="9"/>
        <v>Västerås IK Ungdom:3</v>
      </c>
      <c r="F96" s="5" t="s">
        <v>23</v>
      </c>
      <c r="G96" s="10" t="s">
        <v>376</v>
      </c>
      <c r="H96" t="str">
        <f t="shared" si="10"/>
        <v/>
      </c>
      <c r="I96" t="str">
        <f t="shared" si="11"/>
        <v/>
      </c>
      <c r="J96" t="str">
        <f t="shared" si="12"/>
        <v>Västerås IK Ungdom:3</v>
      </c>
      <c r="K96" t="str">
        <f t="shared" si="13"/>
        <v/>
      </c>
      <c r="L96" t="str">
        <f t="shared" si="14"/>
        <v/>
      </c>
      <c r="M96" t="str">
        <f t="shared" si="15"/>
        <v/>
      </c>
    </row>
    <row r="97" spans="1:13">
      <c r="A97" s="8">
        <v>45619</v>
      </c>
      <c r="B97" s="7">
        <v>0.4375</v>
      </c>
      <c r="C97" s="6" t="s">
        <v>171</v>
      </c>
      <c r="D97" s="13" t="str">
        <f t="shared" si="8"/>
        <v xml:space="preserve">Surahammars IF:1 </v>
      </c>
      <c r="E97" s="13" t="str">
        <f t="shared" si="9"/>
        <v>Västerås IK Ungdom:3</v>
      </c>
      <c r="F97" s="6" t="s">
        <v>23</v>
      </c>
      <c r="G97" s="10" t="s">
        <v>376</v>
      </c>
      <c r="H97" t="str">
        <f t="shared" si="10"/>
        <v/>
      </c>
      <c r="I97" t="str">
        <f t="shared" si="11"/>
        <v/>
      </c>
      <c r="J97" t="str">
        <f t="shared" si="12"/>
        <v>Västerås IK Ungdom:3</v>
      </c>
      <c r="K97" t="str">
        <f t="shared" si="13"/>
        <v/>
      </c>
      <c r="L97" t="str">
        <f t="shared" si="14"/>
        <v/>
      </c>
      <c r="M97" t="str">
        <f t="shared" si="15"/>
        <v/>
      </c>
    </row>
    <row r="98" spans="1:13">
      <c r="A98" s="3">
        <v>45633</v>
      </c>
      <c r="B98" s="7">
        <v>0.625</v>
      </c>
      <c r="C98" s="6" t="s">
        <v>207</v>
      </c>
      <c r="D98" s="13" t="str">
        <f t="shared" si="8"/>
        <v xml:space="preserve">Köping HC:1 </v>
      </c>
      <c r="E98" s="13" t="str">
        <f t="shared" si="9"/>
        <v>Västerås IK Ungdom:3</v>
      </c>
      <c r="F98" s="6" t="s">
        <v>175</v>
      </c>
      <c r="G98" s="10" t="s">
        <v>376</v>
      </c>
      <c r="H98" t="str">
        <f t="shared" si="10"/>
        <v/>
      </c>
      <c r="I98" t="str">
        <f t="shared" si="11"/>
        <v/>
      </c>
      <c r="J98" t="str">
        <f t="shared" si="12"/>
        <v>Västerås IK Ungdom:3</v>
      </c>
      <c r="K98" t="str">
        <f t="shared" si="13"/>
        <v/>
      </c>
      <c r="L98" t="str">
        <f t="shared" si="14"/>
        <v/>
      </c>
      <c r="M98" t="str">
        <f t="shared" si="15"/>
        <v/>
      </c>
    </row>
    <row r="99" spans="1:13">
      <c r="A99" s="3">
        <v>45633</v>
      </c>
      <c r="B99" s="7">
        <v>0.64583333333333337</v>
      </c>
      <c r="C99" s="6" t="s">
        <v>208</v>
      </c>
      <c r="D99" s="13" t="str">
        <f t="shared" si="8"/>
        <v xml:space="preserve">Örebro Hockey UF:5 </v>
      </c>
      <c r="E99" s="13" t="str">
        <f t="shared" si="9"/>
        <v>Västerås IK Ungdom:3</v>
      </c>
      <c r="F99" s="6" t="s">
        <v>175</v>
      </c>
      <c r="G99" s="10" t="s">
        <v>376</v>
      </c>
      <c r="H99" t="str">
        <f t="shared" si="10"/>
        <v/>
      </c>
      <c r="I99" t="str">
        <f t="shared" si="11"/>
        <v/>
      </c>
      <c r="J99" t="str">
        <f t="shared" si="12"/>
        <v>Västerås IK Ungdom:3</v>
      </c>
      <c r="K99" t="str">
        <f t="shared" si="13"/>
        <v/>
      </c>
      <c r="L99" t="str">
        <f t="shared" si="14"/>
        <v/>
      </c>
      <c r="M99" t="str">
        <f t="shared" si="15"/>
        <v/>
      </c>
    </row>
    <row r="100" spans="1:13">
      <c r="A100" s="3">
        <v>45633</v>
      </c>
      <c r="B100" s="7">
        <v>0.66666666666666663</v>
      </c>
      <c r="C100" s="6" t="s">
        <v>74</v>
      </c>
      <c r="D100" s="13" t="str">
        <f t="shared" si="8"/>
        <v xml:space="preserve">Köping HC:2 </v>
      </c>
      <c r="E100" s="13" t="str">
        <f t="shared" si="9"/>
        <v>Västerås IK Ungdom:3</v>
      </c>
      <c r="F100" s="6" t="s">
        <v>175</v>
      </c>
      <c r="G100" s="10" t="s">
        <v>376</v>
      </c>
      <c r="H100" t="str">
        <f t="shared" si="10"/>
        <v/>
      </c>
      <c r="I100" t="str">
        <f t="shared" si="11"/>
        <v/>
      </c>
      <c r="J100" t="str">
        <f t="shared" si="12"/>
        <v>Västerås IK Ungdom:3</v>
      </c>
      <c r="K100" t="str">
        <f t="shared" si="13"/>
        <v/>
      </c>
      <c r="L100" t="str">
        <f t="shared" si="14"/>
        <v/>
      </c>
      <c r="M100" t="str">
        <f t="shared" si="15"/>
        <v/>
      </c>
    </row>
    <row r="101" spans="1:13">
      <c r="A101" s="8">
        <v>45668</v>
      </c>
      <c r="B101" s="7">
        <v>0</v>
      </c>
      <c r="C101" s="6" t="s">
        <v>257</v>
      </c>
      <c r="D101" s="13" t="str">
        <f t="shared" si="8"/>
        <v xml:space="preserve">Kumla Hockey:2 </v>
      </c>
      <c r="E101" s="13" t="str">
        <f t="shared" si="9"/>
        <v>Västerås IK Ungdom:3</v>
      </c>
      <c r="F101" s="6" t="s">
        <v>51</v>
      </c>
      <c r="G101" s="10" t="s">
        <v>376</v>
      </c>
      <c r="H101" t="str">
        <f t="shared" si="10"/>
        <v/>
      </c>
      <c r="I101" t="str">
        <f t="shared" si="11"/>
        <v/>
      </c>
      <c r="J101" t="str">
        <f t="shared" si="12"/>
        <v>Västerås IK Ungdom:3</v>
      </c>
      <c r="K101" t="str">
        <f t="shared" si="13"/>
        <v/>
      </c>
      <c r="L101" t="str">
        <f t="shared" si="14"/>
        <v/>
      </c>
      <c r="M101" t="str">
        <f t="shared" si="15"/>
        <v/>
      </c>
    </row>
    <row r="102" spans="1:13">
      <c r="A102" s="8">
        <v>45668</v>
      </c>
      <c r="B102" s="4">
        <v>0</v>
      </c>
      <c r="C102" s="5" t="s">
        <v>258</v>
      </c>
      <c r="D102" s="13" t="str">
        <f t="shared" si="8"/>
        <v xml:space="preserve">Kumla Hockey:1 </v>
      </c>
      <c r="E102" s="13" t="str">
        <f t="shared" si="9"/>
        <v>Västerås IK Ungdom:3</v>
      </c>
      <c r="F102" s="5" t="s">
        <v>51</v>
      </c>
      <c r="G102" s="10" t="s">
        <v>376</v>
      </c>
      <c r="H102" t="str">
        <f t="shared" si="10"/>
        <v/>
      </c>
      <c r="I102" t="str">
        <f t="shared" si="11"/>
        <v/>
      </c>
      <c r="J102" t="str">
        <f t="shared" si="12"/>
        <v>Västerås IK Ungdom:3</v>
      </c>
      <c r="K102" t="str">
        <f t="shared" si="13"/>
        <v/>
      </c>
      <c r="L102" t="str">
        <f t="shared" si="14"/>
        <v/>
      </c>
      <c r="M102" t="str">
        <f t="shared" si="15"/>
        <v/>
      </c>
    </row>
    <row r="103" spans="1:13">
      <c r="A103" s="8">
        <v>45682</v>
      </c>
      <c r="B103" s="4">
        <v>0.5</v>
      </c>
      <c r="C103" s="5" t="s">
        <v>282</v>
      </c>
      <c r="D103" s="13" t="str">
        <f t="shared" si="8"/>
        <v xml:space="preserve">Sala HK:2 </v>
      </c>
      <c r="E103" s="13" t="str">
        <f t="shared" si="9"/>
        <v>Västerås IK Ungdom:3</v>
      </c>
      <c r="F103" s="5" t="s">
        <v>138</v>
      </c>
      <c r="G103" s="10" t="s">
        <v>376</v>
      </c>
      <c r="H103" t="str">
        <f t="shared" si="10"/>
        <v/>
      </c>
      <c r="I103" t="str">
        <f t="shared" si="11"/>
        <v/>
      </c>
      <c r="J103" t="str">
        <f t="shared" si="12"/>
        <v>Västerås IK Ungdom:3</v>
      </c>
      <c r="K103" t="str">
        <f t="shared" si="13"/>
        <v/>
      </c>
      <c r="L103" t="str">
        <f t="shared" si="14"/>
        <v/>
      </c>
      <c r="M103" t="str">
        <f t="shared" si="15"/>
        <v/>
      </c>
    </row>
    <row r="104" spans="1:13">
      <c r="A104" s="8">
        <v>45682</v>
      </c>
      <c r="B104" s="7">
        <v>0.52083333333333337</v>
      </c>
      <c r="C104" s="6" t="s">
        <v>283</v>
      </c>
      <c r="D104" s="13" t="str">
        <f t="shared" si="8"/>
        <v xml:space="preserve">Sala HK:1 </v>
      </c>
      <c r="E104" s="13" t="str">
        <f t="shared" si="9"/>
        <v>Västerås IK Ungdom:3</v>
      </c>
      <c r="F104" s="6" t="s">
        <v>138</v>
      </c>
      <c r="G104" s="10" t="s">
        <v>376</v>
      </c>
      <c r="H104" t="str">
        <f t="shared" si="10"/>
        <v/>
      </c>
      <c r="I104" t="str">
        <f t="shared" si="11"/>
        <v/>
      </c>
      <c r="J104" t="str">
        <f t="shared" si="12"/>
        <v>Västerås IK Ungdom:3</v>
      </c>
      <c r="K104" t="str">
        <f t="shared" si="13"/>
        <v/>
      </c>
      <c r="L104" t="str">
        <f t="shared" si="14"/>
        <v/>
      </c>
      <c r="M104" t="str">
        <f t="shared" si="15"/>
        <v/>
      </c>
    </row>
    <row r="105" spans="1:13">
      <c r="A105" s="8">
        <v>45696</v>
      </c>
      <c r="B105" s="7">
        <v>0.52083333333333337</v>
      </c>
      <c r="C105" s="6" t="s">
        <v>299</v>
      </c>
      <c r="D105" s="13" t="str">
        <f t="shared" si="8"/>
        <v xml:space="preserve">Örebro Hockey UF:3 </v>
      </c>
      <c r="E105" s="13" t="str">
        <f t="shared" si="9"/>
        <v>Västerås IK Ungdom:3</v>
      </c>
      <c r="F105" s="6" t="s">
        <v>138</v>
      </c>
      <c r="G105" s="10" t="s">
        <v>376</v>
      </c>
      <c r="H105" t="str">
        <f t="shared" si="10"/>
        <v/>
      </c>
      <c r="I105" t="str">
        <f t="shared" si="11"/>
        <v/>
      </c>
      <c r="J105" t="str">
        <f t="shared" si="12"/>
        <v>Västerås IK Ungdom:3</v>
      </c>
      <c r="K105" t="str">
        <f t="shared" si="13"/>
        <v/>
      </c>
      <c r="L105" t="str">
        <f t="shared" si="14"/>
        <v/>
      </c>
      <c r="M105" t="str">
        <f t="shared" si="15"/>
        <v/>
      </c>
    </row>
    <row r="106" spans="1:13">
      <c r="A106" s="8">
        <v>45703</v>
      </c>
      <c r="B106" s="4">
        <v>0</v>
      </c>
      <c r="C106" s="5" t="s">
        <v>76</v>
      </c>
      <c r="D106" s="13" t="str">
        <f t="shared" si="8"/>
        <v xml:space="preserve">Hallstahammars HK </v>
      </c>
      <c r="E106" s="13" t="str">
        <f t="shared" si="9"/>
        <v>Västerås IK Ungdom:3</v>
      </c>
      <c r="F106" s="5" t="s">
        <v>72</v>
      </c>
      <c r="G106" s="10" t="s">
        <v>376</v>
      </c>
      <c r="H106" t="str">
        <f t="shared" si="10"/>
        <v/>
      </c>
      <c r="I106" t="str">
        <f t="shared" si="11"/>
        <v/>
      </c>
      <c r="J106" t="str">
        <f t="shared" si="12"/>
        <v>Västerås IK Ungdom:3</v>
      </c>
      <c r="K106" t="str">
        <f t="shared" si="13"/>
        <v/>
      </c>
      <c r="L106" t="str">
        <f t="shared" si="14"/>
        <v/>
      </c>
      <c r="M106" t="str">
        <f t="shared" si="15"/>
        <v/>
      </c>
    </row>
    <row r="107" spans="1:13" ht="25.5">
      <c r="A107" s="8">
        <v>45703</v>
      </c>
      <c r="B107" s="4">
        <v>0</v>
      </c>
      <c r="C107" s="5" t="s">
        <v>345</v>
      </c>
      <c r="D107" s="13" t="str">
        <f t="shared" si="8"/>
        <v xml:space="preserve">Guldsmedshytte SK/Lindlövens IF </v>
      </c>
      <c r="E107" s="13" t="str">
        <f t="shared" si="9"/>
        <v>Västerås IK Ungdom:3</v>
      </c>
      <c r="F107" s="5" t="s">
        <v>72</v>
      </c>
      <c r="G107" s="10" t="s">
        <v>376</v>
      </c>
      <c r="H107" t="str">
        <f t="shared" si="10"/>
        <v/>
      </c>
      <c r="I107" t="str">
        <f t="shared" si="11"/>
        <v/>
      </c>
      <c r="J107" t="str">
        <f t="shared" si="12"/>
        <v>Västerås IK Ungdom:3</v>
      </c>
      <c r="K107" t="str">
        <f t="shared" si="13"/>
        <v/>
      </c>
      <c r="L107" t="str">
        <f t="shared" si="14"/>
        <v/>
      </c>
      <c r="M107" t="str">
        <f t="shared" si="15"/>
        <v/>
      </c>
    </row>
    <row r="108" spans="1:13">
      <c r="A108" s="8">
        <v>45717</v>
      </c>
      <c r="B108" s="7">
        <v>0.54166666666666663</v>
      </c>
      <c r="C108" s="6" t="s">
        <v>367</v>
      </c>
      <c r="D108" s="13" t="str">
        <f t="shared" si="8"/>
        <v xml:space="preserve">Kungsörs IK </v>
      </c>
      <c r="E108" s="13" t="str">
        <f t="shared" si="9"/>
        <v>Västerås IK Ungdom:3</v>
      </c>
      <c r="F108" s="6" t="s">
        <v>95</v>
      </c>
      <c r="G108" s="10" t="s">
        <v>376</v>
      </c>
      <c r="H108" t="str">
        <f t="shared" si="10"/>
        <v/>
      </c>
      <c r="I108" t="str">
        <f t="shared" si="11"/>
        <v/>
      </c>
      <c r="J108" t="str">
        <f t="shared" si="12"/>
        <v>Västerås IK Ungdom:3</v>
      </c>
      <c r="K108" t="str">
        <f t="shared" si="13"/>
        <v/>
      </c>
      <c r="L108" t="str">
        <f t="shared" si="14"/>
        <v/>
      </c>
      <c r="M108" t="str">
        <f t="shared" si="15"/>
        <v/>
      </c>
    </row>
    <row r="109" spans="1:13">
      <c r="A109" s="8">
        <v>45717</v>
      </c>
      <c r="B109" s="7">
        <v>0.55902777777777779</v>
      </c>
      <c r="C109" s="6" t="s">
        <v>169</v>
      </c>
      <c r="D109" s="13" t="str">
        <f t="shared" si="8"/>
        <v xml:space="preserve">Fellingsbro/Frövi IK </v>
      </c>
      <c r="E109" s="13" t="str">
        <f t="shared" si="9"/>
        <v>Västerås IK Ungdom:3</v>
      </c>
      <c r="F109" s="6" t="s">
        <v>95</v>
      </c>
      <c r="G109" s="10" t="s">
        <v>376</v>
      </c>
      <c r="H109" t="str">
        <f t="shared" si="10"/>
        <v/>
      </c>
      <c r="I109" t="str">
        <f t="shared" si="11"/>
        <v/>
      </c>
      <c r="J109" t="str">
        <f t="shared" si="12"/>
        <v>Västerås IK Ungdom:3</v>
      </c>
      <c r="K109" t="str">
        <f t="shared" si="13"/>
        <v/>
      </c>
      <c r="L109" t="str">
        <f t="shared" si="14"/>
        <v/>
      </c>
      <c r="M109" t="str">
        <f t="shared" si="15"/>
        <v/>
      </c>
    </row>
    <row r="110" spans="1:13">
      <c r="A110" s="3">
        <v>45570</v>
      </c>
      <c r="B110" s="7">
        <v>0.5625</v>
      </c>
      <c r="C110" s="6" t="s">
        <v>14</v>
      </c>
      <c r="D110" s="13" t="str">
        <f t="shared" si="8"/>
        <v xml:space="preserve">Västerås IK Ungdom:2 </v>
      </c>
      <c r="E110" s="13" t="str">
        <f t="shared" si="9"/>
        <v>Örebro Hockey UF:4</v>
      </c>
      <c r="F110" s="6" t="s">
        <v>11</v>
      </c>
      <c r="G110" s="10" t="s">
        <v>376</v>
      </c>
      <c r="H110" t="str">
        <f t="shared" si="10"/>
        <v/>
      </c>
      <c r="I110" t="str">
        <f t="shared" si="11"/>
        <v xml:space="preserve">Västerås IK Ungdom:2 </v>
      </c>
      <c r="J110" t="str">
        <f t="shared" si="12"/>
        <v/>
      </c>
      <c r="K110" t="str">
        <f t="shared" si="13"/>
        <v/>
      </c>
      <c r="L110" t="str">
        <f t="shared" si="14"/>
        <v/>
      </c>
      <c r="M110" t="str">
        <f t="shared" si="15"/>
        <v/>
      </c>
    </row>
    <row r="111" spans="1:13">
      <c r="A111" s="8">
        <v>45584</v>
      </c>
      <c r="B111" s="4">
        <v>0.41666666666666669</v>
      </c>
      <c r="C111" s="5" t="s">
        <v>91</v>
      </c>
      <c r="D111" s="13" t="str">
        <f t="shared" si="8"/>
        <v xml:space="preserve">Västerås IK Ungdom:2 </v>
      </c>
      <c r="E111" s="13" t="str">
        <f t="shared" si="9"/>
        <v>IFK Arboga</v>
      </c>
      <c r="F111" s="5" t="s">
        <v>90</v>
      </c>
      <c r="G111" s="10" t="s">
        <v>376</v>
      </c>
      <c r="H111" t="str">
        <f t="shared" si="10"/>
        <v/>
      </c>
      <c r="I111" t="str">
        <f t="shared" si="11"/>
        <v xml:space="preserve">Västerås IK Ungdom:2 </v>
      </c>
      <c r="J111" t="str">
        <f t="shared" si="12"/>
        <v/>
      </c>
      <c r="K111" t="str">
        <f t="shared" si="13"/>
        <v/>
      </c>
      <c r="L111" t="str">
        <f t="shared" si="14"/>
        <v/>
      </c>
      <c r="M111" t="str">
        <f t="shared" si="15"/>
        <v/>
      </c>
    </row>
    <row r="112" spans="1:13">
      <c r="A112" s="3">
        <v>45605</v>
      </c>
      <c r="B112" s="4">
        <v>0.47222222222222221</v>
      </c>
      <c r="C112" s="5" t="s">
        <v>139</v>
      </c>
      <c r="D112" s="13" t="str">
        <f t="shared" si="8"/>
        <v xml:space="preserve">Västerås IK Ungdom:2 </v>
      </c>
      <c r="E112" s="13" t="str">
        <f t="shared" si="9"/>
        <v>Örebro Hockey UF:1</v>
      </c>
      <c r="F112" s="5" t="s">
        <v>138</v>
      </c>
      <c r="G112" s="10" t="s">
        <v>376</v>
      </c>
      <c r="H112" t="str">
        <f t="shared" si="10"/>
        <v/>
      </c>
      <c r="I112" t="str">
        <f t="shared" si="11"/>
        <v xml:space="preserve">Västerås IK Ungdom:2 </v>
      </c>
      <c r="J112" t="str">
        <f t="shared" si="12"/>
        <v/>
      </c>
      <c r="K112" t="str">
        <f t="shared" si="13"/>
        <v/>
      </c>
      <c r="L112" t="str">
        <f t="shared" si="14"/>
        <v/>
      </c>
      <c r="M112" t="str">
        <f t="shared" si="15"/>
        <v/>
      </c>
    </row>
    <row r="113" spans="1:13">
      <c r="A113" s="3">
        <v>45605</v>
      </c>
      <c r="B113" s="4">
        <v>0.51388888888888884</v>
      </c>
      <c r="C113" s="5" t="s">
        <v>142</v>
      </c>
      <c r="D113" s="13" t="str">
        <f t="shared" si="8"/>
        <v xml:space="preserve">Västerås IK Ungdom:2 </v>
      </c>
      <c r="E113" s="13" t="str">
        <f t="shared" si="9"/>
        <v>Örebro Hockey UF:2</v>
      </c>
      <c r="F113" s="5" t="s">
        <v>138</v>
      </c>
      <c r="G113" s="10" t="s">
        <v>376</v>
      </c>
      <c r="H113" t="str">
        <f t="shared" si="10"/>
        <v/>
      </c>
      <c r="I113" t="str">
        <f t="shared" si="11"/>
        <v xml:space="preserve">Västerås IK Ungdom:2 </v>
      </c>
      <c r="J113" t="str">
        <f t="shared" si="12"/>
        <v/>
      </c>
      <c r="K113" t="str">
        <f t="shared" si="13"/>
        <v/>
      </c>
      <c r="L113" t="str">
        <f t="shared" si="14"/>
        <v/>
      </c>
      <c r="M113" t="str">
        <f t="shared" si="15"/>
        <v/>
      </c>
    </row>
    <row r="114" spans="1:13">
      <c r="A114" s="8">
        <v>45619</v>
      </c>
      <c r="B114" s="4">
        <v>0</v>
      </c>
      <c r="C114" s="5" t="s">
        <v>181</v>
      </c>
      <c r="D114" s="13" t="str">
        <f t="shared" si="8"/>
        <v xml:space="preserve">Västerås IK Ungdom:2 </v>
      </c>
      <c r="E114" s="13" t="str">
        <f t="shared" si="9"/>
        <v>Örebro Hockey UF:5</v>
      </c>
      <c r="F114" s="5" t="s">
        <v>5</v>
      </c>
      <c r="G114" s="10" t="s">
        <v>376</v>
      </c>
      <c r="H114" t="str">
        <f t="shared" si="10"/>
        <v/>
      </c>
      <c r="I114" t="str">
        <f t="shared" si="11"/>
        <v xml:space="preserve">Västerås IK Ungdom:2 </v>
      </c>
      <c r="J114" t="str">
        <f t="shared" si="12"/>
        <v/>
      </c>
      <c r="K114" t="str">
        <f t="shared" si="13"/>
        <v/>
      </c>
      <c r="L114" t="str">
        <f t="shared" si="14"/>
        <v/>
      </c>
      <c r="M114" t="str">
        <f t="shared" si="15"/>
        <v/>
      </c>
    </row>
    <row r="115" spans="1:13">
      <c r="A115" s="8">
        <v>45619</v>
      </c>
      <c r="B115" s="4">
        <v>0</v>
      </c>
      <c r="C115" s="5" t="s">
        <v>183</v>
      </c>
      <c r="D115" s="13" t="str">
        <f t="shared" si="8"/>
        <v xml:space="preserve">Västerås IK Ungdom:2 </v>
      </c>
      <c r="E115" s="13" t="str">
        <f t="shared" si="9"/>
        <v>IFK Hallsberg:2</v>
      </c>
      <c r="F115" s="5" t="s">
        <v>5</v>
      </c>
      <c r="G115" s="10" t="s">
        <v>376</v>
      </c>
      <c r="H115" t="str">
        <f t="shared" si="10"/>
        <v/>
      </c>
      <c r="I115" t="str">
        <f t="shared" si="11"/>
        <v xml:space="preserve">Västerås IK Ungdom:2 </v>
      </c>
      <c r="J115" t="str">
        <f t="shared" si="12"/>
        <v/>
      </c>
      <c r="K115" t="str">
        <f t="shared" si="13"/>
        <v/>
      </c>
      <c r="L115" t="str">
        <f t="shared" si="14"/>
        <v/>
      </c>
      <c r="M115" t="str">
        <f t="shared" si="15"/>
        <v/>
      </c>
    </row>
    <row r="116" spans="1:13">
      <c r="A116" s="3">
        <v>45633</v>
      </c>
      <c r="B116" s="7">
        <v>0.63888888888888884</v>
      </c>
      <c r="C116" s="6" t="s">
        <v>139</v>
      </c>
      <c r="D116" s="13" t="str">
        <f t="shared" si="8"/>
        <v xml:space="preserve">Västerås IK Ungdom:2 </v>
      </c>
      <c r="E116" s="13" t="str">
        <f t="shared" si="9"/>
        <v>Örebro Hockey UF:1</v>
      </c>
      <c r="F116" s="6" t="s">
        <v>138</v>
      </c>
      <c r="G116" s="10" t="s">
        <v>376</v>
      </c>
      <c r="H116" t="str">
        <f t="shared" si="10"/>
        <v/>
      </c>
      <c r="I116" t="str">
        <f t="shared" si="11"/>
        <v xml:space="preserve">Västerås IK Ungdom:2 </v>
      </c>
      <c r="J116" t="str">
        <f t="shared" si="12"/>
        <v/>
      </c>
      <c r="K116" t="str">
        <f t="shared" si="13"/>
        <v/>
      </c>
      <c r="L116" t="str">
        <f t="shared" si="14"/>
        <v/>
      </c>
      <c r="M116" t="str">
        <f t="shared" si="15"/>
        <v/>
      </c>
    </row>
    <row r="117" spans="1:13">
      <c r="A117" s="3">
        <v>45633</v>
      </c>
      <c r="B117" s="7">
        <v>0.68055555555555558</v>
      </c>
      <c r="C117" s="6" t="s">
        <v>142</v>
      </c>
      <c r="D117" s="13" t="str">
        <f t="shared" si="8"/>
        <v xml:space="preserve">Västerås IK Ungdom:2 </v>
      </c>
      <c r="E117" s="13" t="str">
        <f t="shared" si="9"/>
        <v>Örebro Hockey UF:2</v>
      </c>
      <c r="F117" s="6" t="s">
        <v>138</v>
      </c>
      <c r="G117" s="10" t="s">
        <v>376</v>
      </c>
      <c r="H117" t="str">
        <f t="shared" si="10"/>
        <v/>
      </c>
      <c r="I117" t="str">
        <f t="shared" si="11"/>
        <v xml:space="preserve">Västerås IK Ungdom:2 </v>
      </c>
      <c r="J117" t="str">
        <f t="shared" si="12"/>
        <v/>
      </c>
      <c r="K117" t="str">
        <f t="shared" si="13"/>
        <v/>
      </c>
      <c r="L117" t="str">
        <f t="shared" si="14"/>
        <v/>
      </c>
      <c r="M117" t="str">
        <f t="shared" si="15"/>
        <v/>
      </c>
    </row>
    <row r="118" spans="1:13">
      <c r="A118" s="8">
        <v>45668</v>
      </c>
      <c r="B118" s="4">
        <v>0.55902777777777779</v>
      </c>
      <c r="C118" s="5" t="s">
        <v>254</v>
      </c>
      <c r="D118" s="13" t="str">
        <f t="shared" si="8"/>
        <v xml:space="preserve">Västerås IK Ungdom:2 </v>
      </c>
      <c r="E118" s="13" t="str">
        <f t="shared" si="9"/>
        <v>Kungsörs IK</v>
      </c>
      <c r="F118" s="5" t="s">
        <v>95</v>
      </c>
      <c r="G118" s="10" t="s">
        <v>376</v>
      </c>
      <c r="H118" t="str">
        <f t="shared" si="10"/>
        <v/>
      </c>
      <c r="I118" t="str">
        <f t="shared" si="11"/>
        <v xml:space="preserve">Västerås IK Ungdom:2 </v>
      </c>
      <c r="J118" t="str">
        <f t="shared" si="12"/>
        <v/>
      </c>
      <c r="K118" t="str">
        <f t="shared" si="13"/>
        <v/>
      </c>
      <c r="L118" t="str">
        <f t="shared" si="14"/>
        <v/>
      </c>
      <c r="M118" t="str">
        <f t="shared" si="15"/>
        <v/>
      </c>
    </row>
    <row r="119" spans="1:13">
      <c r="A119" s="8">
        <v>45682</v>
      </c>
      <c r="B119" s="7">
        <v>0.4375</v>
      </c>
      <c r="C119" s="6" t="s">
        <v>447</v>
      </c>
      <c r="D119" s="13" t="str">
        <f t="shared" si="8"/>
        <v xml:space="preserve">Västerås IK Ungdom:6 </v>
      </c>
      <c r="E119" s="13" t="str">
        <f t="shared" si="9"/>
        <v>Örebro Hockey UF:1</v>
      </c>
      <c r="F119" s="6" t="s">
        <v>138</v>
      </c>
      <c r="G119" s="10" t="s">
        <v>376</v>
      </c>
      <c r="H119" t="str">
        <f t="shared" si="10"/>
        <v/>
      </c>
      <c r="I119" t="str">
        <f t="shared" si="11"/>
        <v/>
      </c>
      <c r="J119" t="str">
        <f t="shared" si="12"/>
        <v/>
      </c>
      <c r="K119" t="str">
        <f t="shared" si="13"/>
        <v/>
      </c>
      <c r="L119" t="str">
        <f t="shared" si="14"/>
        <v/>
      </c>
      <c r="M119" t="str">
        <f t="shared" si="15"/>
        <v xml:space="preserve">Västerås IK Ungdom:6 </v>
      </c>
    </row>
    <row r="120" spans="1:13">
      <c r="A120" s="8">
        <v>45696</v>
      </c>
      <c r="B120" s="4">
        <v>0</v>
      </c>
      <c r="C120" s="5" t="s">
        <v>313</v>
      </c>
      <c r="D120" s="13" t="str">
        <f t="shared" si="8"/>
        <v xml:space="preserve">Västerås IK Ungdom:2 </v>
      </c>
      <c r="E120" s="13" t="str">
        <f t="shared" si="9"/>
        <v>Surahammars IF:2</v>
      </c>
      <c r="F120" s="5" t="s">
        <v>23</v>
      </c>
      <c r="G120" s="10" t="s">
        <v>376</v>
      </c>
      <c r="H120" t="str">
        <f t="shared" si="10"/>
        <v/>
      </c>
      <c r="I120" t="str">
        <f t="shared" si="11"/>
        <v xml:space="preserve">Västerås IK Ungdom:2 </v>
      </c>
      <c r="J120" t="str">
        <f t="shared" si="12"/>
        <v/>
      </c>
      <c r="K120" t="str">
        <f t="shared" si="13"/>
        <v/>
      </c>
      <c r="L120" t="str">
        <f t="shared" si="14"/>
        <v/>
      </c>
      <c r="M120" t="str">
        <f t="shared" si="15"/>
        <v/>
      </c>
    </row>
    <row r="121" spans="1:13">
      <c r="A121" s="8">
        <v>45696</v>
      </c>
      <c r="B121" s="4">
        <v>0</v>
      </c>
      <c r="C121" s="5" t="s">
        <v>313</v>
      </c>
      <c r="D121" s="13" t="str">
        <f t="shared" si="8"/>
        <v xml:space="preserve">Västerås IK Ungdom:2 </v>
      </c>
      <c r="E121" s="13" t="str">
        <f t="shared" si="9"/>
        <v>Surahammars IF:2</v>
      </c>
      <c r="F121" s="5" t="s">
        <v>23</v>
      </c>
      <c r="G121" s="10" t="s">
        <v>376</v>
      </c>
      <c r="H121" t="str">
        <f t="shared" si="10"/>
        <v/>
      </c>
      <c r="I121" t="str">
        <f t="shared" si="11"/>
        <v xml:space="preserve">Västerås IK Ungdom:2 </v>
      </c>
      <c r="J121" t="str">
        <f t="shared" si="12"/>
        <v/>
      </c>
      <c r="K121" t="str">
        <f t="shared" si="13"/>
        <v/>
      </c>
      <c r="L121" t="str">
        <f t="shared" si="14"/>
        <v/>
      </c>
      <c r="M121" t="str">
        <f t="shared" si="15"/>
        <v/>
      </c>
    </row>
    <row r="122" spans="1:13">
      <c r="A122" s="8">
        <v>45703</v>
      </c>
      <c r="B122" s="4">
        <v>0.51388888888888884</v>
      </c>
      <c r="C122" s="5" t="s">
        <v>341</v>
      </c>
      <c r="D122" s="13" t="str">
        <f t="shared" si="8"/>
        <v xml:space="preserve">Västerås IK Ungdom:2 </v>
      </c>
      <c r="E122" s="13" t="str">
        <f t="shared" si="9"/>
        <v>Köping HC:2</v>
      </c>
      <c r="F122" s="5" t="s">
        <v>175</v>
      </c>
      <c r="G122" s="10" t="s">
        <v>376</v>
      </c>
      <c r="H122" t="str">
        <f t="shared" si="10"/>
        <v/>
      </c>
      <c r="I122" t="str">
        <f t="shared" si="11"/>
        <v xml:space="preserve">Västerås IK Ungdom:2 </v>
      </c>
      <c r="J122" t="str">
        <f t="shared" si="12"/>
        <v/>
      </c>
      <c r="K122" t="str">
        <f t="shared" si="13"/>
        <v/>
      </c>
      <c r="L122" t="str">
        <f t="shared" si="14"/>
        <v/>
      </c>
      <c r="M122" t="str">
        <f t="shared" si="15"/>
        <v/>
      </c>
    </row>
    <row r="123" spans="1:13">
      <c r="A123" s="8">
        <v>45703</v>
      </c>
      <c r="B123" s="4">
        <v>0.52777777777777779</v>
      </c>
      <c r="C123" s="5" t="s">
        <v>341</v>
      </c>
      <c r="D123" s="13" t="str">
        <f t="shared" si="8"/>
        <v xml:space="preserve">Västerås IK Ungdom:2 </v>
      </c>
      <c r="E123" s="13" t="str">
        <f t="shared" si="9"/>
        <v>Köping HC:2</v>
      </c>
      <c r="F123" s="5" t="s">
        <v>175</v>
      </c>
      <c r="G123" s="10" t="s">
        <v>376</v>
      </c>
      <c r="H123" t="str">
        <f t="shared" si="10"/>
        <v/>
      </c>
      <c r="I123" t="str">
        <f t="shared" si="11"/>
        <v xml:space="preserve">Västerås IK Ungdom:2 </v>
      </c>
      <c r="J123" t="str">
        <f t="shared" si="12"/>
        <v/>
      </c>
      <c r="K123" t="str">
        <f t="shared" si="13"/>
        <v/>
      </c>
      <c r="L123" t="str">
        <f t="shared" si="14"/>
        <v/>
      </c>
      <c r="M123" t="str">
        <f t="shared" si="15"/>
        <v/>
      </c>
    </row>
    <row r="124" spans="1:13">
      <c r="A124" s="8">
        <v>45717</v>
      </c>
      <c r="B124" s="7">
        <v>0.47916666666666669</v>
      </c>
      <c r="C124" s="6" t="s">
        <v>364</v>
      </c>
      <c r="D124" s="13" t="str">
        <f t="shared" si="8"/>
        <v xml:space="preserve">Västerås IK Ungdom:2 </v>
      </c>
      <c r="E124" s="13" t="str">
        <f t="shared" si="9"/>
        <v>Örebro Hockey UF:3</v>
      </c>
      <c r="F124" s="6" t="s">
        <v>138</v>
      </c>
      <c r="G124" s="10" t="s">
        <v>376</v>
      </c>
      <c r="H124" t="str">
        <f t="shared" si="10"/>
        <v/>
      </c>
      <c r="I124" t="str">
        <f t="shared" si="11"/>
        <v xml:space="preserve">Västerås IK Ungdom:2 </v>
      </c>
      <c r="J124" t="str">
        <f t="shared" si="12"/>
        <v/>
      </c>
      <c r="K124" t="str">
        <f t="shared" si="13"/>
        <v/>
      </c>
      <c r="L124" t="str">
        <f t="shared" si="14"/>
        <v/>
      </c>
      <c r="M124" t="str">
        <f t="shared" si="15"/>
        <v/>
      </c>
    </row>
    <row r="125" spans="1:13">
      <c r="A125" s="3">
        <v>45570</v>
      </c>
      <c r="B125" s="4">
        <v>0.5625</v>
      </c>
      <c r="C125" s="5" t="s">
        <v>10</v>
      </c>
      <c r="D125" s="13" t="str">
        <f t="shared" si="8"/>
        <v xml:space="preserve">Örebro Hockey UF:3 </v>
      </c>
      <c r="E125" s="13" t="str">
        <f t="shared" si="9"/>
        <v>Västerås IK Ungdom:2</v>
      </c>
      <c r="F125" s="5" t="s">
        <v>11</v>
      </c>
      <c r="G125" s="10" t="s">
        <v>376</v>
      </c>
      <c r="H125" t="str">
        <f t="shared" si="10"/>
        <v/>
      </c>
      <c r="I125" t="str">
        <f t="shared" si="11"/>
        <v>Västerås IK Ungdom:2</v>
      </c>
      <c r="J125" t="str">
        <f t="shared" si="12"/>
        <v/>
      </c>
      <c r="K125" t="str">
        <f t="shared" si="13"/>
        <v/>
      </c>
      <c r="L125" t="str">
        <f t="shared" si="14"/>
        <v/>
      </c>
      <c r="M125" t="str">
        <f t="shared" si="15"/>
        <v/>
      </c>
    </row>
    <row r="126" spans="1:13">
      <c r="A126" s="3">
        <v>45570</v>
      </c>
      <c r="B126" s="7">
        <v>0.5625</v>
      </c>
      <c r="C126" s="6" t="s">
        <v>15</v>
      </c>
      <c r="D126" s="13" t="str">
        <f t="shared" si="8"/>
        <v xml:space="preserve">Örebro Hockey UF:4 </v>
      </c>
      <c r="E126" s="13" t="str">
        <f t="shared" si="9"/>
        <v>Västerås IK Ungdom:2</v>
      </c>
      <c r="F126" s="6" t="s">
        <v>11</v>
      </c>
      <c r="G126" s="10" t="s">
        <v>376</v>
      </c>
      <c r="H126" t="str">
        <f t="shared" si="10"/>
        <v/>
      </c>
      <c r="I126" t="str">
        <f t="shared" si="11"/>
        <v>Västerås IK Ungdom:2</v>
      </c>
      <c r="J126" t="str">
        <f t="shared" si="12"/>
        <v/>
      </c>
      <c r="K126" t="str">
        <f t="shared" si="13"/>
        <v/>
      </c>
      <c r="L126" t="str">
        <f t="shared" si="14"/>
        <v/>
      </c>
      <c r="M126" t="str">
        <f t="shared" si="15"/>
        <v/>
      </c>
    </row>
    <row r="127" spans="1:13">
      <c r="A127" s="8">
        <v>45584</v>
      </c>
      <c r="B127" s="7">
        <v>0.41666666666666669</v>
      </c>
      <c r="C127" s="6" t="s">
        <v>94</v>
      </c>
      <c r="D127" s="13" t="str">
        <f t="shared" si="8"/>
        <v xml:space="preserve">Fagersta AIK </v>
      </c>
      <c r="E127" s="13" t="str">
        <f t="shared" si="9"/>
        <v>Västerås IK Ungdom:2</v>
      </c>
      <c r="F127" s="6" t="s">
        <v>90</v>
      </c>
      <c r="G127" s="10" t="s">
        <v>376</v>
      </c>
      <c r="H127" t="str">
        <f t="shared" si="10"/>
        <v/>
      </c>
      <c r="I127" t="str">
        <f t="shared" si="11"/>
        <v>Västerås IK Ungdom:2</v>
      </c>
      <c r="J127" t="str">
        <f t="shared" si="12"/>
        <v/>
      </c>
      <c r="K127" t="str">
        <f t="shared" si="13"/>
        <v/>
      </c>
      <c r="L127" t="str">
        <f t="shared" si="14"/>
        <v/>
      </c>
      <c r="M127" t="str">
        <f t="shared" si="15"/>
        <v/>
      </c>
    </row>
    <row r="128" spans="1:13">
      <c r="A128" s="3">
        <v>45605</v>
      </c>
      <c r="B128" s="4">
        <v>0.49305555555555558</v>
      </c>
      <c r="C128" s="5" t="s">
        <v>141</v>
      </c>
      <c r="D128" s="13" t="str">
        <f t="shared" si="8"/>
        <v xml:space="preserve">Örebro Hockey UF:2 </v>
      </c>
      <c r="E128" s="13" t="str">
        <f t="shared" si="9"/>
        <v>Västerås IK Ungdom:2</v>
      </c>
      <c r="F128" s="5" t="s">
        <v>138</v>
      </c>
      <c r="G128" s="10" t="s">
        <v>376</v>
      </c>
      <c r="H128" t="str">
        <f t="shared" si="10"/>
        <v/>
      </c>
      <c r="I128" t="str">
        <f t="shared" si="11"/>
        <v>Västerås IK Ungdom:2</v>
      </c>
      <c r="J128" t="str">
        <f t="shared" si="12"/>
        <v/>
      </c>
      <c r="K128" t="str">
        <f t="shared" si="13"/>
        <v/>
      </c>
      <c r="L128" t="str">
        <f t="shared" si="14"/>
        <v/>
      </c>
      <c r="M128" t="str">
        <f t="shared" si="15"/>
        <v/>
      </c>
    </row>
    <row r="129" spans="1:13">
      <c r="A129" s="8">
        <v>45619</v>
      </c>
      <c r="B129" s="7">
        <v>0</v>
      </c>
      <c r="C129" s="6" t="s">
        <v>184</v>
      </c>
      <c r="D129" s="13" t="str">
        <f t="shared" si="8"/>
        <v xml:space="preserve">IFK Hallsberg:1 </v>
      </c>
      <c r="E129" s="13" t="str">
        <f t="shared" si="9"/>
        <v>Västerås IK Ungdom:2</v>
      </c>
      <c r="F129" s="6" t="s">
        <v>5</v>
      </c>
      <c r="G129" s="10" t="s">
        <v>376</v>
      </c>
      <c r="H129" t="str">
        <f t="shared" si="10"/>
        <v/>
      </c>
      <c r="I129" t="str">
        <f t="shared" si="11"/>
        <v>Västerås IK Ungdom:2</v>
      </c>
      <c r="J129" t="str">
        <f t="shared" si="12"/>
        <v/>
      </c>
      <c r="K129" t="str">
        <f t="shared" si="13"/>
        <v/>
      </c>
      <c r="L129" t="str">
        <f t="shared" si="14"/>
        <v/>
      </c>
      <c r="M129" t="str">
        <f t="shared" si="15"/>
        <v/>
      </c>
    </row>
    <row r="130" spans="1:13">
      <c r="A130" s="3">
        <v>45633</v>
      </c>
      <c r="B130" s="7">
        <v>0.65972222222222221</v>
      </c>
      <c r="C130" s="6" t="s">
        <v>141</v>
      </c>
      <c r="D130" s="13" t="str">
        <f t="shared" ref="D130:D193" si="16">LEFT(C130, FIND(" - ", C130) - 1)</f>
        <v xml:space="preserve">Örebro Hockey UF:2 </v>
      </c>
      <c r="E130" s="13" t="str">
        <f t="shared" ref="E130:E193" si="17">TRIM(MID(C130, FIND(" - ", C130) + 3, LEN(C130)))</f>
        <v>Västerås IK Ungdom:2</v>
      </c>
      <c r="F130" s="6" t="s">
        <v>138</v>
      </c>
      <c r="G130" s="10" t="s">
        <v>376</v>
      </c>
      <c r="H130" t="str">
        <f t="shared" ref="H130:H193" si="18">IF(ISNUMBER(SEARCH($H$1, D130)), D130, IF(ISNUMBER(SEARCH($H$1, E130)), E130, ""))</f>
        <v/>
      </c>
      <c r="I130" t="str">
        <f t="shared" ref="I130:I193" si="19">IF(ISNUMBER(SEARCH($I$1, D130)), D130, IF(ISNUMBER(SEARCH($I$1, E130)), E130, ""))</f>
        <v>Västerås IK Ungdom:2</v>
      </c>
      <c r="J130" t="str">
        <f t="shared" ref="J130:J193" si="20">IF(ISNUMBER(SEARCH($J$1, D130)), D130, IF(ISNUMBER(SEARCH($J$1, E130)), E130, ""))</f>
        <v/>
      </c>
      <c r="K130" t="str">
        <f t="shared" ref="K130:K193" si="21">IF(ISNUMBER(SEARCH($K$1, D130)), D130, IF(ISNUMBER(SEARCH($K$1, E130)), E130, ""))</f>
        <v/>
      </c>
      <c r="L130" t="str">
        <f t="shared" ref="L130:L193" si="22">IF(ISNUMBER(SEARCH($L$1, D130)), D130, IF(ISNUMBER(SEARCH($L$1, E130)), E130, ""))</f>
        <v/>
      </c>
      <c r="M130" t="str">
        <f t="shared" ref="M130:M193" si="23">IF(ISNUMBER(SEARCH($M$1, D130)), D130, IF(ISNUMBER(SEARCH($M$1, E130)), E130, ""))</f>
        <v/>
      </c>
    </row>
    <row r="131" spans="1:13">
      <c r="A131" s="8">
        <v>45668</v>
      </c>
      <c r="B131" s="7">
        <v>0.54166666666666663</v>
      </c>
      <c r="C131" s="6" t="s">
        <v>251</v>
      </c>
      <c r="D131" s="13" t="str">
        <f t="shared" si="16"/>
        <v xml:space="preserve">IFK Arboga </v>
      </c>
      <c r="E131" s="13" t="str">
        <f t="shared" si="17"/>
        <v>Västerås IK Ungdom:2</v>
      </c>
      <c r="F131" s="6" t="s">
        <v>95</v>
      </c>
      <c r="G131" s="10" t="s">
        <v>376</v>
      </c>
      <c r="H131" t="str">
        <f t="shared" si="18"/>
        <v/>
      </c>
      <c r="I131" t="str">
        <f t="shared" si="19"/>
        <v>Västerås IK Ungdom:2</v>
      </c>
      <c r="J131" t="str">
        <f t="shared" si="20"/>
        <v/>
      </c>
      <c r="K131" t="str">
        <f t="shared" si="21"/>
        <v/>
      </c>
      <c r="L131" t="str">
        <f t="shared" si="22"/>
        <v/>
      </c>
      <c r="M131" t="str">
        <f t="shared" si="23"/>
        <v/>
      </c>
    </row>
    <row r="132" spans="1:13">
      <c r="A132" s="8">
        <v>45682</v>
      </c>
      <c r="B132" s="7">
        <v>0.45833333333333331</v>
      </c>
      <c r="C132" s="6" t="s">
        <v>448</v>
      </c>
      <c r="D132" s="13" t="str">
        <f t="shared" si="16"/>
        <v xml:space="preserve">Örebro Hockey UF:2 </v>
      </c>
      <c r="E132" s="13" t="str">
        <f t="shared" si="17"/>
        <v>Västerås IK Ungdom:6</v>
      </c>
      <c r="F132" s="6" t="s">
        <v>138</v>
      </c>
      <c r="G132" s="10" t="s">
        <v>376</v>
      </c>
      <c r="H132" t="str">
        <f t="shared" si="18"/>
        <v/>
      </c>
      <c r="I132" t="str">
        <f t="shared" si="19"/>
        <v/>
      </c>
      <c r="J132" t="str">
        <f t="shared" si="20"/>
        <v/>
      </c>
      <c r="K132" t="str">
        <f t="shared" si="21"/>
        <v/>
      </c>
      <c r="L132" t="str">
        <f t="shared" si="22"/>
        <v/>
      </c>
      <c r="M132" t="str">
        <f t="shared" si="23"/>
        <v>Västerås IK Ungdom:6</v>
      </c>
    </row>
    <row r="133" spans="1:13">
      <c r="A133" s="8">
        <v>45682</v>
      </c>
      <c r="B133" s="4">
        <v>0.47916666666666669</v>
      </c>
      <c r="C133" s="5" t="s">
        <v>448</v>
      </c>
      <c r="D133" s="13" t="str">
        <f t="shared" si="16"/>
        <v xml:space="preserve">Örebro Hockey UF:2 </v>
      </c>
      <c r="E133" s="13" t="str">
        <f t="shared" si="17"/>
        <v>Västerås IK Ungdom:6</v>
      </c>
      <c r="F133" s="5" t="s">
        <v>138</v>
      </c>
      <c r="G133" s="10" t="s">
        <v>376</v>
      </c>
      <c r="H133" t="str">
        <f t="shared" si="18"/>
        <v/>
      </c>
      <c r="I133" t="str">
        <f t="shared" si="19"/>
        <v/>
      </c>
      <c r="J133" t="str">
        <f t="shared" si="20"/>
        <v/>
      </c>
      <c r="K133" t="str">
        <f t="shared" si="21"/>
        <v/>
      </c>
      <c r="L133" t="str">
        <f t="shared" si="22"/>
        <v/>
      </c>
      <c r="M133" t="str">
        <f t="shared" si="23"/>
        <v>Västerås IK Ungdom:6</v>
      </c>
    </row>
    <row r="134" spans="1:13">
      <c r="A134" s="8">
        <v>45696</v>
      </c>
      <c r="B134" s="7">
        <v>0</v>
      </c>
      <c r="C134" s="6" t="s">
        <v>310</v>
      </c>
      <c r="D134" s="13" t="str">
        <f t="shared" si="16"/>
        <v xml:space="preserve">Surahammars IF:1 </v>
      </c>
      <c r="E134" s="13" t="str">
        <f t="shared" si="17"/>
        <v>Västerås IK Ungdom:2</v>
      </c>
      <c r="F134" s="6" t="s">
        <v>23</v>
      </c>
      <c r="G134" s="10" t="s">
        <v>376</v>
      </c>
      <c r="H134" t="str">
        <f t="shared" si="18"/>
        <v/>
      </c>
      <c r="I134" t="str">
        <f t="shared" si="19"/>
        <v>Västerås IK Ungdom:2</v>
      </c>
      <c r="J134" t="str">
        <f t="shared" si="20"/>
        <v/>
      </c>
      <c r="K134" t="str">
        <f t="shared" si="21"/>
        <v/>
      </c>
      <c r="L134" t="str">
        <f t="shared" si="22"/>
        <v/>
      </c>
      <c r="M134" t="str">
        <f t="shared" si="23"/>
        <v/>
      </c>
    </row>
    <row r="135" spans="1:13">
      <c r="A135" s="8">
        <v>45703</v>
      </c>
      <c r="B135" s="7">
        <v>0.5</v>
      </c>
      <c r="C135" s="6" t="s">
        <v>338</v>
      </c>
      <c r="D135" s="13" t="str">
        <f t="shared" si="16"/>
        <v xml:space="preserve">Köping HC:1 </v>
      </c>
      <c r="E135" s="13" t="str">
        <f t="shared" si="17"/>
        <v>Västerås IK Ungdom:2</v>
      </c>
      <c r="F135" s="6" t="s">
        <v>175</v>
      </c>
      <c r="G135" s="10" t="s">
        <v>376</v>
      </c>
      <c r="H135" t="str">
        <f t="shared" si="18"/>
        <v/>
      </c>
      <c r="I135" t="str">
        <f t="shared" si="19"/>
        <v>Västerås IK Ungdom:2</v>
      </c>
      <c r="J135" t="str">
        <f t="shared" si="20"/>
        <v/>
      </c>
      <c r="K135" t="str">
        <f t="shared" si="21"/>
        <v/>
      </c>
      <c r="L135" t="str">
        <f t="shared" si="22"/>
        <v/>
      </c>
      <c r="M135" t="str">
        <f t="shared" si="23"/>
        <v/>
      </c>
    </row>
    <row r="136" spans="1:13">
      <c r="A136" s="8">
        <v>45717</v>
      </c>
      <c r="B136" s="7">
        <v>0.5</v>
      </c>
      <c r="C136" s="6" t="s">
        <v>15</v>
      </c>
      <c r="D136" s="13" t="str">
        <f t="shared" si="16"/>
        <v xml:space="preserve">Örebro Hockey UF:4 </v>
      </c>
      <c r="E136" s="13" t="str">
        <f t="shared" si="17"/>
        <v>Västerås IK Ungdom:2</v>
      </c>
      <c r="F136" s="6" t="s">
        <v>138</v>
      </c>
      <c r="G136" s="10" t="s">
        <v>376</v>
      </c>
      <c r="H136" t="str">
        <f t="shared" si="18"/>
        <v/>
      </c>
      <c r="I136" t="str">
        <f t="shared" si="19"/>
        <v>Västerås IK Ungdom:2</v>
      </c>
      <c r="J136" t="str">
        <f t="shared" si="20"/>
        <v/>
      </c>
      <c r="K136" t="str">
        <f t="shared" si="21"/>
        <v/>
      </c>
      <c r="L136" t="str">
        <f t="shared" si="22"/>
        <v/>
      </c>
      <c r="M136" t="str">
        <f t="shared" si="23"/>
        <v/>
      </c>
    </row>
    <row r="137" spans="1:13">
      <c r="A137" s="8">
        <v>45717</v>
      </c>
      <c r="B137" s="7">
        <v>0.52083333333333337</v>
      </c>
      <c r="C137" s="6" t="s">
        <v>15</v>
      </c>
      <c r="D137" s="13" t="str">
        <f t="shared" si="16"/>
        <v xml:space="preserve">Örebro Hockey UF:4 </v>
      </c>
      <c r="E137" s="13" t="str">
        <f t="shared" si="17"/>
        <v>Västerås IK Ungdom:2</v>
      </c>
      <c r="F137" s="6" t="s">
        <v>138</v>
      </c>
      <c r="G137" s="10" t="s">
        <v>376</v>
      </c>
      <c r="H137" t="str">
        <f t="shared" si="18"/>
        <v/>
      </c>
      <c r="I137" t="str">
        <f t="shared" si="19"/>
        <v>Västerås IK Ungdom:2</v>
      </c>
      <c r="J137" t="str">
        <f t="shared" si="20"/>
        <v/>
      </c>
      <c r="K137" t="str">
        <f t="shared" si="21"/>
        <v/>
      </c>
      <c r="L137" t="str">
        <f t="shared" si="22"/>
        <v/>
      </c>
      <c r="M137" t="str">
        <f t="shared" si="23"/>
        <v/>
      </c>
    </row>
    <row r="138" spans="1:13">
      <c r="A138" s="3">
        <v>45570</v>
      </c>
      <c r="B138" s="4">
        <v>0.47916666666666669</v>
      </c>
      <c r="C138" s="5" t="s">
        <v>4</v>
      </c>
      <c r="D138" s="13" t="str">
        <f t="shared" si="16"/>
        <v xml:space="preserve">IFK Hallsberg:1 </v>
      </c>
      <c r="E138" s="13" t="str">
        <f t="shared" si="17"/>
        <v>Örebro Hockey UF:2</v>
      </c>
      <c r="F138" s="5" t="s">
        <v>5</v>
      </c>
      <c r="G138"/>
      <c r="H138" t="str">
        <f t="shared" si="18"/>
        <v/>
      </c>
      <c r="I138" t="str">
        <f t="shared" si="19"/>
        <v/>
      </c>
      <c r="J138" t="str">
        <f t="shared" si="20"/>
        <v/>
      </c>
      <c r="K138" t="str">
        <f t="shared" si="21"/>
        <v/>
      </c>
      <c r="L138" t="str">
        <f t="shared" si="22"/>
        <v/>
      </c>
      <c r="M138" t="str">
        <f t="shared" si="23"/>
        <v/>
      </c>
    </row>
    <row r="139" spans="1:13">
      <c r="A139" s="3">
        <v>45570</v>
      </c>
      <c r="B139" s="7">
        <v>0.47916666666666669</v>
      </c>
      <c r="C139" s="6" t="s">
        <v>6</v>
      </c>
      <c r="D139" s="13" t="str">
        <f t="shared" si="16"/>
        <v xml:space="preserve">IFK Hallsberg:2 </v>
      </c>
      <c r="E139" s="13" t="str">
        <f t="shared" si="17"/>
        <v>Örebro Hockey UF:1</v>
      </c>
      <c r="F139" s="6" t="s">
        <v>5</v>
      </c>
      <c r="G139"/>
      <c r="H139" t="str">
        <f t="shared" si="18"/>
        <v/>
      </c>
      <c r="I139" t="str">
        <f t="shared" si="19"/>
        <v/>
      </c>
      <c r="J139" t="str">
        <f t="shared" si="20"/>
        <v/>
      </c>
      <c r="K139" t="str">
        <f t="shared" si="21"/>
        <v/>
      </c>
      <c r="L139" t="str">
        <f t="shared" si="22"/>
        <v/>
      </c>
      <c r="M139" t="str">
        <f t="shared" si="23"/>
        <v/>
      </c>
    </row>
    <row r="140" spans="1:13">
      <c r="A140" s="3">
        <v>45570</v>
      </c>
      <c r="B140" s="4">
        <v>0.47916666666666669</v>
      </c>
      <c r="C140" s="5" t="s">
        <v>7</v>
      </c>
      <c r="D140" s="13" t="str">
        <f t="shared" si="16"/>
        <v xml:space="preserve">IFK Hallsberg:1 </v>
      </c>
      <c r="E140" s="13" t="str">
        <f t="shared" si="17"/>
        <v>Örebro Hockey UF:1</v>
      </c>
      <c r="F140" s="5" t="s">
        <v>5</v>
      </c>
      <c r="G140"/>
      <c r="H140" t="str">
        <f t="shared" si="18"/>
        <v/>
      </c>
      <c r="I140" t="str">
        <f t="shared" si="19"/>
        <v/>
      </c>
      <c r="J140" t="str">
        <f t="shared" si="20"/>
        <v/>
      </c>
      <c r="K140" t="str">
        <f t="shared" si="21"/>
        <v/>
      </c>
      <c r="L140" t="str">
        <f t="shared" si="22"/>
        <v/>
      </c>
      <c r="M140" t="str">
        <f t="shared" si="23"/>
        <v/>
      </c>
    </row>
    <row r="141" spans="1:13">
      <c r="A141" s="3">
        <v>45570</v>
      </c>
      <c r="B141" s="7">
        <v>0.47916666666666669</v>
      </c>
      <c r="C141" s="6" t="s">
        <v>8</v>
      </c>
      <c r="D141" s="13" t="str">
        <f t="shared" si="16"/>
        <v xml:space="preserve">Örebro Hockey UF:2 </v>
      </c>
      <c r="E141" s="13" t="str">
        <f t="shared" si="17"/>
        <v>IFK Hallsberg:2</v>
      </c>
      <c r="F141" s="6" t="s">
        <v>5</v>
      </c>
      <c r="G141"/>
      <c r="H141" t="str">
        <f t="shared" si="18"/>
        <v/>
      </c>
      <c r="I141" t="str">
        <f t="shared" si="19"/>
        <v/>
      </c>
      <c r="J141" t="str">
        <f t="shared" si="20"/>
        <v/>
      </c>
      <c r="K141" t="str">
        <f t="shared" si="21"/>
        <v/>
      </c>
      <c r="L141" t="str">
        <f t="shared" si="22"/>
        <v/>
      </c>
      <c r="M141" t="str">
        <f t="shared" si="23"/>
        <v/>
      </c>
    </row>
    <row r="142" spans="1:13">
      <c r="A142" s="3">
        <v>45570</v>
      </c>
      <c r="B142" s="4">
        <v>0.47916666666666669</v>
      </c>
      <c r="C142" s="5" t="s">
        <v>7</v>
      </c>
      <c r="D142" s="13" t="str">
        <f t="shared" si="16"/>
        <v xml:space="preserve">IFK Hallsberg:1 </v>
      </c>
      <c r="E142" s="13" t="str">
        <f t="shared" si="17"/>
        <v>Örebro Hockey UF:1</v>
      </c>
      <c r="F142" s="5" t="s">
        <v>5</v>
      </c>
      <c r="G142"/>
      <c r="H142" t="str">
        <f t="shared" si="18"/>
        <v/>
      </c>
      <c r="I142" t="str">
        <f t="shared" si="19"/>
        <v/>
      </c>
      <c r="J142" t="str">
        <f t="shared" si="20"/>
        <v/>
      </c>
      <c r="K142" t="str">
        <f t="shared" si="21"/>
        <v/>
      </c>
      <c r="L142" t="str">
        <f t="shared" si="22"/>
        <v/>
      </c>
      <c r="M142" t="str">
        <f t="shared" si="23"/>
        <v/>
      </c>
    </row>
    <row r="143" spans="1:13">
      <c r="A143" s="3">
        <v>45570</v>
      </c>
      <c r="B143" s="7">
        <v>0.47916666666666669</v>
      </c>
      <c r="C143" s="6" t="s">
        <v>9</v>
      </c>
      <c r="D143" s="13" t="str">
        <f t="shared" si="16"/>
        <v xml:space="preserve">IFK Hallsberg:2 </v>
      </c>
      <c r="E143" s="13" t="str">
        <f t="shared" si="17"/>
        <v>Örebro Hockey UF:2</v>
      </c>
      <c r="F143" s="6" t="s">
        <v>5</v>
      </c>
      <c r="G143"/>
      <c r="H143" t="str">
        <f t="shared" si="18"/>
        <v/>
      </c>
      <c r="I143" t="str">
        <f t="shared" si="19"/>
        <v/>
      </c>
      <c r="J143" t="str">
        <f t="shared" si="20"/>
        <v/>
      </c>
      <c r="K143" t="str">
        <f t="shared" si="21"/>
        <v/>
      </c>
      <c r="L143" t="str">
        <f t="shared" si="22"/>
        <v/>
      </c>
      <c r="M143" t="str">
        <f t="shared" si="23"/>
        <v/>
      </c>
    </row>
    <row r="144" spans="1:13">
      <c r="A144" s="3">
        <v>45570</v>
      </c>
      <c r="B144" s="4">
        <v>0.4861111111111111</v>
      </c>
      <c r="C144" s="5" t="s">
        <v>19</v>
      </c>
      <c r="D144" s="13" t="str">
        <f t="shared" si="16"/>
        <v xml:space="preserve">Fagersta AIK </v>
      </c>
      <c r="E144" s="13" t="str">
        <f t="shared" si="17"/>
        <v>Hallstahammars HK</v>
      </c>
      <c r="F144" s="5" t="s">
        <v>17</v>
      </c>
      <c r="G144"/>
      <c r="H144" t="str">
        <f t="shared" si="18"/>
        <v/>
      </c>
      <c r="I144" t="str">
        <f t="shared" si="19"/>
        <v/>
      </c>
      <c r="J144" t="str">
        <f t="shared" si="20"/>
        <v/>
      </c>
      <c r="K144" t="str">
        <f t="shared" si="21"/>
        <v/>
      </c>
      <c r="L144" t="str">
        <f t="shared" si="22"/>
        <v/>
      </c>
      <c r="M144" t="str">
        <f t="shared" si="23"/>
        <v/>
      </c>
    </row>
    <row r="145" spans="1:13">
      <c r="A145" s="3">
        <v>45570</v>
      </c>
      <c r="B145" s="7">
        <v>0.5</v>
      </c>
      <c r="C145" s="6" t="s">
        <v>22</v>
      </c>
      <c r="D145" s="13" t="str">
        <f t="shared" si="16"/>
        <v xml:space="preserve">Surahammars IF:2 </v>
      </c>
      <c r="E145" s="13" t="str">
        <f t="shared" si="17"/>
        <v>Örebro Hockey UF:5</v>
      </c>
      <c r="F145" s="6" t="s">
        <v>23</v>
      </c>
      <c r="G145"/>
      <c r="H145" t="str">
        <f t="shared" si="18"/>
        <v/>
      </c>
      <c r="I145" t="str">
        <f t="shared" si="19"/>
        <v/>
      </c>
      <c r="J145" t="str">
        <f t="shared" si="20"/>
        <v/>
      </c>
      <c r="K145" t="str">
        <f t="shared" si="21"/>
        <v/>
      </c>
      <c r="L145" t="str">
        <f t="shared" si="22"/>
        <v/>
      </c>
      <c r="M145" t="str">
        <f t="shared" si="23"/>
        <v/>
      </c>
    </row>
    <row r="146" spans="1:13">
      <c r="A146" s="3">
        <v>45570</v>
      </c>
      <c r="B146" s="4">
        <v>0.5</v>
      </c>
      <c r="C146" s="5" t="s">
        <v>24</v>
      </c>
      <c r="D146" s="13" t="str">
        <f t="shared" si="16"/>
        <v xml:space="preserve">Kungsörs IK </v>
      </c>
      <c r="E146" s="13" t="str">
        <f t="shared" si="17"/>
        <v>IFK Arboga</v>
      </c>
      <c r="F146" s="5" t="s">
        <v>23</v>
      </c>
      <c r="G146"/>
      <c r="H146" t="str">
        <f t="shared" si="18"/>
        <v/>
      </c>
      <c r="I146" t="str">
        <f t="shared" si="19"/>
        <v/>
      </c>
      <c r="J146" t="str">
        <f t="shared" si="20"/>
        <v/>
      </c>
      <c r="K146" t="str">
        <f t="shared" si="21"/>
        <v/>
      </c>
      <c r="L146" t="str">
        <f t="shared" si="22"/>
        <v/>
      </c>
      <c r="M146" t="str">
        <f t="shared" si="23"/>
        <v/>
      </c>
    </row>
    <row r="147" spans="1:13">
      <c r="A147" s="3">
        <v>45570</v>
      </c>
      <c r="B147" s="7">
        <v>0.52083333333333337</v>
      </c>
      <c r="C147" s="6" t="s">
        <v>25</v>
      </c>
      <c r="D147" s="13" t="str">
        <f t="shared" si="16"/>
        <v xml:space="preserve">IFK Arboga </v>
      </c>
      <c r="E147" s="13" t="str">
        <f t="shared" si="17"/>
        <v>Örebro Hockey UF:5</v>
      </c>
      <c r="F147" s="6" t="s">
        <v>23</v>
      </c>
      <c r="G147"/>
      <c r="H147" t="str">
        <f t="shared" si="18"/>
        <v/>
      </c>
      <c r="I147" t="str">
        <f t="shared" si="19"/>
        <v/>
      </c>
      <c r="J147" t="str">
        <f t="shared" si="20"/>
        <v/>
      </c>
      <c r="K147" t="str">
        <f t="shared" si="21"/>
        <v/>
      </c>
      <c r="L147" t="str">
        <f t="shared" si="22"/>
        <v/>
      </c>
      <c r="M147" t="str">
        <f t="shared" si="23"/>
        <v/>
      </c>
    </row>
    <row r="148" spans="1:13">
      <c r="A148" s="3">
        <v>45570</v>
      </c>
      <c r="B148" s="4">
        <v>0.52083333333333337</v>
      </c>
      <c r="C148" s="5" t="s">
        <v>26</v>
      </c>
      <c r="D148" s="13" t="str">
        <f t="shared" si="16"/>
        <v xml:space="preserve">Surahammars IF:1 </v>
      </c>
      <c r="E148" s="13" t="str">
        <f t="shared" si="17"/>
        <v>Kungsörs IK</v>
      </c>
      <c r="F148" s="5" t="s">
        <v>23</v>
      </c>
      <c r="G148"/>
      <c r="H148" t="str">
        <f t="shared" si="18"/>
        <v/>
      </c>
      <c r="I148" t="str">
        <f t="shared" si="19"/>
        <v/>
      </c>
      <c r="J148" t="str">
        <f t="shared" si="20"/>
        <v/>
      </c>
      <c r="K148" t="str">
        <f t="shared" si="21"/>
        <v/>
      </c>
      <c r="L148" t="str">
        <f t="shared" si="22"/>
        <v/>
      </c>
      <c r="M148" t="str">
        <f t="shared" si="23"/>
        <v/>
      </c>
    </row>
    <row r="149" spans="1:13">
      <c r="A149" s="3">
        <v>45570</v>
      </c>
      <c r="B149" s="7">
        <v>0.54166666666666663</v>
      </c>
      <c r="C149" s="6" t="s">
        <v>27</v>
      </c>
      <c r="D149" s="13" t="str">
        <f t="shared" si="16"/>
        <v xml:space="preserve">IFK Arboga </v>
      </c>
      <c r="E149" s="13" t="str">
        <f t="shared" si="17"/>
        <v>Surahammars IF:2</v>
      </c>
      <c r="F149" s="6" t="s">
        <v>23</v>
      </c>
      <c r="G149"/>
      <c r="H149" t="str">
        <f t="shared" si="18"/>
        <v/>
      </c>
      <c r="I149" t="str">
        <f t="shared" si="19"/>
        <v/>
      </c>
      <c r="J149" t="str">
        <f t="shared" si="20"/>
        <v/>
      </c>
      <c r="K149" t="str">
        <f t="shared" si="21"/>
        <v/>
      </c>
      <c r="L149" t="str">
        <f t="shared" si="22"/>
        <v/>
      </c>
      <c r="M149" t="str">
        <f t="shared" si="23"/>
        <v/>
      </c>
    </row>
    <row r="150" spans="1:13">
      <c r="A150" s="3">
        <v>45570</v>
      </c>
      <c r="B150" s="4">
        <v>0.56944444444444442</v>
      </c>
      <c r="C150" s="5" t="s">
        <v>28</v>
      </c>
      <c r="D150" s="13" t="str">
        <f t="shared" si="16"/>
        <v xml:space="preserve">Surahammars IF:1 </v>
      </c>
      <c r="E150" s="13" t="str">
        <f t="shared" si="17"/>
        <v>IFK Arboga</v>
      </c>
      <c r="F150" s="5" t="s">
        <v>23</v>
      </c>
      <c r="G150"/>
      <c r="H150" t="str">
        <f t="shared" si="18"/>
        <v/>
      </c>
      <c r="I150" t="str">
        <f t="shared" si="19"/>
        <v/>
      </c>
      <c r="J150" t="str">
        <f t="shared" si="20"/>
        <v/>
      </c>
      <c r="K150" t="str">
        <f t="shared" si="21"/>
        <v/>
      </c>
      <c r="L150" t="str">
        <f t="shared" si="22"/>
        <v/>
      </c>
      <c r="M150" t="str">
        <f t="shared" si="23"/>
        <v/>
      </c>
    </row>
    <row r="151" spans="1:13">
      <c r="A151" s="3">
        <v>45570</v>
      </c>
      <c r="B151" s="7">
        <v>0.56944444444444442</v>
      </c>
      <c r="C151" s="6" t="s">
        <v>29</v>
      </c>
      <c r="D151" s="13" t="str">
        <f t="shared" si="16"/>
        <v xml:space="preserve">Örebro Hockey UF:5 </v>
      </c>
      <c r="E151" s="13" t="str">
        <f t="shared" si="17"/>
        <v>Kungsörs IK</v>
      </c>
      <c r="F151" s="6" t="s">
        <v>23</v>
      </c>
      <c r="G151"/>
      <c r="H151" t="str">
        <f t="shared" si="18"/>
        <v/>
      </c>
      <c r="I151" t="str">
        <f t="shared" si="19"/>
        <v/>
      </c>
      <c r="J151" t="str">
        <f t="shared" si="20"/>
        <v/>
      </c>
      <c r="K151" t="str">
        <f t="shared" si="21"/>
        <v/>
      </c>
      <c r="L151" t="str">
        <f t="shared" si="22"/>
        <v/>
      </c>
      <c r="M151" t="str">
        <f t="shared" si="23"/>
        <v/>
      </c>
    </row>
    <row r="152" spans="1:13">
      <c r="A152" s="3">
        <v>45570</v>
      </c>
      <c r="B152" s="4">
        <v>0.59375</v>
      </c>
      <c r="C152" s="5" t="s">
        <v>30</v>
      </c>
      <c r="D152" s="13" t="str">
        <f t="shared" si="16"/>
        <v xml:space="preserve">Surahammars IF:1 </v>
      </c>
      <c r="E152" s="13" t="str">
        <f t="shared" si="17"/>
        <v>Örebro Hockey UF:5</v>
      </c>
      <c r="F152" s="5" t="s">
        <v>23</v>
      </c>
      <c r="G152"/>
      <c r="H152" t="str">
        <f t="shared" si="18"/>
        <v/>
      </c>
      <c r="I152" t="str">
        <f t="shared" si="19"/>
        <v/>
      </c>
      <c r="J152" t="str">
        <f t="shared" si="20"/>
        <v/>
      </c>
      <c r="K152" t="str">
        <f t="shared" si="21"/>
        <v/>
      </c>
      <c r="L152" t="str">
        <f t="shared" si="22"/>
        <v/>
      </c>
      <c r="M152" t="str">
        <f t="shared" si="23"/>
        <v/>
      </c>
    </row>
    <row r="153" spans="1:13">
      <c r="A153" s="3">
        <v>45570</v>
      </c>
      <c r="B153" s="7">
        <v>0.59375</v>
      </c>
      <c r="C153" s="6" t="s">
        <v>31</v>
      </c>
      <c r="D153" s="13" t="str">
        <f t="shared" si="16"/>
        <v xml:space="preserve">Surahammars IF:2 </v>
      </c>
      <c r="E153" s="13" t="str">
        <f t="shared" si="17"/>
        <v>Kungsörs IK</v>
      </c>
      <c r="F153" s="6" t="s">
        <v>23</v>
      </c>
      <c r="G153"/>
      <c r="H153" t="str">
        <f t="shared" si="18"/>
        <v/>
      </c>
      <c r="I153" t="str">
        <f t="shared" si="19"/>
        <v/>
      </c>
      <c r="J153" t="str">
        <f t="shared" si="20"/>
        <v/>
      </c>
      <c r="K153" t="str">
        <f t="shared" si="21"/>
        <v/>
      </c>
      <c r="L153" t="str">
        <f t="shared" si="22"/>
        <v/>
      </c>
      <c r="M153" t="str">
        <f t="shared" si="23"/>
        <v/>
      </c>
    </row>
    <row r="154" spans="1:13">
      <c r="A154" s="3">
        <v>45570</v>
      </c>
      <c r="B154" s="7">
        <v>0.54166666666666663</v>
      </c>
      <c r="C154" s="6" t="s">
        <v>33</v>
      </c>
      <c r="D154" s="13" t="str">
        <f t="shared" si="16"/>
        <v xml:space="preserve">Fellingsbro/Frövi IK </v>
      </c>
      <c r="E154" s="13" t="str">
        <f t="shared" si="17"/>
        <v>Sala HK:1</v>
      </c>
      <c r="F154" s="6" t="s">
        <v>17</v>
      </c>
      <c r="G154"/>
      <c r="H154" t="str">
        <f t="shared" si="18"/>
        <v/>
      </c>
      <c r="I154" t="str">
        <f t="shared" si="19"/>
        <v/>
      </c>
      <c r="J154" t="str">
        <f t="shared" si="20"/>
        <v/>
      </c>
      <c r="K154" t="str">
        <f t="shared" si="21"/>
        <v/>
      </c>
      <c r="L154" t="str">
        <f t="shared" si="22"/>
        <v/>
      </c>
      <c r="M154" t="str">
        <f t="shared" si="23"/>
        <v/>
      </c>
    </row>
    <row r="155" spans="1:13">
      <c r="A155" s="3">
        <v>45570</v>
      </c>
      <c r="B155" s="7">
        <v>0.58333333333333337</v>
      </c>
      <c r="C155" s="6" t="s">
        <v>37</v>
      </c>
      <c r="D155" s="13" t="str">
        <f t="shared" si="16"/>
        <v xml:space="preserve">Sala HK:2 </v>
      </c>
      <c r="E155" s="13" t="str">
        <f t="shared" si="17"/>
        <v>Fellingsbro/Frövi IK</v>
      </c>
      <c r="F155" s="6" t="s">
        <v>17</v>
      </c>
      <c r="G155"/>
      <c r="H155" t="str">
        <f t="shared" si="18"/>
        <v/>
      </c>
      <c r="I155" t="str">
        <f t="shared" si="19"/>
        <v/>
      </c>
      <c r="J155" t="str">
        <f t="shared" si="20"/>
        <v/>
      </c>
      <c r="K155" t="str">
        <f t="shared" si="21"/>
        <v/>
      </c>
      <c r="L155" t="str">
        <f t="shared" si="22"/>
        <v/>
      </c>
      <c r="M155" t="str">
        <f t="shared" si="23"/>
        <v/>
      </c>
    </row>
    <row r="156" spans="1:13">
      <c r="A156" s="3">
        <v>45570</v>
      </c>
      <c r="B156" s="4">
        <v>0.375</v>
      </c>
      <c r="C156" s="5" t="s">
        <v>40</v>
      </c>
      <c r="D156" s="13" t="str">
        <f t="shared" si="16"/>
        <v xml:space="preserve">Hällefors IK:2 </v>
      </c>
      <c r="E156" s="13" t="str">
        <f t="shared" si="17"/>
        <v>Örebro Hockey UF:6</v>
      </c>
      <c r="F156" s="5" t="s">
        <v>41</v>
      </c>
      <c r="G156"/>
      <c r="H156" t="str">
        <f t="shared" si="18"/>
        <v/>
      </c>
      <c r="I156" t="str">
        <f t="shared" si="19"/>
        <v/>
      </c>
      <c r="J156" t="str">
        <f t="shared" si="20"/>
        <v/>
      </c>
      <c r="K156" t="str">
        <f t="shared" si="21"/>
        <v/>
      </c>
      <c r="L156" t="str">
        <f t="shared" si="22"/>
        <v/>
      </c>
      <c r="M156" t="str">
        <f t="shared" si="23"/>
        <v/>
      </c>
    </row>
    <row r="157" spans="1:13" ht="25.5">
      <c r="A157" s="3">
        <v>45570</v>
      </c>
      <c r="B157" s="7">
        <v>0.375</v>
      </c>
      <c r="C157" s="6" t="s">
        <v>42</v>
      </c>
      <c r="D157" s="13" t="str">
        <f t="shared" si="16"/>
        <v xml:space="preserve">Nora HC </v>
      </c>
      <c r="E157" s="13" t="str">
        <f t="shared" si="17"/>
        <v>Guldsmedshytte SK/Lindlövens IF</v>
      </c>
      <c r="F157" s="6" t="s">
        <v>41</v>
      </c>
      <c r="G157"/>
      <c r="H157" t="str">
        <f t="shared" si="18"/>
        <v/>
      </c>
      <c r="I157" t="str">
        <f t="shared" si="19"/>
        <v/>
      </c>
      <c r="J157" t="str">
        <f t="shared" si="20"/>
        <v/>
      </c>
      <c r="K157" t="str">
        <f t="shared" si="21"/>
        <v/>
      </c>
      <c r="L157" t="str">
        <f t="shared" si="22"/>
        <v/>
      </c>
      <c r="M157" t="str">
        <f t="shared" si="23"/>
        <v/>
      </c>
    </row>
    <row r="158" spans="1:13" ht="25.5">
      <c r="A158" s="3">
        <v>45570</v>
      </c>
      <c r="B158" s="4">
        <v>0.39583333333333331</v>
      </c>
      <c r="C158" s="5" t="s">
        <v>43</v>
      </c>
      <c r="D158" s="13" t="str">
        <f t="shared" si="16"/>
        <v xml:space="preserve">Guldsmedshytte SK/Lindlövens IF </v>
      </c>
      <c r="E158" s="13" t="str">
        <f t="shared" si="17"/>
        <v>Örebro Hockey UF:6</v>
      </c>
      <c r="F158" s="5" t="s">
        <v>41</v>
      </c>
      <c r="G158"/>
      <c r="H158" t="str">
        <f t="shared" si="18"/>
        <v/>
      </c>
      <c r="I158" t="str">
        <f t="shared" si="19"/>
        <v/>
      </c>
      <c r="J158" t="str">
        <f t="shared" si="20"/>
        <v/>
      </c>
      <c r="K158" t="str">
        <f t="shared" si="21"/>
        <v/>
      </c>
      <c r="L158" t="str">
        <f t="shared" si="22"/>
        <v/>
      </c>
      <c r="M158" t="str">
        <f t="shared" si="23"/>
        <v/>
      </c>
    </row>
    <row r="159" spans="1:13">
      <c r="A159" s="3">
        <v>45570</v>
      </c>
      <c r="B159" s="7">
        <v>0.39583333333333331</v>
      </c>
      <c r="C159" s="6" t="s">
        <v>44</v>
      </c>
      <c r="D159" s="13" t="str">
        <f t="shared" si="16"/>
        <v xml:space="preserve">Hällefors IK:1 </v>
      </c>
      <c r="E159" s="13" t="str">
        <f t="shared" si="17"/>
        <v>Nora HC</v>
      </c>
      <c r="F159" s="6" t="s">
        <v>41</v>
      </c>
      <c r="G159"/>
      <c r="H159" t="str">
        <f t="shared" si="18"/>
        <v/>
      </c>
      <c r="I159" t="str">
        <f t="shared" si="19"/>
        <v/>
      </c>
      <c r="J159" t="str">
        <f t="shared" si="20"/>
        <v/>
      </c>
      <c r="K159" t="str">
        <f t="shared" si="21"/>
        <v/>
      </c>
      <c r="L159" t="str">
        <f t="shared" si="22"/>
        <v/>
      </c>
      <c r="M159" t="str">
        <f t="shared" si="23"/>
        <v/>
      </c>
    </row>
    <row r="160" spans="1:13" ht="25.5">
      <c r="A160" s="3">
        <v>45570</v>
      </c>
      <c r="B160" s="4">
        <v>0.41666666666666669</v>
      </c>
      <c r="C160" s="5" t="s">
        <v>45</v>
      </c>
      <c r="D160" s="13" t="str">
        <f t="shared" si="16"/>
        <v xml:space="preserve">Guldsmedshytte SK/Lindlövens IF </v>
      </c>
      <c r="E160" s="13" t="str">
        <f t="shared" si="17"/>
        <v>Hällefors IK:2</v>
      </c>
      <c r="F160" s="5" t="s">
        <v>41</v>
      </c>
      <c r="G160"/>
      <c r="H160" t="str">
        <f t="shared" si="18"/>
        <v/>
      </c>
      <c r="I160" t="str">
        <f t="shared" si="19"/>
        <v/>
      </c>
      <c r="J160" t="str">
        <f t="shared" si="20"/>
        <v/>
      </c>
      <c r="K160" t="str">
        <f t="shared" si="21"/>
        <v/>
      </c>
      <c r="L160" t="str">
        <f t="shared" si="22"/>
        <v/>
      </c>
      <c r="M160" t="str">
        <f t="shared" si="23"/>
        <v/>
      </c>
    </row>
    <row r="161" spans="1:13" ht="25.5">
      <c r="A161" s="3">
        <v>45570</v>
      </c>
      <c r="B161" s="7">
        <v>0.41666666666666669</v>
      </c>
      <c r="C161" s="6" t="s">
        <v>46</v>
      </c>
      <c r="D161" s="13" t="str">
        <f t="shared" si="16"/>
        <v xml:space="preserve">Hällefors IK:1 </v>
      </c>
      <c r="E161" s="13" t="str">
        <f t="shared" si="17"/>
        <v>Guldsmedshytte SK/Lindlövens IF</v>
      </c>
      <c r="F161" s="6" t="s">
        <v>41</v>
      </c>
      <c r="G161"/>
      <c r="H161" t="str">
        <f t="shared" si="18"/>
        <v/>
      </c>
      <c r="I161" t="str">
        <f t="shared" si="19"/>
        <v/>
      </c>
      <c r="J161" t="str">
        <f t="shared" si="20"/>
        <v/>
      </c>
      <c r="K161" t="str">
        <f t="shared" si="21"/>
        <v/>
      </c>
      <c r="L161" t="str">
        <f t="shared" si="22"/>
        <v/>
      </c>
      <c r="M161" t="str">
        <f t="shared" si="23"/>
        <v/>
      </c>
    </row>
    <row r="162" spans="1:13">
      <c r="A162" s="3">
        <v>45570</v>
      </c>
      <c r="B162" s="4">
        <v>0.4375</v>
      </c>
      <c r="C162" s="5" t="s">
        <v>47</v>
      </c>
      <c r="D162" s="13" t="str">
        <f t="shared" si="16"/>
        <v xml:space="preserve">Örebro Hockey UF:6 </v>
      </c>
      <c r="E162" s="13" t="str">
        <f t="shared" si="17"/>
        <v>Nora HC</v>
      </c>
      <c r="F162" s="5" t="s">
        <v>41</v>
      </c>
      <c r="G162"/>
      <c r="H162" t="str">
        <f t="shared" si="18"/>
        <v/>
      </c>
      <c r="I162" t="str">
        <f t="shared" si="19"/>
        <v/>
      </c>
      <c r="J162" t="str">
        <f t="shared" si="20"/>
        <v/>
      </c>
      <c r="K162" t="str">
        <f t="shared" si="21"/>
        <v/>
      </c>
      <c r="L162" t="str">
        <f t="shared" si="22"/>
        <v/>
      </c>
      <c r="M162" t="str">
        <f t="shared" si="23"/>
        <v/>
      </c>
    </row>
    <row r="163" spans="1:13">
      <c r="A163" s="3">
        <v>45570</v>
      </c>
      <c r="B163" s="7">
        <v>0.4375</v>
      </c>
      <c r="C163" s="6" t="s">
        <v>48</v>
      </c>
      <c r="D163" s="13" t="str">
        <f t="shared" si="16"/>
        <v xml:space="preserve">Hällefors IK:1 </v>
      </c>
      <c r="E163" s="13" t="str">
        <f t="shared" si="17"/>
        <v>Örebro Hockey UF:6</v>
      </c>
      <c r="F163" s="6" t="s">
        <v>41</v>
      </c>
      <c r="G163"/>
      <c r="H163" t="str">
        <f t="shared" si="18"/>
        <v/>
      </c>
      <c r="I163" t="str">
        <f t="shared" si="19"/>
        <v/>
      </c>
      <c r="J163" t="str">
        <f t="shared" si="20"/>
        <v/>
      </c>
      <c r="K163" t="str">
        <f t="shared" si="21"/>
        <v/>
      </c>
      <c r="L163" t="str">
        <f t="shared" si="22"/>
        <v/>
      </c>
      <c r="M163" t="str">
        <f t="shared" si="23"/>
        <v/>
      </c>
    </row>
    <row r="164" spans="1:13">
      <c r="A164" s="3">
        <v>45570</v>
      </c>
      <c r="B164" s="4">
        <v>0.45833333333333331</v>
      </c>
      <c r="C164" s="5" t="s">
        <v>49</v>
      </c>
      <c r="D164" s="13" t="str">
        <f t="shared" si="16"/>
        <v xml:space="preserve">Hällefors IK:2 </v>
      </c>
      <c r="E164" s="13" t="str">
        <f t="shared" si="17"/>
        <v>Nora HC</v>
      </c>
      <c r="F164" s="5" t="s">
        <v>41</v>
      </c>
      <c r="G164"/>
      <c r="H164" t="str">
        <f t="shared" si="18"/>
        <v/>
      </c>
      <c r="I164" t="str">
        <f t="shared" si="19"/>
        <v/>
      </c>
      <c r="J164" t="str">
        <f t="shared" si="20"/>
        <v/>
      </c>
      <c r="K164" t="str">
        <f t="shared" si="21"/>
        <v/>
      </c>
      <c r="L164" t="str">
        <f t="shared" si="22"/>
        <v/>
      </c>
      <c r="M164" t="str">
        <f t="shared" si="23"/>
        <v/>
      </c>
    </row>
    <row r="165" spans="1:13" ht="25.5">
      <c r="A165" s="3">
        <v>45570</v>
      </c>
      <c r="B165" s="7">
        <v>0.4375</v>
      </c>
      <c r="C165" s="6" t="s">
        <v>50</v>
      </c>
      <c r="D165" s="13" t="str">
        <f t="shared" si="16"/>
        <v xml:space="preserve">Kumla Hockey:2 </v>
      </c>
      <c r="E165" s="13" t="str">
        <f t="shared" si="17"/>
        <v>Lindlövens IF/Guldsmedshytte SK</v>
      </c>
      <c r="F165" s="6" t="s">
        <v>51</v>
      </c>
      <c r="G165"/>
      <c r="H165" t="str">
        <f t="shared" si="18"/>
        <v/>
      </c>
      <c r="I165" t="str">
        <f t="shared" si="19"/>
        <v/>
      </c>
      <c r="J165" t="str">
        <f t="shared" si="20"/>
        <v/>
      </c>
      <c r="K165" t="str">
        <f t="shared" si="21"/>
        <v/>
      </c>
      <c r="L165" t="str">
        <f t="shared" si="22"/>
        <v/>
      </c>
      <c r="M165" t="str">
        <f t="shared" si="23"/>
        <v/>
      </c>
    </row>
    <row r="166" spans="1:13" ht="25.5">
      <c r="A166" s="3">
        <v>45570</v>
      </c>
      <c r="B166" s="4">
        <v>0.4375</v>
      </c>
      <c r="C166" s="5" t="s">
        <v>52</v>
      </c>
      <c r="D166" s="13" t="str">
        <f t="shared" si="16"/>
        <v xml:space="preserve">Köping HC:2 </v>
      </c>
      <c r="E166" s="13" t="str">
        <f t="shared" si="17"/>
        <v>Lindlövens IF/Guldsmedshytte SK</v>
      </c>
      <c r="F166" s="5" t="s">
        <v>51</v>
      </c>
      <c r="G166"/>
      <c r="H166" t="str">
        <f t="shared" si="18"/>
        <v/>
      </c>
      <c r="I166" t="str">
        <f t="shared" si="19"/>
        <v/>
      </c>
      <c r="J166" t="str">
        <f t="shared" si="20"/>
        <v/>
      </c>
      <c r="K166" t="str">
        <f t="shared" si="21"/>
        <v/>
      </c>
      <c r="L166" t="str">
        <f t="shared" si="22"/>
        <v/>
      </c>
      <c r="M166" t="str">
        <f t="shared" si="23"/>
        <v/>
      </c>
    </row>
    <row r="167" spans="1:13">
      <c r="A167" s="3">
        <v>45570</v>
      </c>
      <c r="B167" s="7">
        <v>0.4375</v>
      </c>
      <c r="C167" s="6" t="s">
        <v>53</v>
      </c>
      <c r="D167" s="13" t="str">
        <f t="shared" si="16"/>
        <v xml:space="preserve">Kumla Hockey:1 </v>
      </c>
      <c r="E167" s="13" t="str">
        <f t="shared" si="17"/>
        <v>Köping HC:1</v>
      </c>
      <c r="F167" s="6" t="s">
        <v>51</v>
      </c>
      <c r="G167"/>
      <c r="H167" t="str">
        <f t="shared" si="18"/>
        <v/>
      </c>
      <c r="I167" t="str">
        <f t="shared" si="19"/>
        <v/>
      </c>
      <c r="J167" t="str">
        <f t="shared" si="20"/>
        <v/>
      </c>
      <c r="K167" t="str">
        <f t="shared" si="21"/>
        <v/>
      </c>
      <c r="L167" t="str">
        <f t="shared" si="22"/>
        <v/>
      </c>
      <c r="M167" t="str">
        <f t="shared" si="23"/>
        <v/>
      </c>
    </row>
    <row r="168" spans="1:13">
      <c r="A168" s="3">
        <v>45570</v>
      </c>
      <c r="B168" s="4">
        <v>0.4375</v>
      </c>
      <c r="C168" s="5" t="s">
        <v>54</v>
      </c>
      <c r="D168" s="13" t="str">
        <f t="shared" si="16"/>
        <v xml:space="preserve">Köping HC:2 </v>
      </c>
      <c r="E168" s="13" t="str">
        <f t="shared" si="17"/>
        <v>Kumla Hockey:2</v>
      </c>
      <c r="F168" s="5" t="s">
        <v>51</v>
      </c>
      <c r="G168"/>
      <c r="H168" t="str">
        <f t="shared" si="18"/>
        <v/>
      </c>
      <c r="I168" t="str">
        <f t="shared" si="19"/>
        <v/>
      </c>
      <c r="J168" t="str">
        <f t="shared" si="20"/>
        <v/>
      </c>
      <c r="K168" t="str">
        <f t="shared" si="21"/>
        <v/>
      </c>
      <c r="L168" t="str">
        <f t="shared" si="22"/>
        <v/>
      </c>
      <c r="M168" t="str">
        <f t="shared" si="23"/>
        <v/>
      </c>
    </row>
    <row r="169" spans="1:13">
      <c r="A169" s="3">
        <v>45570</v>
      </c>
      <c r="B169" s="7">
        <v>0.4375</v>
      </c>
      <c r="C169" s="6" t="s">
        <v>55</v>
      </c>
      <c r="D169" s="13" t="str">
        <f t="shared" si="16"/>
        <v xml:space="preserve">Kumla Hockey:1 </v>
      </c>
      <c r="E169" s="13" t="str">
        <f t="shared" si="17"/>
        <v>Köping HC:2</v>
      </c>
      <c r="F169" s="6" t="s">
        <v>51</v>
      </c>
      <c r="G169"/>
      <c r="H169" t="str">
        <f t="shared" si="18"/>
        <v/>
      </c>
      <c r="I169" t="str">
        <f t="shared" si="19"/>
        <v/>
      </c>
      <c r="J169" t="str">
        <f t="shared" si="20"/>
        <v/>
      </c>
      <c r="K169" t="str">
        <f t="shared" si="21"/>
        <v/>
      </c>
      <c r="L169" t="str">
        <f t="shared" si="22"/>
        <v/>
      </c>
      <c r="M169" t="str">
        <f t="shared" si="23"/>
        <v/>
      </c>
    </row>
    <row r="170" spans="1:13" ht="25.5">
      <c r="A170" s="3">
        <v>45570</v>
      </c>
      <c r="B170" s="4">
        <v>0.4375</v>
      </c>
      <c r="C170" s="5" t="s">
        <v>56</v>
      </c>
      <c r="D170" s="13" t="str">
        <f t="shared" si="16"/>
        <v xml:space="preserve">Lindlövens IF/Guldsmedshytte SK </v>
      </c>
      <c r="E170" s="13" t="str">
        <f t="shared" si="17"/>
        <v>Köping HC:1</v>
      </c>
      <c r="F170" s="5" t="s">
        <v>51</v>
      </c>
      <c r="G170"/>
      <c r="H170" t="str">
        <f t="shared" si="18"/>
        <v/>
      </c>
      <c r="I170" t="str">
        <f t="shared" si="19"/>
        <v/>
      </c>
      <c r="J170" t="str">
        <f t="shared" si="20"/>
        <v/>
      </c>
      <c r="K170" t="str">
        <f t="shared" si="21"/>
        <v/>
      </c>
      <c r="L170" t="str">
        <f t="shared" si="22"/>
        <v/>
      </c>
      <c r="M170" t="str">
        <f t="shared" si="23"/>
        <v/>
      </c>
    </row>
    <row r="171" spans="1:13" ht="25.5">
      <c r="A171" s="3">
        <v>45570</v>
      </c>
      <c r="B171" s="7">
        <v>0.4375</v>
      </c>
      <c r="C171" s="6" t="s">
        <v>57</v>
      </c>
      <c r="D171" s="13" t="str">
        <f t="shared" si="16"/>
        <v xml:space="preserve">Kumla Hockey:1 </v>
      </c>
      <c r="E171" s="13" t="str">
        <f t="shared" si="17"/>
        <v>Lindlövens IF/Guldsmedshytte SK</v>
      </c>
      <c r="F171" s="6" t="s">
        <v>51</v>
      </c>
      <c r="G171"/>
      <c r="H171" t="str">
        <f t="shared" si="18"/>
        <v/>
      </c>
      <c r="I171" t="str">
        <f t="shared" si="19"/>
        <v/>
      </c>
      <c r="J171" t="str">
        <f t="shared" si="20"/>
        <v/>
      </c>
      <c r="K171" t="str">
        <f t="shared" si="21"/>
        <v/>
      </c>
      <c r="L171" t="str">
        <f t="shared" si="22"/>
        <v/>
      </c>
      <c r="M171" t="str">
        <f t="shared" si="23"/>
        <v/>
      </c>
    </row>
    <row r="172" spans="1:13">
      <c r="A172" s="3">
        <v>45570</v>
      </c>
      <c r="B172" s="4">
        <v>0.4375</v>
      </c>
      <c r="C172" s="5" t="s">
        <v>58</v>
      </c>
      <c r="D172" s="13" t="str">
        <f t="shared" si="16"/>
        <v xml:space="preserve">Kumla Hockey:2 </v>
      </c>
      <c r="E172" s="13" t="str">
        <f t="shared" si="17"/>
        <v>Köping HC:1</v>
      </c>
      <c r="F172" s="5" t="s">
        <v>51</v>
      </c>
      <c r="G172"/>
      <c r="H172" t="str">
        <f t="shared" si="18"/>
        <v/>
      </c>
      <c r="I172" t="str">
        <f t="shared" si="19"/>
        <v/>
      </c>
      <c r="J172" t="str">
        <f t="shared" si="20"/>
        <v/>
      </c>
      <c r="K172" t="str">
        <f t="shared" si="21"/>
        <v/>
      </c>
      <c r="L172" t="str">
        <f t="shared" si="22"/>
        <v/>
      </c>
      <c r="M172" t="str">
        <f t="shared" si="23"/>
        <v/>
      </c>
    </row>
    <row r="173" spans="1:13">
      <c r="A173" s="8">
        <v>45583</v>
      </c>
      <c r="B173" s="7">
        <v>0.77083333333333337</v>
      </c>
      <c r="C173" s="6" t="s">
        <v>59</v>
      </c>
      <c r="D173" s="13" t="str">
        <f t="shared" si="16"/>
        <v xml:space="preserve">Örebro Hockey UF:1 </v>
      </c>
      <c r="E173" s="13" t="str">
        <f t="shared" si="17"/>
        <v>Kumla Hockey:2</v>
      </c>
      <c r="F173" s="6" t="s">
        <v>60</v>
      </c>
      <c r="G173"/>
      <c r="H173" t="str">
        <f t="shared" si="18"/>
        <v/>
      </c>
      <c r="I173" t="str">
        <f t="shared" si="19"/>
        <v/>
      </c>
      <c r="J173" t="str">
        <f t="shared" si="20"/>
        <v/>
      </c>
      <c r="K173" t="str">
        <f t="shared" si="21"/>
        <v/>
      </c>
      <c r="L173" t="str">
        <f t="shared" si="22"/>
        <v/>
      </c>
      <c r="M173" t="str">
        <f t="shared" si="23"/>
        <v/>
      </c>
    </row>
    <row r="174" spans="1:13">
      <c r="A174" s="8">
        <v>45583</v>
      </c>
      <c r="B174" s="4">
        <v>0.77083333333333337</v>
      </c>
      <c r="C174" s="5" t="s">
        <v>61</v>
      </c>
      <c r="D174" s="13" t="str">
        <f t="shared" si="16"/>
        <v xml:space="preserve">Örebro Hockey UF:2 </v>
      </c>
      <c r="E174" s="13" t="str">
        <f t="shared" si="17"/>
        <v>Kumla Hockey:1</v>
      </c>
      <c r="F174" s="5" t="s">
        <v>60</v>
      </c>
      <c r="G174"/>
      <c r="H174" t="str">
        <f t="shared" si="18"/>
        <v/>
      </c>
      <c r="I174" t="str">
        <f t="shared" si="19"/>
        <v/>
      </c>
      <c r="J174" t="str">
        <f t="shared" si="20"/>
        <v/>
      </c>
      <c r="K174" t="str">
        <f t="shared" si="21"/>
        <v/>
      </c>
      <c r="L174" t="str">
        <f t="shared" si="22"/>
        <v/>
      </c>
      <c r="M174" t="str">
        <f t="shared" si="23"/>
        <v/>
      </c>
    </row>
    <row r="175" spans="1:13">
      <c r="A175" s="8">
        <v>45583</v>
      </c>
      <c r="B175" s="7">
        <v>0.77083333333333337</v>
      </c>
      <c r="C175" s="6" t="s">
        <v>62</v>
      </c>
      <c r="D175" s="13" t="str">
        <f t="shared" si="16"/>
        <v xml:space="preserve">Örebro Hockey UF:1 </v>
      </c>
      <c r="E175" s="13" t="str">
        <f t="shared" si="17"/>
        <v>Kumla Hockey:1</v>
      </c>
      <c r="F175" s="6" t="s">
        <v>60</v>
      </c>
      <c r="G175"/>
      <c r="H175" t="str">
        <f t="shared" si="18"/>
        <v/>
      </c>
      <c r="I175" t="str">
        <f t="shared" si="19"/>
        <v/>
      </c>
      <c r="J175" t="str">
        <f t="shared" si="20"/>
        <v/>
      </c>
      <c r="K175" t="str">
        <f t="shared" si="21"/>
        <v/>
      </c>
      <c r="L175" t="str">
        <f t="shared" si="22"/>
        <v/>
      </c>
      <c r="M175" t="str">
        <f t="shared" si="23"/>
        <v/>
      </c>
    </row>
    <row r="176" spans="1:13">
      <c r="A176" s="8">
        <v>45583</v>
      </c>
      <c r="B176" s="4">
        <v>0.77083333333333337</v>
      </c>
      <c r="C176" s="5" t="s">
        <v>63</v>
      </c>
      <c r="D176" s="13" t="str">
        <f t="shared" si="16"/>
        <v xml:space="preserve">Kumla Hockey:2 </v>
      </c>
      <c r="E176" s="13" t="str">
        <f t="shared" si="17"/>
        <v>Örebro Hockey UF:2</v>
      </c>
      <c r="F176" s="5" t="s">
        <v>60</v>
      </c>
      <c r="G176"/>
      <c r="H176" t="str">
        <f t="shared" si="18"/>
        <v/>
      </c>
      <c r="I176" t="str">
        <f t="shared" si="19"/>
        <v/>
      </c>
      <c r="J176" t="str">
        <f t="shared" si="20"/>
        <v/>
      </c>
      <c r="K176" t="str">
        <f t="shared" si="21"/>
        <v/>
      </c>
      <c r="L176" t="str">
        <f t="shared" si="22"/>
        <v/>
      </c>
      <c r="M176" t="str">
        <f t="shared" si="23"/>
        <v/>
      </c>
    </row>
    <row r="177" spans="1:13">
      <c r="A177" s="8">
        <v>45583</v>
      </c>
      <c r="B177" s="7">
        <v>0.77083333333333337</v>
      </c>
      <c r="C177" s="6" t="s">
        <v>62</v>
      </c>
      <c r="D177" s="13" t="str">
        <f t="shared" si="16"/>
        <v xml:space="preserve">Örebro Hockey UF:1 </v>
      </c>
      <c r="E177" s="13" t="str">
        <f t="shared" si="17"/>
        <v>Kumla Hockey:1</v>
      </c>
      <c r="F177" s="6" t="s">
        <v>60</v>
      </c>
      <c r="G177"/>
      <c r="H177" t="str">
        <f t="shared" si="18"/>
        <v/>
      </c>
      <c r="I177" t="str">
        <f t="shared" si="19"/>
        <v/>
      </c>
      <c r="J177" t="str">
        <f t="shared" si="20"/>
        <v/>
      </c>
      <c r="K177" t="str">
        <f t="shared" si="21"/>
        <v/>
      </c>
      <c r="L177" t="str">
        <f t="shared" si="22"/>
        <v/>
      </c>
      <c r="M177" t="str">
        <f t="shared" si="23"/>
        <v/>
      </c>
    </row>
    <row r="178" spans="1:13">
      <c r="A178" s="8">
        <v>45583</v>
      </c>
      <c r="B178" s="4">
        <v>0.77083333333333337</v>
      </c>
      <c r="C178" s="5" t="s">
        <v>64</v>
      </c>
      <c r="D178" s="13" t="str">
        <f t="shared" si="16"/>
        <v xml:space="preserve">Örebro Hockey UF:2 </v>
      </c>
      <c r="E178" s="13" t="str">
        <f t="shared" si="17"/>
        <v>Kumla Hockey:2</v>
      </c>
      <c r="F178" s="5" t="s">
        <v>60</v>
      </c>
      <c r="G178"/>
      <c r="H178" t="str">
        <f t="shared" si="18"/>
        <v/>
      </c>
      <c r="I178" t="str">
        <f t="shared" si="19"/>
        <v/>
      </c>
      <c r="J178" t="str">
        <f t="shared" si="20"/>
        <v/>
      </c>
      <c r="K178" t="str">
        <f t="shared" si="21"/>
        <v/>
      </c>
      <c r="L178" t="str">
        <f t="shared" si="22"/>
        <v/>
      </c>
      <c r="M178" t="str">
        <f t="shared" si="23"/>
        <v/>
      </c>
    </row>
    <row r="179" spans="1:13">
      <c r="A179" s="8">
        <v>45584</v>
      </c>
      <c r="B179" s="7">
        <v>0.64583333333333337</v>
      </c>
      <c r="C179" s="6" t="s">
        <v>65</v>
      </c>
      <c r="D179" s="13" t="str">
        <f t="shared" si="16"/>
        <v xml:space="preserve">Sala HK:1 </v>
      </c>
      <c r="E179" s="13" t="str">
        <f t="shared" si="17"/>
        <v>Surahammars IF:2</v>
      </c>
      <c r="F179" s="6" t="s">
        <v>66</v>
      </c>
      <c r="G179"/>
      <c r="H179" t="str">
        <f t="shared" si="18"/>
        <v/>
      </c>
      <c r="I179" t="str">
        <f t="shared" si="19"/>
        <v/>
      </c>
      <c r="J179" t="str">
        <f t="shared" si="20"/>
        <v/>
      </c>
      <c r="K179" t="str">
        <f t="shared" si="21"/>
        <v/>
      </c>
      <c r="L179" t="str">
        <f t="shared" si="22"/>
        <v/>
      </c>
      <c r="M179" t="str">
        <f t="shared" si="23"/>
        <v/>
      </c>
    </row>
    <row r="180" spans="1:13">
      <c r="A180" s="8">
        <v>45584</v>
      </c>
      <c r="B180" s="4">
        <v>0.64583333333333337</v>
      </c>
      <c r="C180" s="5" t="s">
        <v>67</v>
      </c>
      <c r="D180" s="13" t="str">
        <f t="shared" si="16"/>
        <v xml:space="preserve">Sala HK:2 </v>
      </c>
      <c r="E180" s="13" t="str">
        <f t="shared" si="17"/>
        <v>Surahammars IF:1</v>
      </c>
      <c r="F180" s="5" t="s">
        <v>66</v>
      </c>
      <c r="G180"/>
      <c r="H180" t="str">
        <f t="shared" si="18"/>
        <v/>
      </c>
      <c r="I180" t="str">
        <f t="shared" si="19"/>
        <v/>
      </c>
      <c r="J180" t="str">
        <f t="shared" si="20"/>
        <v/>
      </c>
      <c r="K180" t="str">
        <f t="shared" si="21"/>
        <v/>
      </c>
      <c r="L180" t="str">
        <f t="shared" si="22"/>
        <v/>
      </c>
      <c r="M180" t="str">
        <f t="shared" si="23"/>
        <v/>
      </c>
    </row>
    <row r="181" spans="1:13">
      <c r="A181" s="8">
        <v>45584</v>
      </c>
      <c r="B181" s="7">
        <v>0.64583333333333337</v>
      </c>
      <c r="C181" s="6" t="s">
        <v>68</v>
      </c>
      <c r="D181" s="13" t="str">
        <f t="shared" si="16"/>
        <v xml:space="preserve">Sala HK:1 </v>
      </c>
      <c r="E181" s="13" t="str">
        <f t="shared" si="17"/>
        <v>Surahammars IF:1</v>
      </c>
      <c r="F181" s="6" t="s">
        <v>66</v>
      </c>
      <c r="G181"/>
      <c r="H181" t="str">
        <f t="shared" si="18"/>
        <v/>
      </c>
      <c r="I181" t="str">
        <f t="shared" si="19"/>
        <v/>
      </c>
      <c r="J181" t="str">
        <f t="shared" si="20"/>
        <v/>
      </c>
      <c r="K181" t="str">
        <f t="shared" si="21"/>
        <v/>
      </c>
      <c r="L181" t="str">
        <f t="shared" si="22"/>
        <v/>
      </c>
      <c r="M181" t="str">
        <f t="shared" si="23"/>
        <v/>
      </c>
    </row>
    <row r="182" spans="1:13">
      <c r="A182" s="8">
        <v>45584</v>
      </c>
      <c r="B182" s="4">
        <v>0.64583333333333337</v>
      </c>
      <c r="C182" s="5" t="s">
        <v>69</v>
      </c>
      <c r="D182" s="13" t="str">
        <f t="shared" si="16"/>
        <v xml:space="preserve">Surahammars IF:2 </v>
      </c>
      <c r="E182" s="13" t="str">
        <f t="shared" si="17"/>
        <v>Sala HK:2</v>
      </c>
      <c r="F182" s="5" t="s">
        <v>66</v>
      </c>
      <c r="G182"/>
      <c r="H182" t="str">
        <f t="shared" si="18"/>
        <v/>
      </c>
      <c r="I182" t="str">
        <f t="shared" si="19"/>
        <v/>
      </c>
      <c r="J182" t="str">
        <f t="shared" si="20"/>
        <v/>
      </c>
      <c r="K182" t="str">
        <f t="shared" si="21"/>
        <v/>
      </c>
      <c r="L182" t="str">
        <f t="shared" si="22"/>
        <v/>
      </c>
      <c r="M182" t="str">
        <f t="shared" si="23"/>
        <v/>
      </c>
    </row>
    <row r="183" spans="1:13">
      <c r="A183" s="8">
        <v>45584</v>
      </c>
      <c r="B183" s="7">
        <v>0.64583333333333337</v>
      </c>
      <c r="C183" s="6" t="s">
        <v>68</v>
      </c>
      <c r="D183" s="13" t="str">
        <f t="shared" si="16"/>
        <v xml:space="preserve">Sala HK:1 </v>
      </c>
      <c r="E183" s="13" t="str">
        <f t="shared" si="17"/>
        <v>Surahammars IF:1</v>
      </c>
      <c r="F183" s="6" t="s">
        <v>66</v>
      </c>
      <c r="G183"/>
      <c r="H183" t="str">
        <f t="shared" si="18"/>
        <v/>
      </c>
      <c r="I183" t="str">
        <f t="shared" si="19"/>
        <v/>
      </c>
      <c r="J183" t="str">
        <f t="shared" si="20"/>
        <v/>
      </c>
      <c r="K183" t="str">
        <f t="shared" si="21"/>
        <v/>
      </c>
      <c r="L183" t="str">
        <f t="shared" si="22"/>
        <v/>
      </c>
      <c r="M183" t="str">
        <f t="shared" si="23"/>
        <v/>
      </c>
    </row>
    <row r="184" spans="1:13">
      <c r="A184" s="8">
        <v>45584</v>
      </c>
      <c r="B184" s="4">
        <v>0.64583333333333337</v>
      </c>
      <c r="C184" s="5" t="s">
        <v>70</v>
      </c>
      <c r="D184" s="13" t="str">
        <f t="shared" si="16"/>
        <v xml:space="preserve">Sala HK:2 </v>
      </c>
      <c r="E184" s="13" t="str">
        <f t="shared" si="17"/>
        <v>Surahammars IF:2</v>
      </c>
      <c r="F184" s="5" t="s">
        <v>66</v>
      </c>
      <c r="G184"/>
      <c r="H184" t="str">
        <f t="shared" si="18"/>
        <v/>
      </c>
      <c r="I184" t="str">
        <f t="shared" si="19"/>
        <v/>
      </c>
      <c r="J184" t="str">
        <f t="shared" si="20"/>
        <v/>
      </c>
      <c r="K184" t="str">
        <f t="shared" si="21"/>
        <v/>
      </c>
      <c r="L184" t="str">
        <f t="shared" si="22"/>
        <v/>
      </c>
      <c r="M184" t="str">
        <f t="shared" si="23"/>
        <v/>
      </c>
    </row>
    <row r="185" spans="1:13">
      <c r="A185" s="8">
        <v>45584</v>
      </c>
      <c r="B185" s="4">
        <v>0.42708333333333331</v>
      </c>
      <c r="C185" s="5" t="s">
        <v>73</v>
      </c>
      <c r="D185" s="13" t="str">
        <f t="shared" si="16"/>
        <v xml:space="preserve">Hallstahammars HK </v>
      </c>
      <c r="E185" s="13" t="str">
        <f t="shared" si="17"/>
        <v>Köping HC:2</v>
      </c>
      <c r="F185" s="5" t="s">
        <v>72</v>
      </c>
      <c r="G185"/>
      <c r="H185" t="str">
        <f t="shared" si="18"/>
        <v/>
      </c>
      <c r="I185" t="str">
        <f t="shared" si="19"/>
        <v/>
      </c>
      <c r="J185" t="str">
        <f t="shared" si="20"/>
        <v/>
      </c>
      <c r="K185" t="str">
        <f t="shared" si="21"/>
        <v/>
      </c>
      <c r="L185" t="str">
        <f t="shared" si="22"/>
        <v/>
      </c>
      <c r="M185" t="str">
        <f t="shared" si="23"/>
        <v/>
      </c>
    </row>
    <row r="186" spans="1:13">
      <c r="A186" s="8">
        <v>45584</v>
      </c>
      <c r="B186" s="4">
        <v>0.44097222222222221</v>
      </c>
      <c r="C186" s="5" t="s">
        <v>75</v>
      </c>
      <c r="D186" s="13" t="str">
        <f t="shared" si="16"/>
        <v xml:space="preserve">Hallstahammars HK </v>
      </c>
      <c r="E186" s="13" t="str">
        <f t="shared" si="17"/>
        <v>Köping HC:1</v>
      </c>
      <c r="F186" s="5" t="s">
        <v>72</v>
      </c>
      <c r="G186"/>
      <c r="H186" t="str">
        <f t="shared" si="18"/>
        <v/>
      </c>
      <c r="I186" t="str">
        <f t="shared" si="19"/>
        <v/>
      </c>
      <c r="J186" t="str">
        <f t="shared" si="20"/>
        <v/>
      </c>
      <c r="K186" t="str">
        <f t="shared" si="21"/>
        <v/>
      </c>
      <c r="L186" t="str">
        <f t="shared" si="22"/>
        <v/>
      </c>
      <c r="M186" t="str">
        <f t="shared" si="23"/>
        <v/>
      </c>
    </row>
    <row r="187" spans="1:13">
      <c r="A187" s="8">
        <v>45584</v>
      </c>
      <c r="B187" s="7">
        <v>0.46875</v>
      </c>
      <c r="C187" s="6" t="s">
        <v>80</v>
      </c>
      <c r="D187" s="13" t="str">
        <f t="shared" si="16"/>
        <v xml:space="preserve">Örebro Hockey UF:3 </v>
      </c>
      <c r="E187" s="13" t="str">
        <f t="shared" si="17"/>
        <v>IFK Hallsberg:2</v>
      </c>
      <c r="F187" s="6" t="s">
        <v>81</v>
      </c>
      <c r="G187"/>
      <c r="H187" t="str">
        <f t="shared" si="18"/>
        <v/>
      </c>
      <c r="I187" t="str">
        <f t="shared" si="19"/>
        <v/>
      </c>
      <c r="J187" t="str">
        <f t="shared" si="20"/>
        <v/>
      </c>
      <c r="K187" t="str">
        <f t="shared" si="21"/>
        <v/>
      </c>
      <c r="L187" t="str">
        <f t="shared" si="22"/>
        <v/>
      </c>
      <c r="M187" t="str">
        <f t="shared" si="23"/>
        <v/>
      </c>
    </row>
    <row r="188" spans="1:13" ht="25.5">
      <c r="A188" s="8">
        <v>45584</v>
      </c>
      <c r="B188" s="4">
        <v>0.46875</v>
      </c>
      <c r="C188" s="5" t="s">
        <v>82</v>
      </c>
      <c r="D188" s="13" t="str">
        <f t="shared" si="16"/>
        <v xml:space="preserve">Guldsmedshytte SK/Lindlövens IF </v>
      </c>
      <c r="E188" s="13" t="str">
        <f t="shared" si="17"/>
        <v>Örebro Hockey UF:4</v>
      </c>
      <c r="F188" s="5" t="s">
        <v>81</v>
      </c>
      <c r="G188"/>
      <c r="H188" t="str">
        <f t="shared" si="18"/>
        <v/>
      </c>
      <c r="I188" t="str">
        <f t="shared" si="19"/>
        <v/>
      </c>
      <c r="J188" t="str">
        <f t="shared" si="20"/>
        <v/>
      </c>
      <c r="K188" t="str">
        <f t="shared" si="21"/>
        <v/>
      </c>
      <c r="L188" t="str">
        <f t="shared" si="22"/>
        <v/>
      </c>
      <c r="M188" t="str">
        <f t="shared" si="23"/>
        <v/>
      </c>
    </row>
    <row r="189" spans="1:13">
      <c r="A189" s="8">
        <v>45584</v>
      </c>
      <c r="B189" s="7">
        <v>0.48958333333333331</v>
      </c>
      <c r="C189" s="6" t="s">
        <v>83</v>
      </c>
      <c r="D189" s="13" t="str">
        <f t="shared" si="16"/>
        <v xml:space="preserve">Örebro Hockey UF:4 </v>
      </c>
      <c r="E189" s="13" t="str">
        <f t="shared" si="17"/>
        <v>IFK Hallsberg:1</v>
      </c>
      <c r="F189" s="6" t="s">
        <v>81</v>
      </c>
      <c r="G189"/>
      <c r="H189" t="str">
        <f t="shared" si="18"/>
        <v/>
      </c>
      <c r="I189" t="str">
        <f t="shared" si="19"/>
        <v/>
      </c>
      <c r="J189" t="str">
        <f t="shared" si="20"/>
        <v/>
      </c>
      <c r="K189" t="str">
        <f t="shared" si="21"/>
        <v/>
      </c>
      <c r="L189" t="str">
        <f t="shared" si="22"/>
        <v/>
      </c>
      <c r="M189" t="str">
        <f t="shared" si="23"/>
        <v/>
      </c>
    </row>
    <row r="190" spans="1:13" ht="25.5">
      <c r="A190" s="8">
        <v>45584</v>
      </c>
      <c r="B190" s="4">
        <v>0.48958333333333331</v>
      </c>
      <c r="C190" s="5" t="s">
        <v>84</v>
      </c>
      <c r="D190" s="13" t="str">
        <f t="shared" si="16"/>
        <v xml:space="preserve">Guldsmedshytte SK/Lindlövens IF </v>
      </c>
      <c r="E190" s="13" t="str">
        <f t="shared" si="17"/>
        <v>Örebro Hockey UF:3</v>
      </c>
      <c r="F190" s="5" t="s">
        <v>81</v>
      </c>
      <c r="G190"/>
      <c r="H190" t="str">
        <f t="shared" si="18"/>
        <v/>
      </c>
      <c r="I190" t="str">
        <f t="shared" si="19"/>
        <v/>
      </c>
      <c r="J190" t="str">
        <f t="shared" si="20"/>
        <v/>
      </c>
      <c r="K190" t="str">
        <f t="shared" si="21"/>
        <v/>
      </c>
      <c r="L190" t="str">
        <f t="shared" si="22"/>
        <v/>
      </c>
      <c r="M190" t="str">
        <f t="shared" si="23"/>
        <v/>
      </c>
    </row>
    <row r="191" spans="1:13">
      <c r="A191" s="8">
        <v>45584</v>
      </c>
      <c r="B191" s="7">
        <v>0.52083333333333337</v>
      </c>
      <c r="C191" s="6" t="s">
        <v>85</v>
      </c>
      <c r="D191" s="13" t="str">
        <f t="shared" si="16"/>
        <v xml:space="preserve">IFK Hallsberg:1 </v>
      </c>
      <c r="E191" s="13" t="str">
        <f t="shared" si="17"/>
        <v>Örebro Hockey UF:3</v>
      </c>
      <c r="F191" s="6" t="s">
        <v>81</v>
      </c>
      <c r="G191"/>
      <c r="H191" t="str">
        <f t="shared" si="18"/>
        <v/>
      </c>
      <c r="I191" t="str">
        <f t="shared" si="19"/>
        <v/>
      </c>
      <c r="J191" t="str">
        <f t="shared" si="20"/>
        <v/>
      </c>
      <c r="K191" t="str">
        <f t="shared" si="21"/>
        <v/>
      </c>
      <c r="L191" t="str">
        <f t="shared" si="22"/>
        <v/>
      </c>
      <c r="M191" t="str">
        <f t="shared" si="23"/>
        <v/>
      </c>
    </row>
    <row r="192" spans="1:13" ht="25.5">
      <c r="A192" s="8">
        <v>45584</v>
      </c>
      <c r="B192" s="4">
        <v>0.52083333333333337</v>
      </c>
      <c r="C192" s="5" t="s">
        <v>86</v>
      </c>
      <c r="D192" s="13" t="str">
        <f t="shared" si="16"/>
        <v xml:space="preserve">Guldsmedshytte SK/Lindlövens IF </v>
      </c>
      <c r="E192" s="13" t="str">
        <f t="shared" si="17"/>
        <v>IFK Hallsberg:2</v>
      </c>
      <c r="F192" s="5" t="s">
        <v>81</v>
      </c>
      <c r="G192"/>
      <c r="H192" t="str">
        <f t="shared" si="18"/>
        <v/>
      </c>
      <c r="I192" t="str">
        <f t="shared" si="19"/>
        <v/>
      </c>
      <c r="J192" t="str">
        <f t="shared" si="20"/>
        <v/>
      </c>
      <c r="K192" t="str">
        <f t="shared" si="21"/>
        <v/>
      </c>
      <c r="L192" t="str">
        <f t="shared" si="22"/>
        <v/>
      </c>
      <c r="M192" t="str">
        <f t="shared" si="23"/>
        <v/>
      </c>
    </row>
    <row r="193" spans="1:13" ht="25.5">
      <c r="A193" s="8">
        <v>45584</v>
      </c>
      <c r="B193" s="7">
        <v>0.54166666666666663</v>
      </c>
      <c r="C193" s="6" t="s">
        <v>87</v>
      </c>
      <c r="D193" s="13" t="str">
        <f t="shared" si="16"/>
        <v xml:space="preserve">Guldsmedshytte SK/Lindlövens IF </v>
      </c>
      <c r="E193" s="13" t="str">
        <f t="shared" si="17"/>
        <v>IFK Hallsberg:1</v>
      </c>
      <c r="F193" s="6" t="s">
        <v>81</v>
      </c>
      <c r="G193"/>
      <c r="H193" t="str">
        <f t="shared" si="18"/>
        <v/>
      </c>
      <c r="I193" t="str">
        <f t="shared" si="19"/>
        <v/>
      </c>
      <c r="J193" t="str">
        <f t="shared" si="20"/>
        <v/>
      </c>
      <c r="K193" t="str">
        <f t="shared" si="21"/>
        <v/>
      </c>
      <c r="L193" t="str">
        <f t="shared" si="22"/>
        <v/>
      </c>
      <c r="M193" t="str">
        <f t="shared" si="23"/>
        <v/>
      </c>
    </row>
    <row r="194" spans="1:13">
      <c r="A194" s="8">
        <v>45584</v>
      </c>
      <c r="B194" s="4">
        <v>0.54166666666666663</v>
      </c>
      <c r="C194" s="5" t="s">
        <v>88</v>
      </c>
      <c r="D194" s="13" t="str">
        <f t="shared" ref="D194:D257" si="24">LEFT(C194, FIND(" - ", C194) - 1)</f>
        <v xml:space="preserve">IFK Hallsberg:2 </v>
      </c>
      <c r="E194" s="13" t="str">
        <f t="shared" ref="E194:E257" si="25">TRIM(MID(C194, FIND(" - ", C194) + 3, LEN(C194)))</f>
        <v>Örebro Hockey UF:4</v>
      </c>
      <c r="F194" s="5" t="s">
        <v>81</v>
      </c>
      <c r="G194"/>
      <c r="H194" t="str">
        <f t="shared" ref="H194:H257" si="26">IF(ISNUMBER(SEARCH($H$1, D194)), D194, IF(ISNUMBER(SEARCH($H$1, E194)), E194, ""))</f>
        <v/>
      </c>
      <c r="I194" t="str">
        <f t="shared" ref="I194:I257" si="27">IF(ISNUMBER(SEARCH($I$1, D194)), D194, IF(ISNUMBER(SEARCH($I$1, E194)), E194, ""))</f>
        <v/>
      </c>
      <c r="J194" t="str">
        <f t="shared" ref="J194:J257" si="28">IF(ISNUMBER(SEARCH($J$1, D194)), D194, IF(ISNUMBER(SEARCH($J$1, E194)), E194, ""))</f>
        <v/>
      </c>
      <c r="K194" t="str">
        <f t="shared" ref="K194:K257" si="29">IF(ISNUMBER(SEARCH($K$1, D194)), D194, IF(ISNUMBER(SEARCH($K$1, E194)), E194, ""))</f>
        <v/>
      </c>
      <c r="L194" t="str">
        <f t="shared" ref="L194:L257" si="30">IF(ISNUMBER(SEARCH($L$1, D194)), D194, IF(ISNUMBER(SEARCH($L$1, E194)), E194, ""))</f>
        <v/>
      </c>
      <c r="M194" t="str">
        <f t="shared" ref="M194:M257" si="31">IF(ISNUMBER(SEARCH($M$1, D194)), D194, IF(ISNUMBER(SEARCH($M$1, E194)), E194, ""))</f>
        <v/>
      </c>
    </row>
    <row r="195" spans="1:13">
      <c r="A195" s="8">
        <v>45584</v>
      </c>
      <c r="B195" s="7">
        <v>0.41666666666666669</v>
      </c>
      <c r="C195" s="6" t="s">
        <v>92</v>
      </c>
      <c r="D195" s="13" t="str">
        <f t="shared" si="24"/>
        <v xml:space="preserve">IFK Arboga </v>
      </c>
      <c r="E195" s="13" t="str">
        <f t="shared" si="25"/>
        <v>Fagersta AIK</v>
      </c>
      <c r="F195" s="6" t="s">
        <v>90</v>
      </c>
      <c r="G195"/>
      <c r="H195" t="str">
        <f t="shared" si="26"/>
        <v/>
      </c>
      <c r="I195" t="str">
        <f t="shared" si="27"/>
        <v/>
      </c>
      <c r="J195" t="str">
        <f t="shared" si="28"/>
        <v/>
      </c>
      <c r="K195" t="str">
        <f t="shared" si="29"/>
        <v/>
      </c>
      <c r="L195" t="str">
        <f t="shared" si="30"/>
        <v/>
      </c>
      <c r="M195" t="str">
        <f t="shared" si="31"/>
        <v/>
      </c>
    </row>
    <row r="196" spans="1:13">
      <c r="A196" s="8">
        <v>45584</v>
      </c>
      <c r="B196" s="4">
        <v>0.54166666666666663</v>
      </c>
      <c r="C196" s="5" t="s">
        <v>48</v>
      </c>
      <c r="D196" s="13" t="str">
        <f t="shared" si="24"/>
        <v xml:space="preserve">Hällefors IK:1 </v>
      </c>
      <c r="E196" s="13" t="str">
        <f t="shared" si="25"/>
        <v>Örebro Hockey UF:6</v>
      </c>
      <c r="F196" s="5" t="s">
        <v>95</v>
      </c>
      <c r="G196"/>
      <c r="H196" t="str">
        <f t="shared" si="26"/>
        <v/>
      </c>
      <c r="I196" t="str">
        <f t="shared" si="27"/>
        <v/>
      </c>
      <c r="J196" t="str">
        <f t="shared" si="28"/>
        <v/>
      </c>
      <c r="K196" t="str">
        <f t="shared" si="29"/>
        <v/>
      </c>
      <c r="L196" t="str">
        <f t="shared" si="30"/>
        <v/>
      </c>
      <c r="M196" t="str">
        <f t="shared" si="31"/>
        <v/>
      </c>
    </row>
    <row r="197" spans="1:13" ht="25.5">
      <c r="A197" s="8">
        <v>45584</v>
      </c>
      <c r="B197" s="7">
        <v>0.54166666666666663</v>
      </c>
      <c r="C197" s="6" t="s">
        <v>96</v>
      </c>
      <c r="D197" s="13" t="str">
        <f t="shared" si="24"/>
        <v xml:space="preserve">Hällefors IK:2 </v>
      </c>
      <c r="E197" s="13" t="str">
        <f t="shared" si="25"/>
        <v>Lindlövens IF/Guldsmedshytte SK</v>
      </c>
      <c r="F197" s="6" t="s">
        <v>95</v>
      </c>
      <c r="G197"/>
      <c r="H197" t="str">
        <f t="shared" si="26"/>
        <v/>
      </c>
      <c r="I197" t="str">
        <f t="shared" si="27"/>
        <v/>
      </c>
      <c r="J197" t="str">
        <f t="shared" si="28"/>
        <v/>
      </c>
      <c r="K197" t="str">
        <f t="shared" si="29"/>
        <v/>
      </c>
      <c r="L197" t="str">
        <f t="shared" si="30"/>
        <v/>
      </c>
      <c r="M197" t="str">
        <f t="shared" si="31"/>
        <v/>
      </c>
    </row>
    <row r="198" spans="1:13">
      <c r="A198" s="8">
        <v>45584</v>
      </c>
      <c r="B198" s="4">
        <v>0.55902777777777779</v>
      </c>
      <c r="C198" s="5" t="s">
        <v>97</v>
      </c>
      <c r="D198" s="13" t="str">
        <f t="shared" si="24"/>
        <v xml:space="preserve">Kungsörs IK </v>
      </c>
      <c r="E198" s="13" t="str">
        <f t="shared" si="25"/>
        <v>Hällefors IK:1</v>
      </c>
      <c r="F198" s="5" t="s">
        <v>95</v>
      </c>
      <c r="G198"/>
      <c r="H198" t="str">
        <f t="shared" si="26"/>
        <v/>
      </c>
      <c r="I198" t="str">
        <f t="shared" si="27"/>
        <v/>
      </c>
      <c r="J198" t="str">
        <f t="shared" si="28"/>
        <v/>
      </c>
      <c r="K198" t="str">
        <f t="shared" si="29"/>
        <v/>
      </c>
      <c r="L198" t="str">
        <f t="shared" si="30"/>
        <v/>
      </c>
      <c r="M198" t="str">
        <f t="shared" si="31"/>
        <v/>
      </c>
    </row>
    <row r="199" spans="1:13" ht="25.5">
      <c r="A199" s="8">
        <v>45584</v>
      </c>
      <c r="B199" s="7">
        <v>0.55902777777777779</v>
      </c>
      <c r="C199" s="6" t="s">
        <v>98</v>
      </c>
      <c r="D199" s="13" t="str">
        <f t="shared" si="24"/>
        <v xml:space="preserve">Lindlövens IF/Guldsmedshytte SK </v>
      </c>
      <c r="E199" s="13" t="str">
        <f t="shared" si="25"/>
        <v>Örebro Hockey UF:6</v>
      </c>
      <c r="F199" s="6" t="s">
        <v>95</v>
      </c>
      <c r="G199"/>
      <c r="H199" t="str">
        <f t="shared" si="26"/>
        <v/>
      </c>
      <c r="I199" t="str">
        <f t="shared" si="27"/>
        <v/>
      </c>
      <c r="J199" t="str">
        <f t="shared" si="28"/>
        <v/>
      </c>
      <c r="K199" t="str">
        <f t="shared" si="29"/>
        <v/>
      </c>
      <c r="L199" t="str">
        <f t="shared" si="30"/>
        <v/>
      </c>
      <c r="M199" t="str">
        <f t="shared" si="31"/>
        <v/>
      </c>
    </row>
    <row r="200" spans="1:13">
      <c r="A200" s="8">
        <v>45584</v>
      </c>
      <c r="B200" s="4">
        <v>0.59375</v>
      </c>
      <c r="C200" s="5" t="s">
        <v>99</v>
      </c>
      <c r="D200" s="13" t="str">
        <f t="shared" si="24"/>
        <v xml:space="preserve">Kungsörs IK </v>
      </c>
      <c r="E200" s="13" t="str">
        <f t="shared" si="25"/>
        <v>Hällefors IK:2</v>
      </c>
      <c r="F200" s="5" t="s">
        <v>95</v>
      </c>
      <c r="G200"/>
      <c r="H200" t="str">
        <f t="shared" si="26"/>
        <v/>
      </c>
      <c r="I200" t="str">
        <f t="shared" si="27"/>
        <v/>
      </c>
      <c r="J200" t="str">
        <f t="shared" si="28"/>
        <v/>
      </c>
      <c r="K200" t="str">
        <f t="shared" si="29"/>
        <v/>
      </c>
      <c r="L200" t="str">
        <f t="shared" si="30"/>
        <v/>
      </c>
      <c r="M200" t="str">
        <f t="shared" si="31"/>
        <v/>
      </c>
    </row>
    <row r="201" spans="1:13" ht="25.5">
      <c r="A201" s="8">
        <v>45584</v>
      </c>
      <c r="B201" s="7">
        <v>0.59375</v>
      </c>
      <c r="C201" s="6" t="s">
        <v>100</v>
      </c>
      <c r="D201" s="13" t="str">
        <f t="shared" si="24"/>
        <v xml:space="preserve">Lindlövens IF/Guldsmedshytte SK </v>
      </c>
      <c r="E201" s="13" t="str">
        <f t="shared" si="25"/>
        <v>Hällefors IK:1</v>
      </c>
      <c r="F201" s="6" t="s">
        <v>95</v>
      </c>
      <c r="G201"/>
      <c r="H201" t="str">
        <f t="shared" si="26"/>
        <v/>
      </c>
      <c r="I201" t="str">
        <f t="shared" si="27"/>
        <v/>
      </c>
      <c r="J201" t="str">
        <f t="shared" si="28"/>
        <v/>
      </c>
      <c r="K201" t="str">
        <f t="shared" si="29"/>
        <v/>
      </c>
      <c r="L201" t="str">
        <f t="shared" si="30"/>
        <v/>
      </c>
      <c r="M201" t="str">
        <f t="shared" si="31"/>
        <v/>
      </c>
    </row>
    <row r="202" spans="1:13" ht="25.5">
      <c r="A202" s="8">
        <v>45584</v>
      </c>
      <c r="B202" s="4">
        <v>0.61111111111111116</v>
      </c>
      <c r="C202" s="5" t="s">
        <v>101</v>
      </c>
      <c r="D202" s="13" t="str">
        <f t="shared" si="24"/>
        <v xml:space="preserve">Kungsörs IK </v>
      </c>
      <c r="E202" s="13" t="str">
        <f t="shared" si="25"/>
        <v>Lindlövens IF/Guldsmedshytte SK</v>
      </c>
      <c r="F202" s="5" t="s">
        <v>95</v>
      </c>
      <c r="G202"/>
      <c r="H202" t="str">
        <f t="shared" si="26"/>
        <v/>
      </c>
      <c r="I202" t="str">
        <f t="shared" si="27"/>
        <v/>
      </c>
      <c r="J202" t="str">
        <f t="shared" si="28"/>
        <v/>
      </c>
      <c r="K202" t="str">
        <f t="shared" si="29"/>
        <v/>
      </c>
      <c r="L202" t="str">
        <f t="shared" si="30"/>
        <v/>
      </c>
      <c r="M202" t="str">
        <f t="shared" si="31"/>
        <v/>
      </c>
    </row>
    <row r="203" spans="1:13">
      <c r="A203" s="8">
        <v>45584</v>
      </c>
      <c r="B203" s="7">
        <v>0.61111111111111116</v>
      </c>
      <c r="C203" s="6" t="s">
        <v>102</v>
      </c>
      <c r="D203" s="13" t="str">
        <f t="shared" si="24"/>
        <v xml:space="preserve">Örebro Hockey UF:6 </v>
      </c>
      <c r="E203" s="13" t="str">
        <f t="shared" si="25"/>
        <v>Hällefors IK:2</v>
      </c>
      <c r="F203" s="6" t="s">
        <v>95</v>
      </c>
      <c r="G203"/>
      <c r="H203" t="str">
        <f t="shared" si="26"/>
        <v/>
      </c>
      <c r="I203" t="str">
        <f t="shared" si="27"/>
        <v/>
      </c>
      <c r="J203" t="str">
        <f t="shared" si="28"/>
        <v/>
      </c>
      <c r="K203" t="str">
        <f t="shared" si="29"/>
        <v/>
      </c>
      <c r="L203" t="str">
        <f t="shared" si="30"/>
        <v/>
      </c>
      <c r="M203" t="str">
        <f t="shared" si="31"/>
        <v/>
      </c>
    </row>
    <row r="204" spans="1:13">
      <c r="A204" s="8">
        <v>45584</v>
      </c>
      <c r="B204" s="4">
        <v>0.62847222222222221</v>
      </c>
      <c r="C204" s="5" t="s">
        <v>103</v>
      </c>
      <c r="D204" s="13" t="str">
        <f t="shared" si="24"/>
        <v xml:space="preserve">Kungsörs IK </v>
      </c>
      <c r="E204" s="13" t="str">
        <f t="shared" si="25"/>
        <v>Örebro Hockey UF:6</v>
      </c>
      <c r="F204" s="5" t="s">
        <v>95</v>
      </c>
      <c r="G204"/>
      <c r="H204" t="str">
        <f t="shared" si="26"/>
        <v/>
      </c>
      <c r="I204" t="str">
        <f t="shared" si="27"/>
        <v/>
      </c>
      <c r="J204" t="str">
        <f t="shared" si="28"/>
        <v/>
      </c>
      <c r="K204" t="str">
        <f t="shared" si="29"/>
        <v/>
      </c>
      <c r="L204" t="str">
        <f t="shared" si="30"/>
        <v/>
      </c>
      <c r="M204" t="str">
        <f t="shared" si="31"/>
        <v/>
      </c>
    </row>
    <row r="205" spans="1:13">
      <c r="A205" s="8">
        <v>45584</v>
      </c>
      <c r="B205" s="4">
        <v>0.58333333333333337</v>
      </c>
      <c r="C205" s="5" t="s">
        <v>106</v>
      </c>
      <c r="D205" s="13" t="str">
        <f t="shared" si="24"/>
        <v xml:space="preserve">Fellingsbro/Frövi IK </v>
      </c>
      <c r="E205" s="13" t="str">
        <f t="shared" si="25"/>
        <v>Örebro Hockey UF:5</v>
      </c>
      <c r="F205" s="5" t="s">
        <v>105</v>
      </c>
      <c r="G205"/>
      <c r="H205" t="str">
        <f t="shared" si="26"/>
        <v/>
      </c>
      <c r="I205" t="str">
        <f t="shared" si="27"/>
        <v/>
      </c>
      <c r="J205" t="str">
        <f t="shared" si="28"/>
        <v/>
      </c>
      <c r="K205" t="str">
        <f t="shared" si="29"/>
        <v/>
      </c>
      <c r="L205" t="str">
        <f t="shared" si="30"/>
        <v/>
      </c>
      <c r="M205" t="str">
        <f t="shared" si="31"/>
        <v/>
      </c>
    </row>
    <row r="206" spans="1:13">
      <c r="A206" s="8">
        <v>45584</v>
      </c>
      <c r="B206" s="7">
        <v>0.625</v>
      </c>
      <c r="C206" s="6" t="s">
        <v>109</v>
      </c>
      <c r="D206" s="13" t="str">
        <f t="shared" si="24"/>
        <v xml:space="preserve">Nora HC </v>
      </c>
      <c r="E206" s="13" t="str">
        <f t="shared" si="25"/>
        <v>Fellingsbro/Frövi IK</v>
      </c>
      <c r="F206" s="6" t="s">
        <v>105</v>
      </c>
      <c r="G206"/>
      <c r="H206" t="str">
        <f t="shared" si="26"/>
        <v/>
      </c>
      <c r="I206" t="str">
        <f t="shared" si="27"/>
        <v/>
      </c>
      <c r="J206" t="str">
        <f t="shared" si="28"/>
        <v/>
      </c>
      <c r="K206" t="str">
        <f t="shared" si="29"/>
        <v/>
      </c>
      <c r="L206" t="str">
        <f t="shared" si="30"/>
        <v/>
      </c>
      <c r="M206" t="str">
        <f t="shared" si="31"/>
        <v/>
      </c>
    </row>
    <row r="207" spans="1:13">
      <c r="A207" s="8">
        <v>45584</v>
      </c>
      <c r="B207" s="4">
        <v>0.64583333333333337</v>
      </c>
      <c r="C207" s="5" t="s">
        <v>112</v>
      </c>
      <c r="D207" s="13" t="str">
        <f t="shared" si="24"/>
        <v xml:space="preserve">Nora HC </v>
      </c>
      <c r="E207" s="13" t="str">
        <f t="shared" si="25"/>
        <v>Örebro Hockey UF:5</v>
      </c>
      <c r="F207" s="5" t="s">
        <v>105</v>
      </c>
      <c r="G207"/>
      <c r="H207" t="str">
        <f t="shared" si="26"/>
        <v/>
      </c>
      <c r="I207" t="str">
        <f t="shared" si="27"/>
        <v/>
      </c>
      <c r="J207" t="str">
        <f t="shared" si="28"/>
        <v/>
      </c>
      <c r="K207" t="str">
        <f t="shared" si="29"/>
        <v/>
      </c>
      <c r="L207" t="str">
        <f t="shared" si="30"/>
        <v/>
      </c>
      <c r="M207" t="str">
        <f t="shared" si="31"/>
        <v/>
      </c>
    </row>
    <row r="208" spans="1:13" ht="25.5">
      <c r="A208" s="3">
        <v>45605</v>
      </c>
      <c r="B208" s="4">
        <v>0</v>
      </c>
      <c r="C208" s="5" t="s">
        <v>114</v>
      </c>
      <c r="D208" s="13" t="str">
        <f t="shared" si="24"/>
        <v xml:space="preserve">Fagersta AIK </v>
      </c>
      <c r="E208" s="13" t="str">
        <f t="shared" si="25"/>
        <v>Guldsmedshytte SK/Lindlövens IF</v>
      </c>
      <c r="F208" s="5" t="s">
        <v>115</v>
      </c>
      <c r="G208"/>
      <c r="H208" t="str">
        <f t="shared" si="26"/>
        <v/>
      </c>
      <c r="I208" t="str">
        <f t="shared" si="27"/>
        <v/>
      </c>
      <c r="J208" t="str">
        <f t="shared" si="28"/>
        <v/>
      </c>
      <c r="K208" t="str">
        <f t="shared" si="29"/>
        <v/>
      </c>
      <c r="L208" t="str">
        <f t="shared" si="30"/>
        <v/>
      </c>
      <c r="M208" t="str">
        <f t="shared" si="31"/>
        <v/>
      </c>
    </row>
    <row r="209" spans="1:13">
      <c r="A209" s="3">
        <v>45605</v>
      </c>
      <c r="B209" s="7">
        <v>0</v>
      </c>
      <c r="C209" s="6" t="s">
        <v>116</v>
      </c>
      <c r="D209" s="13" t="str">
        <f t="shared" si="24"/>
        <v xml:space="preserve">Fagersta AIK </v>
      </c>
      <c r="E209" s="13" t="str">
        <f t="shared" si="25"/>
        <v>Köping HC:1</v>
      </c>
      <c r="F209" s="6" t="s">
        <v>115</v>
      </c>
      <c r="G209"/>
      <c r="H209" t="str">
        <f t="shared" si="26"/>
        <v/>
      </c>
      <c r="I209" t="str">
        <f t="shared" si="27"/>
        <v/>
      </c>
      <c r="J209" t="str">
        <f t="shared" si="28"/>
        <v/>
      </c>
      <c r="K209" t="str">
        <f t="shared" si="29"/>
        <v/>
      </c>
      <c r="L209" t="str">
        <f t="shared" si="30"/>
        <v/>
      </c>
      <c r="M209" t="str">
        <f t="shared" si="31"/>
        <v/>
      </c>
    </row>
    <row r="210" spans="1:13" ht="25.5">
      <c r="A210" s="3">
        <v>45605</v>
      </c>
      <c r="B210" s="4">
        <v>0</v>
      </c>
      <c r="C210" s="5" t="s">
        <v>117</v>
      </c>
      <c r="D210" s="13" t="str">
        <f t="shared" si="24"/>
        <v xml:space="preserve">Köping HC:2 </v>
      </c>
      <c r="E210" s="13" t="str">
        <f t="shared" si="25"/>
        <v>Guldsmedshytte SK/Lindlövens IF</v>
      </c>
      <c r="F210" s="5" t="s">
        <v>115</v>
      </c>
      <c r="G210"/>
      <c r="H210" t="str">
        <f t="shared" si="26"/>
        <v/>
      </c>
      <c r="I210" t="str">
        <f t="shared" si="27"/>
        <v/>
      </c>
      <c r="J210" t="str">
        <f t="shared" si="28"/>
        <v/>
      </c>
      <c r="K210" t="str">
        <f t="shared" si="29"/>
        <v/>
      </c>
      <c r="L210" t="str">
        <f t="shared" si="30"/>
        <v/>
      </c>
      <c r="M210" t="str">
        <f t="shared" si="31"/>
        <v/>
      </c>
    </row>
    <row r="211" spans="1:13">
      <c r="A211" s="3">
        <v>45605</v>
      </c>
      <c r="B211" s="7">
        <v>0</v>
      </c>
      <c r="C211" s="6" t="s">
        <v>118</v>
      </c>
      <c r="D211" s="13" t="str">
        <f t="shared" si="24"/>
        <v xml:space="preserve">Fagersta AIK </v>
      </c>
      <c r="E211" s="13" t="str">
        <f t="shared" si="25"/>
        <v>Köping HC:2</v>
      </c>
      <c r="F211" s="6" t="s">
        <v>115</v>
      </c>
      <c r="G211"/>
      <c r="H211" t="str">
        <f t="shared" si="26"/>
        <v/>
      </c>
      <c r="I211" t="str">
        <f t="shared" si="27"/>
        <v/>
      </c>
      <c r="J211" t="str">
        <f t="shared" si="28"/>
        <v/>
      </c>
      <c r="K211" t="str">
        <f t="shared" si="29"/>
        <v/>
      </c>
      <c r="L211" t="str">
        <f t="shared" si="30"/>
        <v/>
      </c>
      <c r="M211" t="str">
        <f t="shared" si="31"/>
        <v/>
      </c>
    </row>
    <row r="212" spans="1:13" ht="25.5">
      <c r="A212" s="3">
        <v>45605</v>
      </c>
      <c r="B212" s="4">
        <v>0</v>
      </c>
      <c r="C212" s="5" t="s">
        <v>119</v>
      </c>
      <c r="D212" s="13" t="str">
        <f t="shared" si="24"/>
        <v xml:space="preserve">Guldsmedshytte SK/Lindlövens IF </v>
      </c>
      <c r="E212" s="13" t="str">
        <f t="shared" si="25"/>
        <v>Köping HC:1</v>
      </c>
      <c r="F212" s="5" t="s">
        <v>115</v>
      </c>
      <c r="G212"/>
      <c r="H212" t="str">
        <f t="shared" si="26"/>
        <v/>
      </c>
      <c r="I212" t="str">
        <f t="shared" si="27"/>
        <v/>
      </c>
      <c r="J212" t="str">
        <f t="shared" si="28"/>
        <v/>
      </c>
      <c r="K212" t="str">
        <f t="shared" si="29"/>
        <v/>
      </c>
      <c r="L212" t="str">
        <f t="shared" si="30"/>
        <v/>
      </c>
      <c r="M212" t="str">
        <f t="shared" si="31"/>
        <v/>
      </c>
    </row>
    <row r="213" spans="1:13">
      <c r="A213" s="3">
        <v>45605</v>
      </c>
      <c r="B213" s="7">
        <v>0.54166666666666663</v>
      </c>
      <c r="C213" s="6" t="s">
        <v>120</v>
      </c>
      <c r="D213" s="13" t="str">
        <f t="shared" si="24"/>
        <v xml:space="preserve">Kumla Hockey:1 </v>
      </c>
      <c r="E213" s="13" t="str">
        <f t="shared" si="25"/>
        <v>Kungsörs IK</v>
      </c>
      <c r="F213" s="6" t="s">
        <v>121</v>
      </c>
      <c r="G213"/>
      <c r="H213" t="str">
        <f t="shared" si="26"/>
        <v/>
      </c>
      <c r="I213" t="str">
        <f t="shared" si="27"/>
        <v/>
      </c>
      <c r="J213" t="str">
        <f t="shared" si="28"/>
        <v/>
      </c>
      <c r="K213" t="str">
        <f t="shared" si="29"/>
        <v/>
      </c>
      <c r="L213" t="str">
        <f t="shared" si="30"/>
        <v/>
      </c>
      <c r="M213" t="str">
        <f t="shared" si="31"/>
        <v/>
      </c>
    </row>
    <row r="214" spans="1:13">
      <c r="A214" s="3">
        <v>45605</v>
      </c>
      <c r="B214" s="4">
        <v>0.54166666666666663</v>
      </c>
      <c r="C214" s="5" t="s">
        <v>122</v>
      </c>
      <c r="D214" s="13" t="str">
        <f t="shared" si="24"/>
        <v xml:space="preserve">Kumla Hockey:2 </v>
      </c>
      <c r="E214" s="13" t="str">
        <f t="shared" si="25"/>
        <v>Hallstahammars HK</v>
      </c>
      <c r="F214" s="5" t="s">
        <v>121</v>
      </c>
      <c r="G214"/>
      <c r="H214" t="str">
        <f t="shared" si="26"/>
        <v/>
      </c>
      <c r="I214" t="str">
        <f t="shared" si="27"/>
        <v/>
      </c>
      <c r="J214" t="str">
        <f t="shared" si="28"/>
        <v/>
      </c>
      <c r="K214" t="str">
        <f t="shared" si="29"/>
        <v/>
      </c>
      <c r="L214" t="str">
        <f t="shared" si="30"/>
        <v/>
      </c>
      <c r="M214" t="str">
        <f t="shared" si="31"/>
        <v/>
      </c>
    </row>
    <row r="215" spans="1:13">
      <c r="A215" s="3">
        <v>45605</v>
      </c>
      <c r="B215" s="7">
        <v>0.55902777777777779</v>
      </c>
      <c r="C215" s="6" t="s">
        <v>123</v>
      </c>
      <c r="D215" s="13" t="str">
        <f t="shared" si="24"/>
        <v xml:space="preserve">Fellingsbro/Frövi IK </v>
      </c>
      <c r="E215" s="13" t="str">
        <f t="shared" si="25"/>
        <v>Kumla Hockey:1</v>
      </c>
      <c r="F215" s="6" t="s">
        <v>121</v>
      </c>
      <c r="G215"/>
      <c r="H215" t="str">
        <f t="shared" si="26"/>
        <v/>
      </c>
      <c r="I215" t="str">
        <f t="shared" si="27"/>
        <v/>
      </c>
      <c r="J215" t="str">
        <f t="shared" si="28"/>
        <v/>
      </c>
      <c r="K215" t="str">
        <f t="shared" si="29"/>
        <v/>
      </c>
      <c r="L215" t="str">
        <f t="shared" si="30"/>
        <v/>
      </c>
      <c r="M215" t="str">
        <f t="shared" si="31"/>
        <v/>
      </c>
    </row>
    <row r="216" spans="1:13">
      <c r="A216" s="3">
        <v>45605</v>
      </c>
      <c r="B216" s="4">
        <v>0.55902777777777779</v>
      </c>
      <c r="C216" s="5" t="s">
        <v>124</v>
      </c>
      <c r="D216" s="13" t="str">
        <f t="shared" si="24"/>
        <v xml:space="preserve">Hallstahammars HK </v>
      </c>
      <c r="E216" s="13" t="str">
        <f t="shared" si="25"/>
        <v>Kungsörs IK</v>
      </c>
      <c r="F216" s="5" t="s">
        <v>121</v>
      </c>
      <c r="G216"/>
      <c r="H216" t="str">
        <f t="shared" si="26"/>
        <v/>
      </c>
      <c r="I216" t="str">
        <f t="shared" si="27"/>
        <v/>
      </c>
      <c r="J216" t="str">
        <f t="shared" si="28"/>
        <v/>
      </c>
      <c r="K216" t="str">
        <f t="shared" si="29"/>
        <v/>
      </c>
      <c r="L216" t="str">
        <f t="shared" si="30"/>
        <v/>
      </c>
      <c r="M216" t="str">
        <f t="shared" si="31"/>
        <v/>
      </c>
    </row>
    <row r="217" spans="1:13">
      <c r="A217" s="3">
        <v>45605</v>
      </c>
      <c r="B217" s="7">
        <v>0.57638888888888884</v>
      </c>
      <c r="C217" s="6" t="s">
        <v>125</v>
      </c>
      <c r="D217" s="13" t="str">
        <f t="shared" si="24"/>
        <v xml:space="preserve">Fellingsbro/Frövi IK </v>
      </c>
      <c r="E217" s="13" t="str">
        <f t="shared" si="25"/>
        <v>Kumla Hockey:2</v>
      </c>
      <c r="F217" s="6" t="s">
        <v>121</v>
      </c>
      <c r="G217"/>
      <c r="H217" t="str">
        <f t="shared" si="26"/>
        <v/>
      </c>
      <c r="I217" t="str">
        <f t="shared" si="27"/>
        <v/>
      </c>
      <c r="J217" t="str">
        <f t="shared" si="28"/>
        <v/>
      </c>
      <c r="K217" t="str">
        <f t="shared" si="29"/>
        <v/>
      </c>
      <c r="L217" t="str">
        <f t="shared" si="30"/>
        <v/>
      </c>
      <c r="M217" t="str">
        <f t="shared" si="31"/>
        <v/>
      </c>
    </row>
    <row r="218" spans="1:13">
      <c r="A218" s="3">
        <v>45605</v>
      </c>
      <c r="B218" s="4">
        <v>0.57638888888888884</v>
      </c>
      <c r="C218" s="5" t="s">
        <v>126</v>
      </c>
      <c r="D218" s="13" t="str">
        <f t="shared" si="24"/>
        <v xml:space="preserve">Hallstahammars HK </v>
      </c>
      <c r="E218" s="13" t="str">
        <f t="shared" si="25"/>
        <v>Kumla Hockey:1</v>
      </c>
      <c r="F218" s="5" t="s">
        <v>121</v>
      </c>
      <c r="G218"/>
      <c r="H218" t="str">
        <f t="shared" si="26"/>
        <v/>
      </c>
      <c r="I218" t="str">
        <f t="shared" si="27"/>
        <v/>
      </c>
      <c r="J218" t="str">
        <f t="shared" si="28"/>
        <v/>
      </c>
      <c r="K218" t="str">
        <f t="shared" si="29"/>
        <v/>
      </c>
      <c r="L218" t="str">
        <f t="shared" si="30"/>
        <v/>
      </c>
      <c r="M218" t="str">
        <f t="shared" si="31"/>
        <v/>
      </c>
    </row>
    <row r="219" spans="1:13">
      <c r="A219" s="3">
        <v>45605</v>
      </c>
      <c r="B219" s="7">
        <v>0.61458333333333337</v>
      </c>
      <c r="C219" s="6" t="s">
        <v>127</v>
      </c>
      <c r="D219" s="13" t="str">
        <f t="shared" si="24"/>
        <v xml:space="preserve">Fellingsbro/Frövi IK </v>
      </c>
      <c r="E219" s="13" t="str">
        <f t="shared" si="25"/>
        <v>Hallstahammars HK</v>
      </c>
      <c r="F219" s="6" t="s">
        <v>121</v>
      </c>
      <c r="G219"/>
      <c r="H219" t="str">
        <f t="shared" si="26"/>
        <v/>
      </c>
      <c r="I219" t="str">
        <f t="shared" si="27"/>
        <v/>
      </c>
      <c r="J219" t="str">
        <f t="shared" si="28"/>
        <v/>
      </c>
      <c r="K219" t="str">
        <f t="shared" si="29"/>
        <v/>
      </c>
      <c r="L219" t="str">
        <f t="shared" si="30"/>
        <v/>
      </c>
      <c r="M219" t="str">
        <f t="shared" si="31"/>
        <v/>
      </c>
    </row>
    <row r="220" spans="1:13">
      <c r="A220" s="3">
        <v>45605</v>
      </c>
      <c r="B220" s="4">
        <v>0.61458333333333337</v>
      </c>
      <c r="C220" s="5" t="s">
        <v>128</v>
      </c>
      <c r="D220" s="13" t="str">
        <f t="shared" si="24"/>
        <v xml:space="preserve">Kungsörs IK </v>
      </c>
      <c r="E220" s="13" t="str">
        <f t="shared" si="25"/>
        <v>Kumla Hockey:2</v>
      </c>
      <c r="F220" s="5" t="s">
        <v>121</v>
      </c>
      <c r="G220"/>
      <c r="H220" t="str">
        <f t="shared" si="26"/>
        <v/>
      </c>
      <c r="I220" t="str">
        <f t="shared" si="27"/>
        <v/>
      </c>
      <c r="J220" t="str">
        <f t="shared" si="28"/>
        <v/>
      </c>
      <c r="K220" t="str">
        <f t="shared" si="29"/>
        <v/>
      </c>
      <c r="L220" t="str">
        <f t="shared" si="30"/>
        <v/>
      </c>
      <c r="M220" t="str">
        <f t="shared" si="31"/>
        <v/>
      </c>
    </row>
    <row r="221" spans="1:13">
      <c r="A221" s="3">
        <v>45605</v>
      </c>
      <c r="B221" s="7">
        <v>0.63194444444444442</v>
      </c>
      <c r="C221" s="6" t="s">
        <v>129</v>
      </c>
      <c r="D221" s="13" t="str">
        <f t="shared" si="24"/>
        <v xml:space="preserve">Fellingsbro/Frövi IK </v>
      </c>
      <c r="E221" s="13" t="str">
        <f t="shared" si="25"/>
        <v>Kungsörs IK</v>
      </c>
      <c r="F221" s="6" t="s">
        <v>121</v>
      </c>
      <c r="G221"/>
      <c r="H221" t="str">
        <f t="shared" si="26"/>
        <v/>
      </c>
      <c r="I221" t="str">
        <f t="shared" si="27"/>
        <v/>
      </c>
      <c r="J221" t="str">
        <f t="shared" si="28"/>
        <v/>
      </c>
      <c r="K221" t="str">
        <f t="shared" si="29"/>
        <v/>
      </c>
      <c r="L221" t="str">
        <f t="shared" si="30"/>
        <v/>
      </c>
      <c r="M221" t="str">
        <f t="shared" si="31"/>
        <v/>
      </c>
    </row>
    <row r="222" spans="1:13">
      <c r="A222" s="3">
        <v>45605</v>
      </c>
      <c r="B222" s="4">
        <v>0.41666666666666669</v>
      </c>
      <c r="C222" s="5" t="s">
        <v>130</v>
      </c>
      <c r="D222" s="13" t="str">
        <f t="shared" si="24"/>
        <v xml:space="preserve">IFK Hallsberg:1 </v>
      </c>
      <c r="E222" s="13" t="str">
        <f t="shared" si="25"/>
        <v>Örebro Hockey UF:5</v>
      </c>
      <c r="F222" s="5" t="s">
        <v>90</v>
      </c>
      <c r="G222"/>
      <c r="H222" t="str">
        <f t="shared" si="26"/>
        <v/>
      </c>
      <c r="I222" t="str">
        <f t="shared" si="27"/>
        <v/>
      </c>
      <c r="J222" t="str">
        <f t="shared" si="28"/>
        <v/>
      </c>
      <c r="K222" t="str">
        <f t="shared" si="29"/>
        <v/>
      </c>
      <c r="L222" t="str">
        <f t="shared" si="30"/>
        <v/>
      </c>
      <c r="M222" t="str">
        <f t="shared" si="31"/>
        <v/>
      </c>
    </row>
    <row r="223" spans="1:13">
      <c r="A223" s="3">
        <v>45605</v>
      </c>
      <c r="B223" s="7">
        <v>0.41666666666666669</v>
      </c>
      <c r="C223" s="6" t="s">
        <v>131</v>
      </c>
      <c r="D223" s="13" t="str">
        <f t="shared" si="24"/>
        <v xml:space="preserve">IFK Hallsberg:2 </v>
      </c>
      <c r="E223" s="13" t="str">
        <f t="shared" si="25"/>
        <v>Nora HC</v>
      </c>
      <c r="F223" s="6" t="s">
        <v>90</v>
      </c>
      <c r="G223"/>
      <c r="H223" t="str">
        <f t="shared" si="26"/>
        <v/>
      </c>
      <c r="I223" t="str">
        <f t="shared" si="27"/>
        <v/>
      </c>
      <c r="J223" t="str">
        <f t="shared" si="28"/>
        <v/>
      </c>
      <c r="K223" t="str">
        <f t="shared" si="29"/>
        <v/>
      </c>
      <c r="L223" t="str">
        <f t="shared" si="30"/>
        <v/>
      </c>
      <c r="M223" t="str">
        <f t="shared" si="31"/>
        <v/>
      </c>
    </row>
    <row r="224" spans="1:13">
      <c r="A224" s="3">
        <v>45605</v>
      </c>
      <c r="B224" s="4">
        <v>0.41666666666666669</v>
      </c>
      <c r="C224" s="5" t="s">
        <v>132</v>
      </c>
      <c r="D224" s="13" t="str">
        <f t="shared" si="24"/>
        <v xml:space="preserve">IFK Arboga </v>
      </c>
      <c r="E224" s="13" t="str">
        <f t="shared" si="25"/>
        <v>IFK Hallsberg:1</v>
      </c>
      <c r="F224" s="5" t="s">
        <v>90</v>
      </c>
      <c r="G224"/>
      <c r="H224" t="str">
        <f t="shared" si="26"/>
        <v/>
      </c>
      <c r="I224" t="str">
        <f t="shared" si="27"/>
        <v/>
      </c>
      <c r="J224" t="str">
        <f t="shared" si="28"/>
        <v/>
      </c>
      <c r="K224" t="str">
        <f t="shared" si="29"/>
        <v/>
      </c>
      <c r="L224" t="str">
        <f t="shared" si="30"/>
        <v/>
      </c>
      <c r="M224" t="str">
        <f t="shared" si="31"/>
        <v/>
      </c>
    </row>
    <row r="225" spans="1:13">
      <c r="A225" s="3">
        <v>45605</v>
      </c>
      <c r="B225" s="7">
        <v>0.41666666666666669</v>
      </c>
      <c r="C225" s="6" t="s">
        <v>112</v>
      </c>
      <c r="D225" s="13" t="str">
        <f t="shared" si="24"/>
        <v xml:space="preserve">Nora HC </v>
      </c>
      <c r="E225" s="13" t="str">
        <f t="shared" si="25"/>
        <v>Örebro Hockey UF:5</v>
      </c>
      <c r="F225" s="6" t="s">
        <v>90</v>
      </c>
      <c r="G225"/>
      <c r="H225" t="str">
        <f t="shared" si="26"/>
        <v/>
      </c>
      <c r="I225" t="str">
        <f t="shared" si="27"/>
        <v/>
      </c>
      <c r="J225" t="str">
        <f t="shared" si="28"/>
        <v/>
      </c>
      <c r="K225" t="str">
        <f t="shared" si="29"/>
        <v/>
      </c>
      <c r="L225" t="str">
        <f t="shared" si="30"/>
        <v/>
      </c>
      <c r="M225" t="str">
        <f t="shared" si="31"/>
        <v/>
      </c>
    </row>
    <row r="226" spans="1:13">
      <c r="A226" s="3">
        <v>45605</v>
      </c>
      <c r="B226" s="4">
        <v>0.41666666666666669</v>
      </c>
      <c r="C226" s="5" t="s">
        <v>133</v>
      </c>
      <c r="D226" s="13" t="str">
        <f t="shared" si="24"/>
        <v xml:space="preserve">IFK Arboga </v>
      </c>
      <c r="E226" s="13" t="str">
        <f t="shared" si="25"/>
        <v>IFK Hallsberg:2</v>
      </c>
      <c r="F226" s="5" t="s">
        <v>90</v>
      </c>
      <c r="G226"/>
      <c r="H226" t="str">
        <f t="shared" si="26"/>
        <v/>
      </c>
      <c r="I226" t="str">
        <f t="shared" si="27"/>
        <v/>
      </c>
      <c r="J226" t="str">
        <f t="shared" si="28"/>
        <v/>
      </c>
      <c r="K226" t="str">
        <f t="shared" si="29"/>
        <v/>
      </c>
      <c r="L226" t="str">
        <f t="shared" si="30"/>
        <v/>
      </c>
      <c r="M226" t="str">
        <f t="shared" si="31"/>
        <v/>
      </c>
    </row>
    <row r="227" spans="1:13">
      <c r="A227" s="3">
        <v>45605</v>
      </c>
      <c r="B227" s="7">
        <v>0.41666666666666669</v>
      </c>
      <c r="C227" s="6" t="s">
        <v>134</v>
      </c>
      <c r="D227" s="13" t="str">
        <f t="shared" si="24"/>
        <v xml:space="preserve">Nora HC </v>
      </c>
      <c r="E227" s="13" t="str">
        <f t="shared" si="25"/>
        <v>IFK Hallsberg:1</v>
      </c>
      <c r="F227" s="6" t="s">
        <v>90</v>
      </c>
      <c r="G227"/>
      <c r="H227" t="str">
        <f t="shared" si="26"/>
        <v/>
      </c>
      <c r="I227" t="str">
        <f t="shared" si="27"/>
        <v/>
      </c>
      <c r="J227" t="str">
        <f t="shared" si="28"/>
        <v/>
      </c>
      <c r="K227" t="str">
        <f t="shared" si="29"/>
        <v/>
      </c>
      <c r="L227" t="str">
        <f t="shared" si="30"/>
        <v/>
      </c>
      <c r="M227" t="str">
        <f t="shared" si="31"/>
        <v/>
      </c>
    </row>
    <row r="228" spans="1:13">
      <c r="A228" s="3">
        <v>45605</v>
      </c>
      <c r="B228" s="4">
        <v>0.41666666666666669</v>
      </c>
      <c r="C228" s="5" t="s">
        <v>135</v>
      </c>
      <c r="D228" s="13" t="str">
        <f t="shared" si="24"/>
        <v xml:space="preserve">IFK Arboga </v>
      </c>
      <c r="E228" s="13" t="str">
        <f t="shared" si="25"/>
        <v>Nora HC</v>
      </c>
      <c r="F228" s="5" t="s">
        <v>90</v>
      </c>
      <c r="G228"/>
      <c r="H228" t="str">
        <f t="shared" si="26"/>
        <v/>
      </c>
      <c r="I228" t="str">
        <f t="shared" si="27"/>
        <v/>
      </c>
      <c r="J228" t="str">
        <f t="shared" si="28"/>
        <v/>
      </c>
      <c r="K228" t="str">
        <f t="shared" si="29"/>
        <v/>
      </c>
      <c r="L228" t="str">
        <f t="shared" si="30"/>
        <v/>
      </c>
      <c r="M228" t="str">
        <f t="shared" si="31"/>
        <v/>
      </c>
    </row>
    <row r="229" spans="1:13">
      <c r="A229" s="3">
        <v>45605</v>
      </c>
      <c r="B229" s="7">
        <v>0.41666666666666669</v>
      </c>
      <c r="C229" s="6" t="s">
        <v>136</v>
      </c>
      <c r="D229" s="13" t="str">
        <f t="shared" si="24"/>
        <v xml:space="preserve">Örebro Hockey UF:5 </v>
      </c>
      <c r="E229" s="13" t="str">
        <f t="shared" si="25"/>
        <v>IFK Hallsberg:2</v>
      </c>
      <c r="F229" s="6" t="s">
        <v>90</v>
      </c>
      <c r="G229"/>
      <c r="H229" t="str">
        <f t="shared" si="26"/>
        <v/>
      </c>
      <c r="I229" t="str">
        <f t="shared" si="27"/>
        <v/>
      </c>
      <c r="J229" t="str">
        <f t="shared" si="28"/>
        <v/>
      </c>
      <c r="K229" t="str">
        <f t="shared" si="29"/>
        <v/>
      </c>
      <c r="L229" t="str">
        <f t="shared" si="30"/>
        <v/>
      </c>
      <c r="M229" t="str">
        <f t="shared" si="31"/>
        <v/>
      </c>
    </row>
    <row r="230" spans="1:13">
      <c r="A230" s="3">
        <v>45605</v>
      </c>
      <c r="B230" s="4">
        <v>0.41666666666666669</v>
      </c>
      <c r="C230" s="5" t="s">
        <v>25</v>
      </c>
      <c r="D230" s="13" t="str">
        <f t="shared" si="24"/>
        <v xml:space="preserve">IFK Arboga </v>
      </c>
      <c r="E230" s="13" t="str">
        <f t="shared" si="25"/>
        <v>Örebro Hockey UF:5</v>
      </c>
      <c r="F230" s="5" t="s">
        <v>90</v>
      </c>
      <c r="G230"/>
      <c r="H230" t="str">
        <f t="shared" si="26"/>
        <v/>
      </c>
      <c r="I230" t="str">
        <f t="shared" si="27"/>
        <v/>
      </c>
      <c r="J230" t="str">
        <f t="shared" si="28"/>
        <v/>
      </c>
      <c r="K230" t="str">
        <f t="shared" si="29"/>
        <v/>
      </c>
      <c r="L230" t="str">
        <f t="shared" si="30"/>
        <v/>
      </c>
      <c r="M230" t="str">
        <f t="shared" si="31"/>
        <v/>
      </c>
    </row>
    <row r="231" spans="1:13" ht="25.5">
      <c r="A231" s="3">
        <v>45605</v>
      </c>
      <c r="B231" s="4">
        <v>0.4826388888888889</v>
      </c>
      <c r="C231" s="5" t="s">
        <v>100</v>
      </c>
      <c r="D231" s="13" t="str">
        <f t="shared" si="24"/>
        <v xml:space="preserve">Lindlövens IF/Guldsmedshytte SK </v>
      </c>
      <c r="E231" s="13" t="str">
        <f t="shared" si="25"/>
        <v>Hällefors IK:1</v>
      </c>
      <c r="F231" s="5" t="s">
        <v>144</v>
      </c>
      <c r="G231"/>
      <c r="H231" t="str">
        <f t="shared" si="26"/>
        <v/>
      </c>
      <c r="I231" t="str">
        <f t="shared" si="27"/>
        <v/>
      </c>
      <c r="J231" t="str">
        <f t="shared" si="28"/>
        <v/>
      </c>
      <c r="K231" t="str">
        <f t="shared" si="29"/>
        <v/>
      </c>
      <c r="L231" t="str">
        <f t="shared" si="30"/>
        <v/>
      </c>
      <c r="M231" t="str">
        <f t="shared" si="31"/>
        <v/>
      </c>
    </row>
    <row r="232" spans="1:13" ht="25.5">
      <c r="A232" s="3">
        <v>45605</v>
      </c>
      <c r="B232" s="4">
        <v>0.5</v>
      </c>
      <c r="C232" s="5" t="s">
        <v>150</v>
      </c>
      <c r="D232" s="13" t="str">
        <f t="shared" si="24"/>
        <v xml:space="preserve">Lindlövens IF/Guldsmedshytte SK </v>
      </c>
      <c r="E232" s="13" t="str">
        <f t="shared" si="25"/>
        <v>Hällefors IK:2</v>
      </c>
      <c r="F232" s="5" t="s">
        <v>144</v>
      </c>
      <c r="G232"/>
      <c r="H232" t="str">
        <f t="shared" si="26"/>
        <v/>
      </c>
      <c r="I232" t="str">
        <f t="shared" si="27"/>
        <v/>
      </c>
      <c r="J232" t="str">
        <f t="shared" si="28"/>
        <v/>
      </c>
      <c r="K232" t="str">
        <f t="shared" si="29"/>
        <v/>
      </c>
      <c r="L232" t="str">
        <f t="shared" si="30"/>
        <v/>
      </c>
      <c r="M232" t="str">
        <f t="shared" si="31"/>
        <v/>
      </c>
    </row>
    <row r="233" spans="1:13">
      <c r="A233" s="3">
        <v>45605</v>
      </c>
      <c r="B233" s="4">
        <v>0.63888888888888884</v>
      </c>
      <c r="C233" s="5" t="s">
        <v>152</v>
      </c>
      <c r="D233" s="13" t="str">
        <f t="shared" si="24"/>
        <v xml:space="preserve">Surahammars IF:2 </v>
      </c>
      <c r="E233" s="13" t="str">
        <f t="shared" si="25"/>
        <v>Örebro Hockey UF:6</v>
      </c>
      <c r="F233" s="5" t="s">
        <v>138</v>
      </c>
      <c r="G233"/>
      <c r="H233" t="str">
        <f t="shared" si="26"/>
        <v/>
      </c>
      <c r="I233" t="str">
        <f t="shared" si="27"/>
        <v/>
      </c>
      <c r="J233" t="str">
        <f t="shared" si="28"/>
        <v/>
      </c>
      <c r="K233" t="str">
        <f t="shared" si="29"/>
        <v/>
      </c>
      <c r="L233" t="str">
        <f t="shared" si="30"/>
        <v/>
      </c>
      <c r="M233" t="str">
        <f t="shared" si="31"/>
        <v/>
      </c>
    </row>
    <row r="234" spans="1:13">
      <c r="A234" s="3">
        <v>45605</v>
      </c>
      <c r="B234" s="4">
        <v>0.68055555555555558</v>
      </c>
      <c r="C234" s="5" t="s">
        <v>156</v>
      </c>
      <c r="D234" s="13" t="str">
        <f t="shared" si="24"/>
        <v xml:space="preserve">Örebro Hockey UF:6 </v>
      </c>
      <c r="E234" s="13" t="str">
        <f t="shared" si="25"/>
        <v>Surahammars IF:1</v>
      </c>
      <c r="F234" s="5" t="s">
        <v>138</v>
      </c>
      <c r="G234"/>
      <c r="H234" t="str">
        <f t="shared" si="26"/>
        <v/>
      </c>
      <c r="I234" t="str">
        <f t="shared" si="27"/>
        <v/>
      </c>
      <c r="J234" t="str">
        <f t="shared" si="28"/>
        <v/>
      </c>
      <c r="K234" t="str">
        <f t="shared" si="29"/>
        <v/>
      </c>
      <c r="L234" t="str">
        <f t="shared" si="30"/>
        <v/>
      </c>
      <c r="M234" t="str">
        <f t="shared" si="31"/>
        <v/>
      </c>
    </row>
    <row r="235" spans="1:13">
      <c r="A235" s="3">
        <v>45605</v>
      </c>
      <c r="B235" s="7">
        <v>0.63541666666666663</v>
      </c>
      <c r="C235" s="6" t="s">
        <v>159</v>
      </c>
      <c r="D235" s="13" t="str">
        <f t="shared" si="24"/>
        <v xml:space="preserve">Örebro Hockey UF:3 </v>
      </c>
      <c r="E235" s="13" t="str">
        <f t="shared" si="25"/>
        <v>Sala HK:2</v>
      </c>
      <c r="F235" s="6" t="s">
        <v>66</v>
      </c>
      <c r="G235"/>
      <c r="H235" t="str">
        <f t="shared" si="26"/>
        <v/>
      </c>
      <c r="I235" t="str">
        <f t="shared" si="27"/>
        <v/>
      </c>
      <c r="J235" t="str">
        <f t="shared" si="28"/>
        <v/>
      </c>
      <c r="K235" t="str">
        <f t="shared" si="29"/>
        <v/>
      </c>
      <c r="L235" t="str">
        <f t="shared" si="30"/>
        <v/>
      </c>
      <c r="M235" t="str">
        <f t="shared" si="31"/>
        <v/>
      </c>
    </row>
    <row r="236" spans="1:13">
      <c r="A236" s="3">
        <v>45605</v>
      </c>
      <c r="B236" s="4">
        <v>0.63541666666666663</v>
      </c>
      <c r="C236" s="5" t="s">
        <v>160</v>
      </c>
      <c r="D236" s="13" t="str">
        <f t="shared" si="24"/>
        <v xml:space="preserve">Örebro Hockey UF:4 </v>
      </c>
      <c r="E236" s="13" t="str">
        <f t="shared" si="25"/>
        <v>Sala HK:1</v>
      </c>
      <c r="F236" s="5" t="s">
        <v>66</v>
      </c>
      <c r="G236"/>
      <c r="H236" t="str">
        <f t="shared" si="26"/>
        <v/>
      </c>
      <c r="I236" t="str">
        <f t="shared" si="27"/>
        <v/>
      </c>
      <c r="J236" t="str">
        <f t="shared" si="28"/>
        <v/>
      </c>
      <c r="K236" t="str">
        <f t="shared" si="29"/>
        <v/>
      </c>
      <c r="L236" t="str">
        <f t="shared" si="30"/>
        <v/>
      </c>
      <c r="M236" t="str">
        <f t="shared" si="31"/>
        <v/>
      </c>
    </row>
    <row r="237" spans="1:13">
      <c r="A237" s="3">
        <v>45605</v>
      </c>
      <c r="B237" s="7">
        <v>0.63541666666666663</v>
      </c>
      <c r="C237" s="6" t="s">
        <v>161</v>
      </c>
      <c r="D237" s="13" t="str">
        <f t="shared" si="24"/>
        <v xml:space="preserve">Örebro Hockey UF:3 </v>
      </c>
      <c r="E237" s="13" t="str">
        <f t="shared" si="25"/>
        <v>Sala HK:1</v>
      </c>
      <c r="F237" s="6" t="s">
        <v>66</v>
      </c>
      <c r="G237"/>
      <c r="H237" t="str">
        <f t="shared" si="26"/>
        <v/>
      </c>
      <c r="I237" t="str">
        <f t="shared" si="27"/>
        <v/>
      </c>
      <c r="J237" t="str">
        <f t="shared" si="28"/>
        <v/>
      </c>
      <c r="K237" t="str">
        <f t="shared" si="29"/>
        <v/>
      </c>
      <c r="L237" t="str">
        <f t="shared" si="30"/>
        <v/>
      </c>
      <c r="M237" t="str">
        <f t="shared" si="31"/>
        <v/>
      </c>
    </row>
    <row r="238" spans="1:13">
      <c r="A238" s="3">
        <v>45605</v>
      </c>
      <c r="B238" s="4">
        <v>0.63541666666666663</v>
      </c>
      <c r="C238" s="5" t="s">
        <v>162</v>
      </c>
      <c r="D238" s="13" t="str">
        <f t="shared" si="24"/>
        <v xml:space="preserve">Sala HK:2 </v>
      </c>
      <c r="E238" s="13" t="str">
        <f t="shared" si="25"/>
        <v>Örebro Hockey UF:4</v>
      </c>
      <c r="F238" s="5" t="s">
        <v>66</v>
      </c>
      <c r="G238"/>
      <c r="H238" t="str">
        <f t="shared" si="26"/>
        <v/>
      </c>
      <c r="I238" t="str">
        <f t="shared" si="27"/>
        <v/>
      </c>
      <c r="J238" t="str">
        <f t="shared" si="28"/>
        <v/>
      </c>
      <c r="K238" t="str">
        <f t="shared" si="29"/>
        <v/>
      </c>
      <c r="L238" t="str">
        <f t="shared" si="30"/>
        <v/>
      </c>
      <c r="M238" t="str">
        <f t="shared" si="31"/>
        <v/>
      </c>
    </row>
    <row r="239" spans="1:13">
      <c r="A239" s="3">
        <v>45605</v>
      </c>
      <c r="B239" s="7">
        <v>0.63541666666666663</v>
      </c>
      <c r="C239" s="6" t="s">
        <v>163</v>
      </c>
      <c r="D239" s="13" t="str">
        <f t="shared" si="24"/>
        <v xml:space="preserve">Sala HK:1 </v>
      </c>
      <c r="E239" s="13" t="str">
        <f t="shared" si="25"/>
        <v>Örebro Hockey UF:3</v>
      </c>
      <c r="F239" s="6" t="s">
        <v>66</v>
      </c>
      <c r="G239"/>
      <c r="H239" t="str">
        <f t="shared" si="26"/>
        <v/>
      </c>
      <c r="I239" t="str">
        <f t="shared" si="27"/>
        <v/>
      </c>
      <c r="J239" t="str">
        <f t="shared" si="28"/>
        <v/>
      </c>
      <c r="K239" t="str">
        <f t="shared" si="29"/>
        <v/>
      </c>
      <c r="L239" t="str">
        <f t="shared" si="30"/>
        <v/>
      </c>
      <c r="M239" t="str">
        <f t="shared" si="31"/>
        <v/>
      </c>
    </row>
    <row r="240" spans="1:13">
      <c r="A240" s="3">
        <v>45605</v>
      </c>
      <c r="B240" s="4">
        <v>0.63541666666666663</v>
      </c>
      <c r="C240" s="5" t="s">
        <v>162</v>
      </c>
      <c r="D240" s="13" t="str">
        <f t="shared" si="24"/>
        <v xml:space="preserve">Sala HK:2 </v>
      </c>
      <c r="E240" s="13" t="str">
        <f t="shared" si="25"/>
        <v>Örebro Hockey UF:4</v>
      </c>
      <c r="F240" s="5" t="s">
        <v>66</v>
      </c>
      <c r="G240"/>
      <c r="H240" t="str">
        <f t="shared" si="26"/>
        <v/>
      </c>
      <c r="I240" t="str">
        <f t="shared" si="27"/>
        <v/>
      </c>
      <c r="J240" t="str">
        <f t="shared" si="28"/>
        <v/>
      </c>
      <c r="K240" t="str">
        <f t="shared" si="29"/>
        <v/>
      </c>
      <c r="L240" t="str">
        <f t="shared" si="30"/>
        <v/>
      </c>
      <c r="M240" t="str">
        <f t="shared" si="31"/>
        <v/>
      </c>
    </row>
    <row r="241" spans="1:13">
      <c r="A241" s="8">
        <v>45619</v>
      </c>
      <c r="B241" s="7">
        <v>0.5</v>
      </c>
      <c r="C241" s="6" t="s">
        <v>164</v>
      </c>
      <c r="D241" s="13" t="str">
        <f t="shared" si="24"/>
        <v xml:space="preserve">Hällefors IK:1 </v>
      </c>
      <c r="E241" s="13" t="str">
        <f t="shared" si="25"/>
        <v>Örebro Hockey UF:4</v>
      </c>
      <c r="F241" s="6" t="s">
        <v>41</v>
      </c>
      <c r="G241"/>
      <c r="H241" t="str">
        <f t="shared" si="26"/>
        <v/>
      </c>
      <c r="I241" t="str">
        <f t="shared" si="27"/>
        <v/>
      </c>
      <c r="J241" t="str">
        <f t="shared" si="28"/>
        <v/>
      </c>
      <c r="K241" t="str">
        <f t="shared" si="29"/>
        <v/>
      </c>
      <c r="L241" t="str">
        <f t="shared" si="30"/>
        <v/>
      </c>
      <c r="M241" t="str">
        <f t="shared" si="31"/>
        <v/>
      </c>
    </row>
    <row r="242" spans="1:13">
      <c r="A242" s="8">
        <v>45619</v>
      </c>
      <c r="B242" s="4">
        <v>0.5</v>
      </c>
      <c r="C242" s="5" t="s">
        <v>165</v>
      </c>
      <c r="D242" s="13" t="str">
        <f t="shared" si="24"/>
        <v xml:space="preserve">Hällefors IK:2 </v>
      </c>
      <c r="E242" s="13" t="str">
        <f t="shared" si="25"/>
        <v>Örebro Hockey UF:3</v>
      </c>
      <c r="F242" s="5" t="s">
        <v>41</v>
      </c>
      <c r="G242"/>
      <c r="H242" t="str">
        <f t="shared" si="26"/>
        <v/>
      </c>
      <c r="I242" t="str">
        <f t="shared" si="27"/>
        <v/>
      </c>
      <c r="J242" t="str">
        <f t="shared" si="28"/>
        <v/>
      </c>
      <c r="K242" t="str">
        <f t="shared" si="29"/>
        <v/>
      </c>
      <c r="L242" t="str">
        <f t="shared" si="30"/>
        <v/>
      </c>
      <c r="M242" t="str">
        <f t="shared" si="31"/>
        <v/>
      </c>
    </row>
    <row r="243" spans="1:13">
      <c r="A243" s="8">
        <v>45619</v>
      </c>
      <c r="B243" s="7">
        <v>0.52083333333333337</v>
      </c>
      <c r="C243" s="6" t="s">
        <v>166</v>
      </c>
      <c r="D243" s="13" t="str">
        <f t="shared" si="24"/>
        <v xml:space="preserve">Hällefors IK:1 </v>
      </c>
      <c r="E243" s="13" t="str">
        <f t="shared" si="25"/>
        <v>Örebro Hockey UF:3</v>
      </c>
      <c r="F243" s="6" t="s">
        <v>41</v>
      </c>
      <c r="G243"/>
      <c r="H243" t="str">
        <f t="shared" si="26"/>
        <v/>
      </c>
      <c r="I243" t="str">
        <f t="shared" si="27"/>
        <v/>
      </c>
      <c r="J243" t="str">
        <f t="shared" si="28"/>
        <v/>
      </c>
      <c r="K243" t="str">
        <f t="shared" si="29"/>
        <v/>
      </c>
      <c r="L243" t="str">
        <f t="shared" si="30"/>
        <v/>
      </c>
      <c r="M243" t="str">
        <f t="shared" si="31"/>
        <v/>
      </c>
    </row>
    <row r="244" spans="1:13">
      <c r="A244" s="8">
        <v>45619</v>
      </c>
      <c r="B244" s="4">
        <v>0.52083333333333337</v>
      </c>
      <c r="C244" s="5" t="s">
        <v>167</v>
      </c>
      <c r="D244" s="13" t="str">
        <f t="shared" si="24"/>
        <v xml:space="preserve">Örebro Hockey UF:4 </v>
      </c>
      <c r="E244" s="13" t="str">
        <f t="shared" si="25"/>
        <v>Hällefors IK:2</v>
      </c>
      <c r="F244" s="5" t="s">
        <v>41</v>
      </c>
      <c r="G244"/>
      <c r="H244" t="str">
        <f t="shared" si="26"/>
        <v/>
      </c>
      <c r="I244" t="str">
        <f t="shared" si="27"/>
        <v/>
      </c>
      <c r="J244" t="str">
        <f t="shared" si="28"/>
        <v/>
      </c>
      <c r="K244" t="str">
        <f t="shared" si="29"/>
        <v/>
      </c>
      <c r="L244" t="str">
        <f t="shared" si="30"/>
        <v/>
      </c>
      <c r="M244" t="str">
        <f t="shared" si="31"/>
        <v/>
      </c>
    </row>
    <row r="245" spans="1:13">
      <c r="A245" s="8">
        <v>45619</v>
      </c>
      <c r="B245" s="7">
        <v>0.54166666666666663</v>
      </c>
      <c r="C245" s="6" t="s">
        <v>166</v>
      </c>
      <c r="D245" s="13" t="str">
        <f t="shared" si="24"/>
        <v xml:space="preserve">Hällefors IK:1 </v>
      </c>
      <c r="E245" s="13" t="str">
        <f t="shared" si="25"/>
        <v>Örebro Hockey UF:3</v>
      </c>
      <c r="F245" s="6" t="s">
        <v>41</v>
      </c>
      <c r="G245"/>
      <c r="H245" t="str">
        <f t="shared" si="26"/>
        <v/>
      </c>
      <c r="I245" t="str">
        <f t="shared" si="27"/>
        <v/>
      </c>
      <c r="J245" t="str">
        <f t="shared" si="28"/>
        <v/>
      </c>
      <c r="K245" t="str">
        <f t="shared" si="29"/>
        <v/>
      </c>
      <c r="L245" t="str">
        <f t="shared" si="30"/>
        <v/>
      </c>
      <c r="M245" t="str">
        <f t="shared" si="31"/>
        <v/>
      </c>
    </row>
    <row r="246" spans="1:13">
      <c r="A246" s="8">
        <v>45619</v>
      </c>
      <c r="B246" s="4">
        <v>0.54166666666666663</v>
      </c>
      <c r="C246" s="5" t="s">
        <v>168</v>
      </c>
      <c r="D246" s="13" t="str">
        <f t="shared" si="24"/>
        <v xml:space="preserve">Hällefors IK:2 </v>
      </c>
      <c r="E246" s="13" t="str">
        <f t="shared" si="25"/>
        <v>Örebro Hockey UF:4</v>
      </c>
      <c r="F246" s="5" t="s">
        <v>41</v>
      </c>
      <c r="G246"/>
      <c r="H246" t="str">
        <f t="shared" si="26"/>
        <v/>
      </c>
      <c r="I246" t="str">
        <f t="shared" si="27"/>
        <v/>
      </c>
      <c r="J246" t="str">
        <f t="shared" si="28"/>
        <v/>
      </c>
      <c r="K246" t="str">
        <f t="shared" si="29"/>
        <v/>
      </c>
      <c r="L246" t="str">
        <f t="shared" si="30"/>
        <v/>
      </c>
      <c r="M246" t="str">
        <f t="shared" si="31"/>
        <v/>
      </c>
    </row>
    <row r="247" spans="1:13">
      <c r="A247" s="8">
        <v>45619</v>
      </c>
      <c r="B247" s="7">
        <v>0.39583333333333331</v>
      </c>
      <c r="C247" s="6" t="s">
        <v>170</v>
      </c>
      <c r="D247" s="13" t="str">
        <f t="shared" si="24"/>
        <v xml:space="preserve">Surahammars IF:1 </v>
      </c>
      <c r="E247" s="13" t="str">
        <f t="shared" si="25"/>
        <v>Fellingsbro/Frövi IK</v>
      </c>
      <c r="F247" s="6" t="s">
        <v>23</v>
      </c>
      <c r="G247"/>
      <c r="H247" t="str">
        <f t="shared" si="26"/>
        <v/>
      </c>
      <c r="I247" t="str">
        <f t="shared" si="27"/>
        <v/>
      </c>
      <c r="J247" t="str">
        <f t="shared" si="28"/>
        <v/>
      </c>
      <c r="K247" t="str">
        <f t="shared" si="29"/>
        <v/>
      </c>
      <c r="L247" t="str">
        <f t="shared" si="30"/>
        <v/>
      </c>
      <c r="M247" t="str">
        <f t="shared" si="31"/>
        <v/>
      </c>
    </row>
    <row r="248" spans="1:13">
      <c r="A248" s="8">
        <v>45619</v>
      </c>
      <c r="B248" s="4">
        <v>0.45833333333333331</v>
      </c>
      <c r="C248" s="5" t="s">
        <v>173</v>
      </c>
      <c r="D248" s="13" t="str">
        <f t="shared" si="24"/>
        <v xml:space="preserve">Surahammars IF:2 </v>
      </c>
      <c r="E248" s="13" t="str">
        <f t="shared" si="25"/>
        <v>Fellingsbro/Frövi IK</v>
      </c>
      <c r="F248" s="5" t="s">
        <v>23</v>
      </c>
      <c r="G248"/>
      <c r="H248" t="str">
        <f t="shared" si="26"/>
        <v/>
      </c>
      <c r="I248" t="str">
        <f t="shared" si="27"/>
        <v/>
      </c>
      <c r="J248" t="str">
        <f t="shared" si="28"/>
        <v/>
      </c>
      <c r="K248" t="str">
        <f t="shared" si="29"/>
        <v/>
      </c>
      <c r="L248" t="str">
        <f t="shared" si="30"/>
        <v/>
      </c>
      <c r="M248" t="str">
        <f t="shared" si="31"/>
        <v/>
      </c>
    </row>
    <row r="249" spans="1:13">
      <c r="A249" s="8">
        <v>45619</v>
      </c>
      <c r="B249" s="7">
        <v>0.58333333333333337</v>
      </c>
      <c r="C249" s="6" t="s">
        <v>174</v>
      </c>
      <c r="D249" s="13" t="str">
        <f t="shared" si="24"/>
        <v xml:space="preserve">Köping HC:1 </v>
      </c>
      <c r="E249" s="13" t="str">
        <f t="shared" si="25"/>
        <v>Sala HK:2</v>
      </c>
      <c r="F249" s="6" t="s">
        <v>175</v>
      </c>
      <c r="G249"/>
      <c r="H249" t="str">
        <f t="shared" si="26"/>
        <v/>
      </c>
      <c r="I249" t="str">
        <f t="shared" si="27"/>
        <v/>
      </c>
      <c r="J249" t="str">
        <f t="shared" si="28"/>
        <v/>
      </c>
      <c r="K249" t="str">
        <f t="shared" si="29"/>
        <v/>
      </c>
      <c r="L249" t="str">
        <f t="shared" si="30"/>
        <v/>
      </c>
      <c r="M249" t="str">
        <f t="shared" si="31"/>
        <v/>
      </c>
    </row>
    <row r="250" spans="1:13">
      <c r="A250" s="8">
        <v>45619</v>
      </c>
      <c r="B250" s="4">
        <v>0.58333333333333337</v>
      </c>
      <c r="C250" s="5" t="s">
        <v>176</v>
      </c>
      <c r="D250" s="13" t="str">
        <f t="shared" si="24"/>
        <v xml:space="preserve">Köping HC:2 </v>
      </c>
      <c r="E250" s="13" t="str">
        <f t="shared" si="25"/>
        <v>Sala HK:1</v>
      </c>
      <c r="F250" s="5" t="s">
        <v>175</v>
      </c>
      <c r="G250"/>
      <c r="H250" t="str">
        <f t="shared" si="26"/>
        <v/>
      </c>
      <c r="I250" t="str">
        <f t="shared" si="27"/>
        <v/>
      </c>
      <c r="J250" t="str">
        <f t="shared" si="28"/>
        <v/>
      </c>
      <c r="K250" t="str">
        <f t="shared" si="29"/>
        <v/>
      </c>
      <c r="L250" t="str">
        <f t="shared" si="30"/>
        <v/>
      </c>
      <c r="M250" t="str">
        <f t="shared" si="31"/>
        <v/>
      </c>
    </row>
    <row r="251" spans="1:13">
      <c r="A251" s="8">
        <v>45619</v>
      </c>
      <c r="B251" s="7">
        <v>0.60416666666666663</v>
      </c>
      <c r="C251" s="6" t="s">
        <v>177</v>
      </c>
      <c r="D251" s="13" t="str">
        <f t="shared" si="24"/>
        <v xml:space="preserve">Köping HC:1 </v>
      </c>
      <c r="E251" s="13" t="str">
        <f t="shared" si="25"/>
        <v>Sala HK:1</v>
      </c>
      <c r="F251" s="6" t="s">
        <v>175</v>
      </c>
      <c r="G251"/>
      <c r="H251" t="str">
        <f t="shared" si="26"/>
        <v/>
      </c>
      <c r="I251" t="str">
        <f t="shared" si="27"/>
        <v/>
      </c>
      <c r="J251" t="str">
        <f t="shared" si="28"/>
        <v/>
      </c>
      <c r="K251" t="str">
        <f t="shared" si="29"/>
        <v/>
      </c>
      <c r="L251" t="str">
        <f t="shared" si="30"/>
        <v/>
      </c>
      <c r="M251" t="str">
        <f t="shared" si="31"/>
        <v/>
      </c>
    </row>
    <row r="252" spans="1:13">
      <c r="A252" s="8">
        <v>45619</v>
      </c>
      <c r="B252" s="4">
        <v>0.60416666666666663</v>
      </c>
      <c r="C252" s="5" t="s">
        <v>178</v>
      </c>
      <c r="D252" s="13" t="str">
        <f t="shared" si="24"/>
        <v xml:space="preserve">Sala HK:2 </v>
      </c>
      <c r="E252" s="13" t="str">
        <f t="shared" si="25"/>
        <v>Köping HC:2</v>
      </c>
      <c r="F252" s="5" t="s">
        <v>175</v>
      </c>
      <c r="G252"/>
      <c r="H252" t="str">
        <f t="shared" si="26"/>
        <v/>
      </c>
      <c r="I252" t="str">
        <f t="shared" si="27"/>
        <v/>
      </c>
      <c r="J252" t="str">
        <f t="shared" si="28"/>
        <v/>
      </c>
      <c r="K252" t="str">
        <f t="shared" si="29"/>
        <v/>
      </c>
      <c r="L252" t="str">
        <f t="shared" si="30"/>
        <v/>
      </c>
      <c r="M252" t="str">
        <f t="shared" si="31"/>
        <v/>
      </c>
    </row>
    <row r="253" spans="1:13">
      <c r="A253" s="8">
        <v>45619</v>
      </c>
      <c r="B253" s="7">
        <v>0.625</v>
      </c>
      <c r="C253" s="6" t="s">
        <v>177</v>
      </c>
      <c r="D253" s="13" t="str">
        <f t="shared" si="24"/>
        <v xml:space="preserve">Köping HC:1 </v>
      </c>
      <c r="E253" s="13" t="str">
        <f t="shared" si="25"/>
        <v>Sala HK:1</v>
      </c>
      <c r="F253" s="6" t="s">
        <v>175</v>
      </c>
      <c r="G253"/>
      <c r="H253" t="str">
        <f t="shared" si="26"/>
        <v/>
      </c>
      <c r="I253" t="str">
        <f t="shared" si="27"/>
        <v/>
      </c>
      <c r="J253" t="str">
        <f t="shared" si="28"/>
        <v/>
      </c>
      <c r="K253" t="str">
        <f t="shared" si="29"/>
        <v/>
      </c>
      <c r="L253" t="str">
        <f t="shared" si="30"/>
        <v/>
      </c>
      <c r="M253" t="str">
        <f t="shared" si="31"/>
        <v/>
      </c>
    </row>
    <row r="254" spans="1:13">
      <c r="A254" s="8">
        <v>45619</v>
      </c>
      <c r="B254" s="4">
        <v>0.625</v>
      </c>
      <c r="C254" s="5" t="s">
        <v>179</v>
      </c>
      <c r="D254" s="13" t="str">
        <f t="shared" si="24"/>
        <v xml:space="preserve">Köping HC:2 </v>
      </c>
      <c r="E254" s="13" t="str">
        <f t="shared" si="25"/>
        <v>Sala HK:2</v>
      </c>
      <c r="F254" s="5" t="s">
        <v>175</v>
      </c>
      <c r="G254"/>
      <c r="H254" t="str">
        <f t="shared" si="26"/>
        <v/>
      </c>
      <c r="I254" t="str">
        <f t="shared" si="27"/>
        <v/>
      </c>
      <c r="J254" t="str">
        <f t="shared" si="28"/>
        <v/>
      </c>
      <c r="K254" t="str">
        <f t="shared" si="29"/>
        <v/>
      </c>
      <c r="L254" t="str">
        <f t="shared" si="30"/>
        <v/>
      </c>
      <c r="M254" t="str">
        <f t="shared" si="31"/>
        <v/>
      </c>
    </row>
    <row r="255" spans="1:13">
      <c r="A255" s="8">
        <v>45619</v>
      </c>
      <c r="B255" s="7">
        <v>0</v>
      </c>
      <c r="C255" s="6" t="s">
        <v>180</v>
      </c>
      <c r="D255" s="13" t="str">
        <f t="shared" si="24"/>
        <v xml:space="preserve">IFK Hallsberg:2 </v>
      </c>
      <c r="E255" s="13" t="str">
        <f t="shared" si="25"/>
        <v>Örebro Hockey UF:5</v>
      </c>
      <c r="F255" s="6" t="s">
        <v>5</v>
      </c>
      <c r="G255"/>
      <c r="H255" t="str">
        <f t="shared" si="26"/>
        <v/>
      </c>
      <c r="I255" t="str">
        <f t="shared" si="27"/>
        <v/>
      </c>
      <c r="J255" t="str">
        <f t="shared" si="28"/>
        <v/>
      </c>
      <c r="K255" t="str">
        <f t="shared" si="29"/>
        <v/>
      </c>
      <c r="L255" t="str">
        <f t="shared" si="30"/>
        <v/>
      </c>
      <c r="M255" t="str">
        <f t="shared" si="31"/>
        <v/>
      </c>
    </row>
    <row r="256" spans="1:13">
      <c r="A256" s="8">
        <v>45619</v>
      </c>
      <c r="B256" s="7">
        <v>0</v>
      </c>
      <c r="C256" s="6" t="s">
        <v>130</v>
      </c>
      <c r="D256" s="13" t="str">
        <f t="shared" si="24"/>
        <v xml:space="preserve">IFK Hallsberg:1 </v>
      </c>
      <c r="E256" s="13" t="str">
        <f t="shared" si="25"/>
        <v>Örebro Hockey UF:5</v>
      </c>
      <c r="F256" s="6" t="s">
        <v>5</v>
      </c>
      <c r="G256"/>
      <c r="H256" t="str">
        <f t="shared" si="26"/>
        <v/>
      </c>
      <c r="I256" t="str">
        <f t="shared" si="27"/>
        <v/>
      </c>
      <c r="J256" t="str">
        <f t="shared" si="28"/>
        <v/>
      </c>
      <c r="K256" t="str">
        <f t="shared" si="29"/>
        <v/>
      </c>
      <c r="L256" t="str">
        <f t="shared" si="30"/>
        <v/>
      </c>
      <c r="M256" t="str">
        <f t="shared" si="31"/>
        <v/>
      </c>
    </row>
    <row r="257" spans="1:13">
      <c r="A257" s="8">
        <v>45619</v>
      </c>
      <c r="B257" s="7">
        <v>0.4375</v>
      </c>
      <c r="C257" s="6" t="s">
        <v>187</v>
      </c>
      <c r="D257" s="13" t="str">
        <f t="shared" si="24"/>
        <v xml:space="preserve">Kumla Hockey:2 </v>
      </c>
      <c r="E257" s="13" t="str">
        <f t="shared" si="25"/>
        <v>Örebro Hockey UF:6</v>
      </c>
      <c r="F257" s="6" t="s">
        <v>51</v>
      </c>
      <c r="G257"/>
      <c r="H257" t="str">
        <f t="shared" si="26"/>
        <v/>
      </c>
      <c r="I257" t="str">
        <f t="shared" si="27"/>
        <v/>
      </c>
      <c r="J257" t="str">
        <f t="shared" si="28"/>
        <v/>
      </c>
      <c r="K257" t="str">
        <f t="shared" si="29"/>
        <v/>
      </c>
      <c r="L257" t="str">
        <f t="shared" si="30"/>
        <v/>
      </c>
      <c r="M257" t="str">
        <f t="shared" si="31"/>
        <v/>
      </c>
    </row>
    <row r="258" spans="1:13" ht="25.5">
      <c r="A258" s="8">
        <v>45619</v>
      </c>
      <c r="B258" s="4">
        <v>0.4375</v>
      </c>
      <c r="C258" s="5" t="s">
        <v>42</v>
      </c>
      <c r="D258" s="13" t="str">
        <f t="shared" ref="D258:D321" si="32">LEFT(C258, FIND(" - ", C258) - 1)</f>
        <v xml:space="preserve">Nora HC </v>
      </c>
      <c r="E258" s="13" t="str">
        <f t="shared" ref="E258:E321" si="33">TRIM(MID(C258, FIND(" - ", C258) + 3, LEN(C258)))</f>
        <v>Guldsmedshytte SK/Lindlövens IF</v>
      </c>
      <c r="F258" s="5" t="s">
        <v>51</v>
      </c>
      <c r="G258"/>
      <c r="H258" t="str">
        <f t="shared" ref="H258:H321" si="34">IF(ISNUMBER(SEARCH($H$1, D258)), D258, IF(ISNUMBER(SEARCH($H$1, E258)), E258, ""))</f>
        <v/>
      </c>
      <c r="I258" t="str">
        <f t="shared" ref="I258:I321" si="35">IF(ISNUMBER(SEARCH($I$1, D258)), D258, IF(ISNUMBER(SEARCH($I$1, E258)), E258, ""))</f>
        <v/>
      </c>
      <c r="J258" t="str">
        <f t="shared" ref="J258:J321" si="36">IF(ISNUMBER(SEARCH($J$1, D258)), D258, IF(ISNUMBER(SEARCH($J$1, E258)), E258, ""))</f>
        <v/>
      </c>
      <c r="K258" t="str">
        <f t="shared" ref="K258:K321" si="37">IF(ISNUMBER(SEARCH($K$1, D258)), D258, IF(ISNUMBER(SEARCH($K$1, E258)), E258, ""))</f>
        <v/>
      </c>
      <c r="L258" t="str">
        <f t="shared" ref="L258:L321" si="38">IF(ISNUMBER(SEARCH($L$1, D258)), D258, IF(ISNUMBER(SEARCH($L$1, E258)), E258, ""))</f>
        <v/>
      </c>
      <c r="M258" t="str">
        <f t="shared" ref="M258:M321" si="39">IF(ISNUMBER(SEARCH($M$1, D258)), D258, IF(ISNUMBER(SEARCH($M$1, E258)), E258, ""))</f>
        <v/>
      </c>
    </row>
    <row r="259" spans="1:13" ht="25.5">
      <c r="A259" s="8">
        <v>45619</v>
      </c>
      <c r="B259" s="7">
        <v>0.4375</v>
      </c>
      <c r="C259" s="6" t="s">
        <v>43</v>
      </c>
      <c r="D259" s="13" t="str">
        <f t="shared" si="32"/>
        <v xml:space="preserve">Guldsmedshytte SK/Lindlövens IF </v>
      </c>
      <c r="E259" s="13" t="str">
        <f t="shared" si="33"/>
        <v>Örebro Hockey UF:6</v>
      </c>
      <c r="F259" s="6" t="s">
        <v>51</v>
      </c>
      <c r="G259"/>
      <c r="H259" t="str">
        <f t="shared" si="34"/>
        <v/>
      </c>
      <c r="I259" t="str">
        <f t="shared" si="35"/>
        <v/>
      </c>
      <c r="J259" t="str">
        <f t="shared" si="36"/>
        <v/>
      </c>
      <c r="K259" t="str">
        <f t="shared" si="37"/>
        <v/>
      </c>
      <c r="L259" t="str">
        <f t="shared" si="38"/>
        <v/>
      </c>
      <c r="M259" t="str">
        <f t="shared" si="39"/>
        <v/>
      </c>
    </row>
    <row r="260" spans="1:13">
      <c r="A260" s="8">
        <v>45619</v>
      </c>
      <c r="B260" s="4">
        <v>0.4375</v>
      </c>
      <c r="C260" s="5" t="s">
        <v>188</v>
      </c>
      <c r="D260" s="13" t="str">
        <f t="shared" si="32"/>
        <v xml:space="preserve">Kumla Hockey:1 </v>
      </c>
      <c r="E260" s="13" t="str">
        <f t="shared" si="33"/>
        <v>Nora HC</v>
      </c>
      <c r="F260" s="5" t="s">
        <v>51</v>
      </c>
      <c r="G260"/>
      <c r="H260" t="str">
        <f t="shared" si="34"/>
        <v/>
      </c>
      <c r="I260" t="str">
        <f t="shared" si="35"/>
        <v/>
      </c>
      <c r="J260" t="str">
        <f t="shared" si="36"/>
        <v/>
      </c>
      <c r="K260" t="str">
        <f t="shared" si="37"/>
        <v/>
      </c>
      <c r="L260" t="str">
        <f t="shared" si="38"/>
        <v/>
      </c>
      <c r="M260" t="str">
        <f t="shared" si="39"/>
        <v/>
      </c>
    </row>
    <row r="261" spans="1:13" ht="25.5">
      <c r="A261" s="8">
        <v>45619</v>
      </c>
      <c r="B261" s="7">
        <v>0.4375</v>
      </c>
      <c r="C261" s="6" t="s">
        <v>189</v>
      </c>
      <c r="D261" s="13" t="str">
        <f t="shared" si="32"/>
        <v xml:space="preserve">Guldsmedshytte SK/Lindlövens IF </v>
      </c>
      <c r="E261" s="13" t="str">
        <f t="shared" si="33"/>
        <v>Kumla Hockey:2</v>
      </c>
      <c r="F261" s="6" t="s">
        <v>51</v>
      </c>
      <c r="G261"/>
      <c r="H261" t="str">
        <f t="shared" si="34"/>
        <v/>
      </c>
      <c r="I261" t="str">
        <f t="shared" si="35"/>
        <v/>
      </c>
      <c r="J261" t="str">
        <f t="shared" si="36"/>
        <v/>
      </c>
      <c r="K261" t="str">
        <f t="shared" si="37"/>
        <v/>
      </c>
      <c r="L261" t="str">
        <f t="shared" si="38"/>
        <v/>
      </c>
      <c r="M261" t="str">
        <f t="shared" si="39"/>
        <v/>
      </c>
    </row>
    <row r="262" spans="1:13" ht="25.5">
      <c r="A262" s="8">
        <v>45619</v>
      </c>
      <c r="B262" s="4">
        <v>0.4375</v>
      </c>
      <c r="C262" s="5" t="s">
        <v>190</v>
      </c>
      <c r="D262" s="13" t="str">
        <f t="shared" si="32"/>
        <v xml:space="preserve">Kumla Hockey:1 </v>
      </c>
      <c r="E262" s="13" t="str">
        <f t="shared" si="33"/>
        <v>Guldsmedshytte SK/Lindlövens IF</v>
      </c>
      <c r="F262" s="5" t="s">
        <v>51</v>
      </c>
      <c r="G262"/>
      <c r="H262" t="str">
        <f t="shared" si="34"/>
        <v/>
      </c>
      <c r="I262" t="str">
        <f t="shared" si="35"/>
        <v/>
      </c>
      <c r="J262" t="str">
        <f t="shared" si="36"/>
        <v/>
      </c>
      <c r="K262" t="str">
        <f t="shared" si="37"/>
        <v/>
      </c>
      <c r="L262" t="str">
        <f t="shared" si="38"/>
        <v/>
      </c>
      <c r="M262" t="str">
        <f t="shared" si="39"/>
        <v/>
      </c>
    </row>
    <row r="263" spans="1:13">
      <c r="A263" s="8">
        <v>45619</v>
      </c>
      <c r="B263" s="7">
        <v>0.4375</v>
      </c>
      <c r="C263" s="6" t="s">
        <v>47</v>
      </c>
      <c r="D263" s="13" t="str">
        <f t="shared" si="32"/>
        <v xml:space="preserve">Örebro Hockey UF:6 </v>
      </c>
      <c r="E263" s="13" t="str">
        <f t="shared" si="33"/>
        <v>Nora HC</v>
      </c>
      <c r="F263" s="6" t="s">
        <v>51</v>
      </c>
      <c r="G263"/>
      <c r="H263" t="str">
        <f t="shared" si="34"/>
        <v/>
      </c>
      <c r="I263" t="str">
        <f t="shared" si="35"/>
        <v/>
      </c>
      <c r="J263" t="str">
        <f t="shared" si="36"/>
        <v/>
      </c>
      <c r="K263" t="str">
        <f t="shared" si="37"/>
        <v/>
      </c>
      <c r="L263" t="str">
        <f t="shared" si="38"/>
        <v/>
      </c>
      <c r="M263" t="str">
        <f t="shared" si="39"/>
        <v/>
      </c>
    </row>
    <row r="264" spans="1:13">
      <c r="A264" s="8">
        <v>45619</v>
      </c>
      <c r="B264" s="4">
        <v>0.4375</v>
      </c>
      <c r="C264" s="5" t="s">
        <v>191</v>
      </c>
      <c r="D264" s="13" t="str">
        <f t="shared" si="32"/>
        <v xml:space="preserve">Kumla Hockey:1 </v>
      </c>
      <c r="E264" s="13" t="str">
        <f t="shared" si="33"/>
        <v>Örebro Hockey UF:6</v>
      </c>
      <c r="F264" s="5" t="s">
        <v>51</v>
      </c>
      <c r="G264"/>
      <c r="H264" t="str">
        <f t="shared" si="34"/>
        <v/>
      </c>
      <c r="I264" t="str">
        <f t="shared" si="35"/>
        <v/>
      </c>
      <c r="J264" t="str">
        <f t="shared" si="36"/>
        <v/>
      </c>
      <c r="K264" t="str">
        <f t="shared" si="37"/>
        <v/>
      </c>
      <c r="L264" t="str">
        <f t="shared" si="38"/>
        <v/>
      </c>
      <c r="M264" t="str">
        <f t="shared" si="39"/>
        <v/>
      </c>
    </row>
    <row r="265" spans="1:13">
      <c r="A265" s="8">
        <v>45619</v>
      </c>
      <c r="B265" s="7">
        <v>0.4375</v>
      </c>
      <c r="C265" s="6" t="s">
        <v>192</v>
      </c>
      <c r="D265" s="13" t="str">
        <f t="shared" si="32"/>
        <v xml:space="preserve">Kumla Hockey:2 </v>
      </c>
      <c r="E265" s="13" t="str">
        <f t="shared" si="33"/>
        <v>Nora HC</v>
      </c>
      <c r="F265" s="6" t="s">
        <v>51</v>
      </c>
      <c r="G265"/>
      <c r="H265" t="str">
        <f t="shared" si="34"/>
        <v/>
      </c>
      <c r="I265" t="str">
        <f t="shared" si="35"/>
        <v/>
      </c>
      <c r="J265" t="str">
        <f t="shared" si="36"/>
        <v/>
      </c>
      <c r="K265" t="str">
        <f t="shared" si="37"/>
        <v/>
      </c>
      <c r="L265" t="str">
        <f t="shared" si="38"/>
        <v/>
      </c>
      <c r="M265" t="str">
        <f t="shared" si="39"/>
        <v/>
      </c>
    </row>
    <row r="266" spans="1:13">
      <c r="A266" s="8">
        <v>45619</v>
      </c>
      <c r="B266" s="4">
        <v>0.55902777777777779</v>
      </c>
      <c r="C266" s="5" t="s">
        <v>24</v>
      </c>
      <c r="D266" s="13" t="str">
        <f t="shared" si="32"/>
        <v xml:space="preserve">Kungsörs IK </v>
      </c>
      <c r="E266" s="13" t="str">
        <f t="shared" si="33"/>
        <v>IFK Arboga</v>
      </c>
      <c r="F266" s="5" t="s">
        <v>95</v>
      </c>
      <c r="G266"/>
      <c r="H266" t="str">
        <f t="shared" si="34"/>
        <v/>
      </c>
      <c r="I266" t="str">
        <f t="shared" si="35"/>
        <v/>
      </c>
      <c r="J266" t="str">
        <f t="shared" si="36"/>
        <v/>
      </c>
      <c r="K266" t="str">
        <f t="shared" si="37"/>
        <v/>
      </c>
      <c r="L266" t="str">
        <f t="shared" si="38"/>
        <v/>
      </c>
      <c r="M266" t="str">
        <f t="shared" si="39"/>
        <v/>
      </c>
    </row>
    <row r="267" spans="1:13">
      <c r="A267" s="8">
        <v>45619</v>
      </c>
      <c r="B267" s="7">
        <v>0.55208333333333337</v>
      </c>
      <c r="C267" s="6" t="s">
        <v>197</v>
      </c>
      <c r="D267" s="13" t="str">
        <f t="shared" si="32"/>
        <v xml:space="preserve">Örebro Hockey UF:1 </v>
      </c>
      <c r="E267" s="13" t="str">
        <f t="shared" si="33"/>
        <v>Hallstahammars HK</v>
      </c>
      <c r="F267" s="6" t="s">
        <v>11</v>
      </c>
      <c r="G267"/>
      <c r="H267" t="str">
        <f t="shared" si="34"/>
        <v/>
      </c>
      <c r="I267" t="str">
        <f t="shared" si="35"/>
        <v/>
      </c>
      <c r="J267" t="str">
        <f t="shared" si="36"/>
        <v/>
      </c>
      <c r="K267" t="str">
        <f t="shared" si="37"/>
        <v/>
      </c>
      <c r="L267" t="str">
        <f t="shared" si="38"/>
        <v/>
      </c>
      <c r="M267" t="str">
        <f t="shared" si="39"/>
        <v/>
      </c>
    </row>
    <row r="268" spans="1:13" ht="25.5">
      <c r="A268" s="8">
        <v>45619</v>
      </c>
      <c r="B268" s="4">
        <v>0.55208333333333337</v>
      </c>
      <c r="C268" s="5" t="s">
        <v>198</v>
      </c>
      <c r="D268" s="13" t="str">
        <f t="shared" si="32"/>
        <v xml:space="preserve">Örebro Hockey UF:2 </v>
      </c>
      <c r="E268" s="13" t="str">
        <f t="shared" si="33"/>
        <v>Lindlövens IF/Guldsmedshytte SK</v>
      </c>
      <c r="F268" s="5" t="s">
        <v>11</v>
      </c>
      <c r="G268"/>
      <c r="H268" t="str">
        <f t="shared" si="34"/>
        <v/>
      </c>
      <c r="I268" t="str">
        <f t="shared" si="35"/>
        <v/>
      </c>
      <c r="J268" t="str">
        <f t="shared" si="36"/>
        <v/>
      </c>
      <c r="K268" t="str">
        <f t="shared" si="37"/>
        <v/>
      </c>
      <c r="L268" t="str">
        <f t="shared" si="38"/>
        <v/>
      </c>
      <c r="M268" t="str">
        <f t="shared" si="39"/>
        <v/>
      </c>
    </row>
    <row r="269" spans="1:13">
      <c r="A269" s="8">
        <v>45619</v>
      </c>
      <c r="B269" s="7">
        <v>0.55208333333333337</v>
      </c>
      <c r="C269" s="6" t="s">
        <v>199</v>
      </c>
      <c r="D269" s="13" t="str">
        <f t="shared" si="32"/>
        <v xml:space="preserve">Fagersta AIK </v>
      </c>
      <c r="E269" s="13" t="str">
        <f t="shared" si="33"/>
        <v>Örebro Hockey UF:1</v>
      </c>
      <c r="F269" s="6" t="s">
        <v>11</v>
      </c>
      <c r="G269"/>
      <c r="H269" t="str">
        <f t="shared" si="34"/>
        <v/>
      </c>
      <c r="I269" t="str">
        <f t="shared" si="35"/>
        <v/>
      </c>
      <c r="J269" t="str">
        <f t="shared" si="36"/>
        <v/>
      </c>
      <c r="K269" t="str">
        <f t="shared" si="37"/>
        <v/>
      </c>
      <c r="L269" t="str">
        <f t="shared" si="38"/>
        <v/>
      </c>
      <c r="M269" t="str">
        <f t="shared" si="39"/>
        <v/>
      </c>
    </row>
    <row r="270" spans="1:13" ht="25.5">
      <c r="A270" s="8">
        <v>45619</v>
      </c>
      <c r="B270" s="4">
        <v>0.55208333333333337</v>
      </c>
      <c r="C270" s="5" t="s">
        <v>200</v>
      </c>
      <c r="D270" s="13" t="str">
        <f t="shared" si="32"/>
        <v xml:space="preserve">Lindlövens IF/Guldsmedshytte SK </v>
      </c>
      <c r="E270" s="13" t="str">
        <f t="shared" si="33"/>
        <v>Hallstahammars HK</v>
      </c>
      <c r="F270" s="5" t="s">
        <v>11</v>
      </c>
      <c r="G270"/>
      <c r="H270" t="str">
        <f t="shared" si="34"/>
        <v/>
      </c>
      <c r="I270" t="str">
        <f t="shared" si="35"/>
        <v/>
      </c>
      <c r="J270" t="str">
        <f t="shared" si="36"/>
        <v/>
      </c>
      <c r="K270" t="str">
        <f t="shared" si="37"/>
        <v/>
      </c>
      <c r="L270" t="str">
        <f t="shared" si="38"/>
        <v/>
      </c>
      <c r="M270" t="str">
        <f t="shared" si="39"/>
        <v/>
      </c>
    </row>
    <row r="271" spans="1:13">
      <c r="A271" s="8">
        <v>45619</v>
      </c>
      <c r="B271" s="7">
        <v>0.55208333333333337</v>
      </c>
      <c r="C271" s="6" t="s">
        <v>201</v>
      </c>
      <c r="D271" s="13" t="str">
        <f t="shared" si="32"/>
        <v xml:space="preserve">Fagersta AIK </v>
      </c>
      <c r="E271" s="13" t="str">
        <f t="shared" si="33"/>
        <v>Örebro Hockey UF:2</v>
      </c>
      <c r="F271" s="6" t="s">
        <v>11</v>
      </c>
      <c r="G271"/>
      <c r="H271" t="str">
        <f t="shared" si="34"/>
        <v/>
      </c>
      <c r="I271" t="str">
        <f t="shared" si="35"/>
        <v/>
      </c>
      <c r="J271" t="str">
        <f t="shared" si="36"/>
        <v/>
      </c>
      <c r="K271" t="str">
        <f t="shared" si="37"/>
        <v/>
      </c>
      <c r="L271" t="str">
        <f t="shared" si="38"/>
        <v/>
      </c>
      <c r="M271" t="str">
        <f t="shared" si="39"/>
        <v/>
      </c>
    </row>
    <row r="272" spans="1:13" ht="25.5">
      <c r="A272" s="8">
        <v>45619</v>
      </c>
      <c r="B272" s="4">
        <v>0.55208333333333337</v>
      </c>
      <c r="C272" s="5" t="s">
        <v>202</v>
      </c>
      <c r="D272" s="13" t="str">
        <f t="shared" si="32"/>
        <v xml:space="preserve">Lindlövens IF/Guldsmedshytte SK </v>
      </c>
      <c r="E272" s="13" t="str">
        <f t="shared" si="33"/>
        <v>Örebro Hockey UF:1</v>
      </c>
      <c r="F272" s="5" t="s">
        <v>11</v>
      </c>
      <c r="G272"/>
      <c r="H272" t="str">
        <f t="shared" si="34"/>
        <v/>
      </c>
      <c r="I272" t="str">
        <f t="shared" si="35"/>
        <v/>
      </c>
      <c r="J272" t="str">
        <f t="shared" si="36"/>
        <v/>
      </c>
      <c r="K272" t="str">
        <f t="shared" si="37"/>
        <v/>
      </c>
      <c r="L272" t="str">
        <f t="shared" si="38"/>
        <v/>
      </c>
      <c r="M272" t="str">
        <f t="shared" si="39"/>
        <v/>
      </c>
    </row>
    <row r="273" spans="1:13" ht="25.5">
      <c r="A273" s="8">
        <v>45619</v>
      </c>
      <c r="B273" s="7">
        <v>0.55208333333333337</v>
      </c>
      <c r="C273" s="6" t="s">
        <v>203</v>
      </c>
      <c r="D273" s="13" t="str">
        <f t="shared" si="32"/>
        <v xml:space="preserve">Fagersta AIK </v>
      </c>
      <c r="E273" s="13" t="str">
        <f t="shared" si="33"/>
        <v>Lindlövens IF/Guldsmedshytte SK</v>
      </c>
      <c r="F273" s="6" t="s">
        <v>11</v>
      </c>
      <c r="G273"/>
      <c r="H273" t="str">
        <f t="shared" si="34"/>
        <v/>
      </c>
      <c r="I273" t="str">
        <f t="shared" si="35"/>
        <v/>
      </c>
      <c r="J273" t="str">
        <f t="shared" si="36"/>
        <v/>
      </c>
      <c r="K273" t="str">
        <f t="shared" si="37"/>
        <v/>
      </c>
      <c r="L273" t="str">
        <f t="shared" si="38"/>
        <v/>
      </c>
      <c r="M273" t="str">
        <f t="shared" si="39"/>
        <v/>
      </c>
    </row>
    <row r="274" spans="1:13">
      <c r="A274" s="8">
        <v>45619</v>
      </c>
      <c r="B274" s="4">
        <v>0.55208333333333337</v>
      </c>
      <c r="C274" s="5" t="s">
        <v>204</v>
      </c>
      <c r="D274" s="13" t="str">
        <f t="shared" si="32"/>
        <v xml:space="preserve">Hallstahammars HK </v>
      </c>
      <c r="E274" s="13" t="str">
        <f t="shared" si="33"/>
        <v>Örebro Hockey UF:2</v>
      </c>
      <c r="F274" s="5" t="s">
        <v>11</v>
      </c>
      <c r="G274"/>
      <c r="H274" t="str">
        <f t="shared" si="34"/>
        <v/>
      </c>
      <c r="I274" t="str">
        <f t="shared" si="35"/>
        <v/>
      </c>
      <c r="J274" t="str">
        <f t="shared" si="36"/>
        <v/>
      </c>
      <c r="K274" t="str">
        <f t="shared" si="37"/>
        <v/>
      </c>
      <c r="L274" t="str">
        <f t="shared" si="38"/>
        <v/>
      </c>
      <c r="M274" t="str">
        <f t="shared" si="39"/>
        <v/>
      </c>
    </row>
    <row r="275" spans="1:13">
      <c r="A275" s="8">
        <v>45619</v>
      </c>
      <c r="B275" s="7">
        <v>0.55208333333333337</v>
      </c>
      <c r="C275" s="6" t="s">
        <v>19</v>
      </c>
      <c r="D275" s="13" t="str">
        <f t="shared" si="32"/>
        <v xml:space="preserve">Fagersta AIK </v>
      </c>
      <c r="E275" s="13" t="str">
        <f t="shared" si="33"/>
        <v>Hallstahammars HK</v>
      </c>
      <c r="F275" s="6" t="s">
        <v>11</v>
      </c>
      <c r="G275"/>
      <c r="H275" t="str">
        <f t="shared" si="34"/>
        <v/>
      </c>
      <c r="I275" t="str">
        <f t="shared" si="35"/>
        <v/>
      </c>
      <c r="J275" t="str">
        <f t="shared" si="36"/>
        <v/>
      </c>
      <c r="K275" t="str">
        <f t="shared" si="37"/>
        <v/>
      </c>
      <c r="L275" t="str">
        <f t="shared" si="38"/>
        <v/>
      </c>
      <c r="M275" t="str">
        <f t="shared" si="39"/>
        <v/>
      </c>
    </row>
    <row r="276" spans="1:13">
      <c r="A276" s="3">
        <v>45633</v>
      </c>
      <c r="B276" s="4">
        <v>0.60416666666666663</v>
      </c>
      <c r="C276" s="5" t="s">
        <v>205</v>
      </c>
      <c r="D276" s="13" t="str">
        <f t="shared" si="32"/>
        <v xml:space="preserve">Köping HC:2 </v>
      </c>
      <c r="E276" s="13" t="str">
        <f t="shared" si="33"/>
        <v>Örebro Hockey UF:5</v>
      </c>
      <c r="F276" s="5" t="s">
        <v>175</v>
      </c>
      <c r="G276"/>
      <c r="H276" t="str">
        <f t="shared" si="34"/>
        <v/>
      </c>
      <c r="I276" t="str">
        <f t="shared" si="35"/>
        <v/>
      </c>
      <c r="J276" t="str">
        <f t="shared" si="36"/>
        <v/>
      </c>
      <c r="K276" t="str">
        <f t="shared" si="37"/>
        <v/>
      </c>
      <c r="L276" t="str">
        <f t="shared" si="38"/>
        <v/>
      </c>
      <c r="M276" t="str">
        <f t="shared" si="39"/>
        <v/>
      </c>
    </row>
    <row r="277" spans="1:13">
      <c r="A277" s="3">
        <v>45633</v>
      </c>
      <c r="B277" s="4">
        <v>0.66666666666666663</v>
      </c>
      <c r="C277" s="5" t="s">
        <v>209</v>
      </c>
      <c r="D277" s="13" t="str">
        <f t="shared" si="32"/>
        <v xml:space="preserve">Köping HC:1 </v>
      </c>
      <c r="E277" s="13" t="str">
        <f t="shared" si="33"/>
        <v>Örebro Hockey UF:5</v>
      </c>
      <c r="F277" s="5" t="s">
        <v>175</v>
      </c>
      <c r="G277"/>
      <c r="H277" t="str">
        <f t="shared" si="34"/>
        <v/>
      </c>
      <c r="I277" t="str">
        <f t="shared" si="35"/>
        <v/>
      </c>
      <c r="J277" t="str">
        <f t="shared" si="36"/>
        <v/>
      </c>
      <c r="K277" t="str">
        <f t="shared" si="37"/>
        <v/>
      </c>
      <c r="L277" t="str">
        <f t="shared" si="38"/>
        <v/>
      </c>
      <c r="M277" t="str">
        <f t="shared" si="39"/>
        <v/>
      </c>
    </row>
    <row r="278" spans="1:13">
      <c r="A278" s="3">
        <v>45633</v>
      </c>
      <c r="B278" s="4">
        <v>0.5</v>
      </c>
      <c r="C278" s="5" t="s">
        <v>210</v>
      </c>
      <c r="D278" s="13" t="str">
        <f t="shared" si="32"/>
        <v xml:space="preserve">Nora HC </v>
      </c>
      <c r="E278" s="13" t="str">
        <f t="shared" si="33"/>
        <v>Kungsörs IK</v>
      </c>
      <c r="F278" s="5" t="s">
        <v>105</v>
      </c>
      <c r="G278"/>
      <c r="H278" t="str">
        <f t="shared" si="34"/>
        <v/>
      </c>
      <c r="I278" t="str">
        <f t="shared" si="35"/>
        <v/>
      </c>
      <c r="J278" t="str">
        <f t="shared" si="36"/>
        <v/>
      </c>
      <c r="K278" t="str">
        <f t="shared" si="37"/>
        <v/>
      </c>
      <c r="L278" t="str">
        <f t="shared" si="38"/>
        <v/>
      </c>
      <c r="M278" t="str">
        <f t="shared" si="39"/>
        <v/>
      </c>
    </row>
    <row r="279" spans="1:13">
      <c r="A279" s="3">
        <v>45633</v>
      </c>
      <c r="B279" s="7">
        <v>0.5</v>
      </c>
      <c r="C279" s="6" t="s">
        <v>211</v>
      </c>
      <c r="D279" s="13" t="str">
        <f t="shared" si="32"/>
        <v xml:space="preserve">Nora HC </v>
      </c>
      <c r="E279" s="13" t="str">
        <f t="shared" si="33"/>
        <v>Örebro Hockey UF:3</v>
      </c>
      <c r="F279" s="6" t="s">
        <v>105</v>
      </c>
      <c r="G279"/>
      <c r="H279" t="str">
        <f t="shared" si="34"/>
        <v/>
      </c>
      <c r="I279" t="str">
        <f t="shared" si="35"/>
        <v/>
      </c>
      <c r="J279" t="str">
        <f t="shared" si="36"/>
        <v/>
      </c>
      <c r="K279" t="str">
        <f t="shared" si="37"/>
        <v/>
      </c>
      <c r="L279" t="str">
        <f t="shared" si="38"/>
        <v/>
      </c>
      <c r="M279" t="str">
        <f t="shared" si="39"/>
        <v/>
      </c>
    </row>
    <row r="280" spans="1:13">
      <c r="A280" s="3">
        <v>45633</v>
      </c>
      <c r="B280" s="4">
        <v>0.5</v>
      </c>
      <c r="C280" s="5" t="s">
        <v>212</v>
      </c>
      <c r="D280" s="13" t="str">
        <f t="shared" si="32"/>
        <v xml:space="preserve">Örebro Hockey UF:4 </v>
      </c>
      <c r="E280" s="13" t="str">
        <f t="shared" si="33"/>
        <v>Kungsörs IK</v>
      </c>
      <c r="F280" s="5" t="s">
        <v>105</v>
      </c>
      <c r="G280"/>
      <c r="H280" t="str">
        <f t="shared" si="34"/>
        <v/>
      </c>
      <c r="I280" t="str">
        <f t="shared" si="35"/>
        <v/>
      </c>
      <c r="J280" t="str">
        <f t="shared" si="36"/>
        <v/>
      </c>
      <c r="K280" t="str">
        <f t="shared" si="37"/>
        <v/>
      </c>
      <c r="L280" t="str">
        <f t="shared" si="38"/>
        <v/>
      </c>
      <c r="M280" t="str">
        <f t="shared" si="39"/>
        <v/>
      </c>
    </row>
    <row r="281" spans="1:13">
      <c r="A281" s="3">
        <v>45633</v>
      </c>
      <c r="B281" s="7">
        <v>0.5</v>
      </c>
      <c r="C281" s="6" t="s">
        <v>213</v>
      </c>
      <c r="D281" s="13" t="str">
        <f t="shared" si="32"/>
        <v xml:space="preserve">Nora HC </v>
      </c>
      <c r="E281" s="13" t="str">
        <f t="shared" si="33"/>
        <v>Örebro Hockey UF:4</v>
      </c>
      <c r="F281" s="6" t="s">
        <v>105</v>
      </c>
      <c r="G281"/>
      <c r="H281" t="str">
        <f t="shared" si="34"/>
        <v/>
      </c>
      <c r="I281" t="str">
        <f t="shared" si="35"/>
        <v/>
      </c>
      <c r="J281" t="str">
        <f t="shared" si="36"/>
        <v/>
      </c>
      <c r="K281" t="str">
        <f t="shared" si="37"/>
        <v/>
      </c>
      <c r="L281" t="str">
        <f t="shared" si="38"/>
        <v/>
      </c>
      <c r="M281" t="str">
        <f t="shared" si="39"/>
        <v/>
      </c>
    </row>
    <row r="282" spans="1:13">
      <c r="A282" s="3">
        <v>45633</v>
      </c>
      <c r="B282" s="4">
        <v>0.5</v>
      </c>
      <c r="C282" s="5" t="s">
        <v>214</v>
      </c>
      <c r="D282" s="13" t="str">
        <f t="shared" si="32"/>
        <v xml:space="preserve">Kungsörs IK </v>
      </c>
      <c r="E282" s="13" t="str">
        <f t="shared" si="33"/>
        <v>Örebro Hockey UF:3</v>
      </c>
      <c r="F282" s="5" t="s">
        <v>105</v>
      </c>
      <c r="G282"/>
      <c r="H282" t="str">
        <f t="shared" si="34"/>
        <v/>
      </c>
      <c r="I282" t="str">
        <f t="shared" si="35"/>
        <v/>
      </c>
      <c r="J282" t="str">
        <f t="shared" si="36"/>
        <v/>
      </c>
      <c r="K282" t="str">
        <f t="shared" si="37"/>
        <v/>
      </c>
      <c r="L282" t="str">
        <f t="shared" si="38"/>
        <v/>
      </c>
      <c r="M282" t="str">
        <f t="shared" si="39"/>
        <v/>
      </c>
    </row>
    <row r="283" spans="1:13">
      <c r="A283" s="3">
        <v>45633</v>
      </c>
      <c r="B283" s="7">
        <v>0.41666666666666669</v>
      </c>
      <c r="C283" s="6" t="s">
        <v>215</v>
      </c>
      <c r="D283" s="13" t="str">
        <f t="shared" si="32"/>
        <v xml:space="preserve">Hällefors IK:1 </v>
      </c>
      <c r="E283" s="13" t="str">
        <f t="shared" si="33"/>
        <v>Sala HK:2</v>
      </c>
      <c r="F283" s="6" t="s">
        <v>90</v>
      </c>
      <c r="G283"/>
      <c r="H283" t="str">
        <f t="shared" si="34"/>
        <v/>
      </c>
      <c r="I283" t="str">
        <f t="shared" si="35"/>
        <v/>
      </c>
      <c r="J283" t="str">
        <f t="shared" si="36"/>
        <v/>
      </c>
      <c r="K283" t="str">
        <f t="shared" si="37"/>
        <v/>
      </c>
      <c r="L283" t="str">
        <f t="shared" si="38"/>
        <v/>
      </c>
      <c r="M283" t="str">
        <f t="shared" si="39"/>
        <v/>
      </c>
    </row>
    <row r="284" spans="1:13">
      <c r="A284" s="3">
        <v>45633</v>
      </c>
      <c r="B284" s="4">
        <v>0.41666666666666669</v>
      </c>
      <c r="C284" s="5" t="s">
        <v>216</v>
      </c>
      <c r="D284" s="13" t="str">
        <f t="shared" si="32"/>
        <v xml:space="preserve">Hällefors IK:2 </v>
      </c>
      <c r="E284" s="13" t="str">
        <f t="shared" si="33"/>
        <v>Sala HK:1</v>
      </c>
      <c r="F284" s="5" t="s">
        <v>90</v>
      </c>
      <c r="G284"/>
      <c r="H284" t="str">
        <f t="shared" si="34"/>
        <v/>
      </c>
      <c r="I284" t="str">
        <f t="shared" si="35"/>
        <v/>
      </c>
      <c r="J284" t="str">
        <f t="shared" si="36"/>
        <v/>
      </c>
      <c r="K284" t="str">
        <f t="shared" si="37"/>
        <v/>
      </c>
      <c r="L284" t="str">
        <f t="shared" si="38"/>
        <v/>
      </c>
      <c r="M284" t="str">
        <f t="shared" si="39"/>
        <v/>
      </c>
    </row>
    <row r="285" spans="1:13">
      <c r="A285" s="3">
        <v>45633</v>
      </c>
      <c r="B285" s="7">
        <v>0.41666666666666669</v>
      </c>
      <c r="C285" s="6" t="s">
        <v>217</v>
      </c>
      <c r="D285" s="13" t="str">
        <f t="shared" si="32"/>
        <v xml:space="preserve">IFK Arboga </v>
      </c>
      <c r="E285" s="13" t="str">
        <f t="shared" si="33"/>
        <v>Hällefors IK:1</v>
      </c>
      <c r="F285" s="6" t="s">
        <v>90</v>
      </c>
      <c r="G285"/>
      <c r="H285" t="str">
        <f t="shared" si="34"/>
        <v/>
      </c>
      <c r="I285" t="str">
        <f t="shared" si="35"/>
        <v/>
      </c>
      <c r="J285" t="str">
        <f t="shared" si="36"/>
        <v/>
      </c>
      <c r="K285" t="str">
        <f t="shared" si="37"/>
        <v/>
      </c>
      <c r="L285" t="str">
        <f t="shared" si="38"/>
        <v/>
      </c>
      <c r="M285" t="str">
        <f t="shared" si="39"/>
        <v/>
      </c>
    </row>
    <row r="286" spans="1:13">
      <c r="A286" s="3">
        <v>45633</v>
      </c>
      <c r="B286" s="4">
        <v>0.41666666666666669</v>
      </c>
      <c r="C286" s="5" t="s">
        <v>218</v>
      </c>
      <c r="D286" s="13" t="str">
        <f t="shared" si="32"/>
        <v xml:space="preserve">IFK Arboga </v>
      </c>
      <c r="E286" s="13" t="str">
        <f t="shared" si="33"/>
        <v>Hällefors IK:2</v>
      </c>
      <c r="F286" s="5" t="s">
        <v>90</v>
      </c>
      <c r="G286"/>
      <c r="H286" t="str">
        <f t="shared" si="34"/>
        <v/>
      </c>
      <c r="I286" t="str">
        <f t="shared" si="35"/>
        <v/>
      </c>
      <c r="J286" t="str">
        <f t="shared" si="36"/>
        <v/>
      </c>
      <c r="K286" t="str">
        <f t="shared" si="37"/>
        <v/>
      </c>
      <c r="L286" t="str">
        <f t="shared" si="38"/>
        <v/>
      </c>
      <c r="M286" t="str">
        <f t="shared" si="39"/>
        <v/>
      </c>
    </row>
    <row r="287" spans="1:13">
      <c r="A287" s="3">
        <v>45633</v>
      </c>
      <c r="B287" s="7">
        <v>0.41666666666666669</v>
      </c>
      <c r="C287" s="6" t="s">
        <v>219</v>
      </c>
      <c r="D287" s="13" t="str">
        <f t="shared" si="32"/>
        <v xml:space="preserve">Sala HK:1 </v>
      </c>
      <c r="E287" s="13" t="str">
        <f t="shared" si="33"/>
        <v>Hällefors IK:1</v>
      </c>
      <c r="F287" s="6" t="s">
        <v>90</v>
      </c>
      <c r="G287"/>
      <c r="H287" t="str">
        <f t="shared" si="34"/>
        <v/>
      </c>
      <c r="I287" t="str">
        <f t="shared" si="35"/>
        <v/>
      </c>
      <c r="J287" t="str">
        <f t="shared" si="36"/>
        <v/>
      </c>
      <c r="K287" t="str">
        <f t="shared" si="37"/>
        <v/>
      </c>
      <c r="L287" t="str">
        <f t="shared" si="38"/>
        <v/>
      </c>
      <c r="M287" t="str">
        <f t="shared" si="39"/>
        <v/>
      </c>
    </row>
    <row r="288" spans="1:13">
      <c r="A288" s="3">
        <v>45633</v>
      </c>
      <c r="B288" s="4">
        <v>0.41666666666666669</v>
      </c>
      <c r="C288" s="5" t="s">
        <v>220</v>
      </c>
      <c r="D288" s="13" t="str">
        <f t="shared" si="32"/>
        <v xml:space="preserve">IFK Arboga </v>
      </c>
      <c r="E288" s="13" t="str">
        <f t="shared" si="33"/>
        <v>Sala HK:1</v>
      </c>
      <c r="F288" s="5" t="s">
        <v>90</v>
      </c>
      <c r="G288"/>
      <c r="H288" t="str">
        <f t="shared" si="34"/>
        <v/>
      </c>
      <c r="I288" t="str">
        <f t="shared" si="35"/>
        <v/>
      </c>
      <c r="J288" t="str">
        <f t="shared" si="36"/>
        <v/>
      </c>
      <c r="K288" t="str">
        <f t="shared" si="37"/>
        <v/>
      </c>
      <c r="L288" t="str">
        <f t="shared" si="38"/>
        <v/>
      </c>
      <c r="M288" t="str">
        <f t="shared" si="39"/>
        <v/>
      </c>
    </row>
    <row r="289" spans="1:13">
      <c r="A289" s="3">
        <v>45633</v>
      </c>
      <c r="B289" s="7">
        <v>0.41666666666666669</v>
      </c>
      <c r="C289" s="6" t="s">
        <v>221</v>
      </c>
      <c r="D289" s="13" t="str">
        <f t="shared" si="32"/>
        <v xml:space="preserve">Sala HK:2 </v>
      </c>
      <c r="E289" s="13" t="str">
        <f t="shared" si="33"/>
        <v>Hällefors IK:2</v>
      </c>
      <c r="F289" s="6" t="s">
        <v>90</v>
      </c>
      <c r="G289"/>
      <c r="H289" t="str">
        <f t="shared" si="34"/>
        <v/>
      </c>
      <c r="I289" t="str">
        <f t="shared" si="35"/>
        <v/>
      </c>
      <c r="J289" t="str">
        <f t="shared" si="36"/>
        <v/>
      </c>
      <c r="K289" t="str">
        <f t="shared" si="37"/>
        <v/>
      </c>
      <c r="L289" t="str">
        <f t="shared" si="38"/>
        <v/>
      </c>
      <c r="M289" t="str">
        <f t="shared" si="39"/>
        <v/>
      </c>
    </row>
    <row r="290" spans="1:13">
      <c r="A290" s="3">
        <v>45633</v>
      </c>
      <c r="B290" s="4">
        <v>0.41666666666666669</v>
      </c>
      <c r="C290" s="5" t="s">
        <v>222</v>
      </c>
      <c r="D290" s="13" t="str">
        <f t="shared" si="32"/>
        <v xml:space="preserve">IFK Arboga </v>
      </c>
      <c r="E290" s="13" t="str">
        <f t="shared" si="33"/>
        <v>Sala HK:2</v>
      </c>
      <c r="F290" s="5" t="s">
        <v>90</v>
      </c>
      <c r="G290"/>
      <c r="H290" t="str">
        <f t="shared" si="34"/>
        <v/>
      </c>
      <c r="I290" t="str">
        <f t="shared" si="35"/>
        <v/>
      </c>
      <c r="J290" t="str">
        <f t="shared" si="36"/>
        <v/>
      </c>
      <c r="K290" t="str">
        <f t="shared" si="37"/>
        <v/>
      </c>
      <c r="L290" t="str">
        <f t="shared" si="38"/>
        <v/>
      </c>
      <c r="M290" t="str">
        <f t="shared" si="39"/>
        <v/>
      </c>
    </row>
    <row r="291" spans="1:13">
      <c r="A291" s="3">
        <v>45633</v>
      </c>
      <c r="B291" s="7">
        <v>0.54166666666666663</v>
      </c>
      <c r="C291" s="6" t="s">
        <v>127</v>
      </c>
      <c r="D291" s="13" t="str">
        <f t="shared" si="32"/>
        <v xml:space="preserve">Fellingsbro/Frövi IK </v>
      </c>
      <c r="E291" s="13" t="str">
        <f t="shared" si="33"/>
        <v>Hallstahammars HK</v>
      </c>
      <c r="F291" s="6" t="s">
        <v>121</v>
      </c>
      <c r="G291"/>
      <c r="H291" t="str">
        <f t="shared" si="34"/>
        <v/>
      </c>
      <c r="I291" t="str">
        <f t="shared" si="35"/>
        <v/>
      </c>
      <c r="J291" t="str">
        <f t="shared" si="36"/>
        <v/>
      </c>
      <c r="K291" t="str">
        <f t="shared" si="37"/>
        <v/>
      </c>
      <c r="L291" t="str">
        <f t="shared" si="38"/>
        <v/>
      </c>
      <c r="M291" t="str">
        <f t="shared" si="39"/>
        <v/>
      </c>
    </row>
    <row r="292" spans="1:13">
      <c r="A292" s="3">
        <v>45633</v>
      </c>
      <c r="B292" s="4">
        <v>0.54166666666666663</v>
      </c>
      <c r="C292" s="5" t="s">
        <v>223</v>
      </c>
      <c r="D292" s="13" t="str">
        <f t="shared" si="32"/>
        <v xml:space="preserve">Fellingsbro/Frövi IK </v>
      </c>
      <c r="E292" s="13" t="str">
        <f t="shared" si="33"/>
        <v>IFK Hallsberg:1</v>
      </c>
      <c r="F292" s="5" t="s">
        <v>121</v>
      </c>
      <c r="G292"/>
      <c r="H292" t="str">
        <f t="shared" si="34"/>
        <v/>
      </c>
      <c r="I292" t="str">
        <f t="shared" si="35"/>
        <v/>
      </c>
      <c r="J292" t="str">
        <f t="shared" si="36"/>
        <v/>
      </c>
      <c r="K292" t="str">
        <f t="shared" si="37"/>
        <v/>
      </c>
      <c r="L292" t="str">
        <f t="shared" si="38"/>
        <v/>
      </c>
      <c r="M292" t="str">
        <f t="shared" si="39"/>
        <v/>
      </c>
    </row>
    <row r="293" spans="1:13">
      <c r="A293" s="3">
        <v>45633</v>
      </c>
      <c r="B293" s="7">
        <v>0.55902777777777779</v>
      </c>
      <c r="C293" s="6" t="s">
        <v>224</v>
      </c>
      <c r="D293" s="13" t="str">
        <f t="shared" si="32"/>
        <v xml:space="preserve">IFK Hallsberg:2 </v>
      </c>
      <c r="E293" s="13" t="str">
        <f t="shared" si="33"/>
        <v>Hallstahammars HK</v>
      </c>
      <c r="F293" s="6" t="s">
        <v>121</v>
      </c>
      <c r="G293"/>
      <c r="H293" t="str">
        <f t="shared" si="34"/>
        <v/>
      </c>
      <c r="I293" t="str">
        <f t="shared" si="35"/>
        <v/>
      </c>
      <c r="J293" t="str">
        <f t="shared" si="36"/>
        <v/>
      </c>
      <c r="K293" t="str">
        <f t="shared" si="37"/>
        <v/>
      </c>
      <c r="L293" t="str">
        <f t="shared" si="38"/>
        <v/>
      </c>
      <c r="M293" t="str">
        <f t="shared" si="39"/>
        <v/>
      </c>
    </row>
    <row r="294" spans="1:13">
      <c r="A294" s="3">
        <v>45633</v>
      </c>
      <c r="B294" s="4">
        <v>0.55902777777777779</v>
      </c>
      <c r="C294" s="5" t="s">
        <v>225</v>
      </c>
      <c r="D294" s="13" t="str">
        <f t="shared" si="32"/>
        <v xml:space="preserve">Fellingsbro/Frövi IK </v>
      </c>
      <c r="E294" s="13" t="str">
        <f t="shared" si="33"/>
        <v>IFK Hallsberg:2</v>
      </c>
      <c r="F294" s="5" t="s">
        <v>121</v>
      </c>
      <c r="G294"/>
      <c r="H294" t="str">
        <f t="shared" si="34"/>
        <v/>
      </c>
      <c r="I294" t="str">
        <f t="shared" si="35"/>
        <v/>
      </c>
      <c r="J294" t="str">
        <f t="shared" si="36"/>
        <v/>
      </c>
      <c r="K294" t="str">
        <f t="shared" si="37"/>
        <v/>
      </c>
      <c r="L294" t="str">
        <f t="shared" si="38"/>
        <v/>
      </c>
      <c r="M294" t="str">
        <f t="shared" si="39"/>
        <v/>
      </c>
    </row>
    <row r="295" spans="1:13">
      <c r="A295" s="3">
        <v>45633</v>
      </c>
      <c r="B295" s="7">
        <v>0.57638888888888884</v>
      </c>
      <c r="C295" s="6" t="s">
        <v>226</v>
      </c>
      <c r="D295" s="13" t="str">
        <f t="shared" si="32"/>
        <v xml:space="preserve">Hallstahammars HK </v>
      </c>
      <c r="E295" s="13" t="str">
        <f t="shared" si="33"/>
        <v>IFK Hallsberg:1</v>
      </c>
      <c r="F295" s="6" t="s">
        <v>121</v>
      </c>
      <c r="G295"/>
      <c r="H295" t="str">
        <f t="shared" si="34"/>
        <v/>
      </c>
      <c r="I295" t="str">
        <f t="shared" si="35"/>
        <v/>
      </c>
      <c r="J295" t="str">
        <f t="shared" si="36"/>
        <v/>
      </c>
      <c r="K295" t="str">
        <f t="shared" si="37"/>
        <v/>
      </c>
      <c r="L295" t="str">
        <f t="shared" si="38"/>
        <v/>
      </c>
      <c r="M295" t="str">
        <f t="shared" si="39"/>
        <v/>
      </c>
    </row>
    <row r="296" spans="1:13">
      <c r="A296" s="3">
        <v>45633</v>
      </c>
      <c r="B296" s="4">
        <v>0.46875</v>
      </c>
      <c r="C296" s="5" t="s">
        <v>227</v>
      </c>
      <c r="D296" s="13" t="str">
        <f t="shared" si="32"/>
        <v xml:space="preserve">Surahammars IF:1 </v>
      </c>
      <c r="E296" s="13" t="str">
        <f t="shared" si="33"/>
        <v>Örebro Hockey UF:6</v>
      </c>
      <c r="F296" s="5" t="s">
        <v>81</v>
      </c>
      <c r="G296"/>
      <c r="H296" t="str">
        <f t="shared" si="34"/>
        <v/>
      </c>
      <c r="I296" t="str">
        <f t="shared" si="35"/>
        <v/>
      </c>
      <c r="J296" t="str">
        <f t="shared" si="36"/>
        <v/>
      </c>
      <c r="K296" t="str">
        <f t="shared" si="37"/>
        <v/>
      </c>
      <c r="L296" t="str">
        <f t="shared" si="38"/>
        <v/>
      </c>
      <c r="M296" t="str">
        <f t="shared" si="39"/>
        <v/>
      </c>
    </row>
    <row r="297" spans="1:13" ht="25.5">
      <c r="A297" s="3">
        <v>45633</v>
      </c>
      <c r="B297" s="7">
        <v>0.46875</v>
      </c>
      <c r="C297" s="6" t="s">
        <v>228</v>
      </c>
      <c r="D297" s="13" t="str">
        <f t="shared" si="32"/>
        <v xml:space="preserve">Surahammars IF:2 </v>
      </c>
      <c r="E297" s="13" t="str">
        <f t="shared" si="33"/>
        <v>Lindlövens IF/Guldsmedshytte SK</v>
      </c>
      <c r="F297" s="6" t="s">
        <v>81</v>
      </c>
      <c r="G297"/>
      <c r="H297" t="str">
        <f t="shared" si="34"/>
        <v/>
      </c>
      <c r="I297" t="str">
        <f t="shared" si="35"/>
        <v/>
      </c>
      <c r="J297" t="str">
        <f t="shared" si="36"/>
        <v/>
      </c>
      <c r="K297" t="str">
        <f t="shared" si="37"/>
        <v/>
      </c>
      <c r="L297" t="str">
        <f t="shared" si="38"/>
        <v/>
      </c>
      <c r="M297" t="str">
        <f t="shared" si="39"/>
        <v/>
      </c>
    </row>
    <row r="298" spans="1:13" ht="25.5">
      <c r="A298" s="3">
        <v>45633</v>
      </c>
      <c r="B298" s="4">
        <v>0.48958333333333331</v>
      </c>
      <c r="C298" s="5" t="s">
        <v>229</v>
      </c>
      <c r="D298" s="13" t="str">
        <f t="shared" si="32"/>
        <v xml:space="preserve">Guldsmedshytte SK/Lindlövens IF </v>
      </c>
      <c r="E298" s="13" t="str">
        <f t="shared" si="33"/>
        <v>Surahammars IF:1</v>
      </c>
      <c r="F298" s="5" t="s">
        <v>81</v>
      </c>
      <c r="G298"/>
      <c r="H298" t="str">
        <f t="shared" si="34"/>
        <v/>
      </c>
      <c r="I298" t="str">
        <f t="shared" si="35"/>
        <v/>
      </c>
      <c r="J298" t="str">
        <f t="shared" si="36"/>
        <v/>
      </c>
      <c r="K298" t="str">
        <f t="shared" si="37"/>
        <v/>
      </c>
      <c r="L298" t="str">
        <f t="shared" si="38"/>
        <v/>
      </c>
      <c r="M298" t="str">
        <f t="shared" si="39"/>
        <v/>
      </c>
    </row>
    <row r="299" spans="1:13" ht="25.5">
      <c r="A299" s="3">
        <v>45633</v>
      </c>
      <c r="B299" s="7">
        <v>0.48958333333333331</v>
      </c>
      <c r="C299" s="6" t="s">
        <v>98</v>
      </c>
      <c r="D299" s="13" t="str">
        <f t="shared" si="32"/>
        <v xml:space="preserve">Lindlövens IF/Guldsmedshytte SK </v>
      </c>
      <c r="E299" s="13" t="str">
        <f t="shared" si="33"/>
        <v>Örebro Hockey UF:6</v>
      </c>
      <c r="F299" s="6" t="s">
        <v>81</v>
      </c>
      <c r="G299"/>
      <c r="H299" t="str">
        <f t="shared" si="34"/>
        <v/>
      </c>
      <c r="I299" t="str">
        <f t="shared" si="35"/>
        <v/>
      </c>
      <c r="J299" t="str">
        <f t="shared" si="36"/>
        <v/>
      </c>
      <c r="K299" t="str">
        <f t="shared" si="37"/>
        <v/>
      </c>
      <c r="L299" t="str">
        <f t="shared" si="38"/>
        <v/>
      </c>
      <c r="M299" t="str">
        <f t="shared" si="39"/>
        <v/>
      </c>
    </row>
    <row r="300" spans="1:13" ht="25.5">
      <c r="A300" s="3">
        <v>45633</v>
      </c>
      <c r="B300" s="4">
        <v>0.52083333333333337</v>
      </c>
      <c r="C300" s="5" t="s">
        <v>230</v>
      </c>
      <c r="D300" s="13" t="str">
        <f t="shared" si="32"/>
        <v xml:space="preserve">Guldsmedshytte SK/Lindlövens IF </v>
      </c>
      <c r="E300" s="13" t="str">
        <f t="shared" si="33"/>
        <v>Surahammars IF:2</v>
      </c>
      <c r="F300" s="5" t="s">
        <v>81</v>
      </c>
      <c r="G300"/>
      <c r="H300" t="str">
        <f t="shared" si="34"/>
        <v/>
      </c>
      <c r="I300" t="str">
        <f t="shared" si="35"/>
        <v/>
      </c>
      <c r="J300" t="str">
        <f t="shared" si="36"/>
        <v/>
      </c>
      <c r="K300" t="str">
        <f t="shared" si="37"/>
        <v/>
      </c>
      <c r="L300" t="str">
        <f t="shared" si="38"/>
        <v/>
      </c>
      <c r="M300" t="str">
        <f t="shared" si="39"/>
        <v/>
      </c>
    </row>
    <row r="301" spans="1:13" ht="25.5">
      <c r="A301" s="3">
        <v>45633</v>
      </c>
      <c r="B301" s="7">
        <v>0.52083333333333337</v>
      </c>
      <c r="C301" s="6" t="s">
        <v>231</v>
      </c>
      <c r="D301" s="13" t="str">
        <f t="shared" si="32"/>
        <v xml:space="preserve">Lindlövens IF/Guldsmedshytte SK </v>
      </c>
      <c r="E301" s="13" t="str">
        <f t="shared" si="33"/>
        <v>Surahammars IF:1</v>
      </c>
      <c r="F301" s="6" t="s">
        <v>81</v>
      </c>
      <c r="G301"/>
      <c r="H301" t="str">
        <f t="shared" si="34"/>
        <v/>
      </c>
      <c r="I301" t="str">
        <f t="shared" si="35"/>
        <v/>
      </c>
      <c r="J301" t="str">
        <f t="shared" si="36"/>
        <v/>
      </c>
      <c r="K301" t="str">
        <f t="shared" si="37"/>
        <v/>
      </c>
      <c r="L301" t="str">
        <f t="shared" si="38"/>
        <v/>
      </c>
      <c r="M301" t="str">
        <f t="shared" si="39"/>
        <v/>
      </c>
    </row>
    <row r="302" spans="1:13" ht="25.5">
      <c r="A302" s="3">
        <v>45633</v>
      </c>
      <c r="B302" s="4">
        <v>0.54166666666666663</v>
      </c>
      <c r="C302" s="5" t="s">
        <v>232</v>
      </c>
      <c r="D302" s="13" t="str">
        <f t="shared" si="32"/>
        <v xml:space="preserve">Guldsmedshytte SK/Lindlövens IF </v>
      </c>
      <c r="E302" s="13" t="str">
        <f t="shared" si="33"/>
        <v>Lindlövens IF/Guldsmedshytte SK</v>
      </c>
      <c r="F302" s="5" t="s">
        <v>81</v>
      </c>
      <c r="G302"/>
      <c r="H302" t="str">
        <f t="shared" si="34"/>
        <v/>
      </c>
      <c r="I302" t="str">
        <f t="shared" si="35"/>
        <v/>
      </c>
      <c r="J302" t="str">
        <f t="shared" si="36"/>
        <v/>
      </c>
      <c r="K302" t="str">
        <f t="shared" si="37"/>
        <v/>
      </c>
      <c r="L302" t="str">
        <f t="shared" si="38"/>
        <v/>
      </c>
      <c r="M302" t="str">
        <f t="shared" si="39"/>
        <v/>
      </c>
    </row>
    <row r="303" spans="1:13">
      <c r="A303" s="3">
        <v>45633</v>
      </c>
      <c r="B303" s="7">
        <v>0.54166666666666663</v>
      </c>
      <c r="C303" s="6" t="s">
        <v>233</v>
      </c>
      <c r="D303" s="13" t="str">
        <f t="shared" si="32"/>
        <v xml:space="preserve">Örebro Hockey UF:6 </v>
      </c>
      <c r="E303" s="13" t="str">
        <f t="shared" si="33"/>
        <v>Surahammars IF:2</v>
      </c>
      <c r="F303" s="6" t="s">
        <v>81</v>
      </c>
      <c r="G303"/>
      <c r="H303" t="str">
        <f t="shared" si="34"/>
        <v/>
      </c>
      <c r="I303" t="str">
        <f t="shared" si="35"/>
        <v/>
      </c>
      <c r="J303" t="str">
        <f t="shared" si="36"/>
        <v/>
      </c>
      <c r="K303" t="str">
        <f t="shared" si="37"/>
        <v/>
      </c>
      <c r="L303" t="str">
        <f t="shared" si="38"/>
        <v/>
      </c>
      <c r="M303" t="str">
        <f t="shared" si="39"/>
        <v/>
      </c>
    </row>
    <row r="304" spans="1:13" ht="25.5">
      <c r="A304" s="3">
        <v>45633</v>
      </c>
      <c r="B304" s="4">
        <v>0.5625</v>
      </c>
      <c r="C304" s="5" t="s">
        <v>43</v>
      </c>
      <c r="D304" s="13" t="str">
        <f t="shared" si="32"/>
        <v xml:space="preserve">Guldsmedshytte SK/Lindlövens IF </v>
      </c>
      <c r="E304" s="13" t="str">
        <f t="shared" si="33"/>
        <v>Örebro Hockey UF:6</v>
      </c>
      <c r="F304" s="5" t="s">
        <v>81</v>
      </c>
      <c r="G304"/>
      <c r="H304" t="str">
        <f t="shared" si="34"/>
        <v/>
      </c>
      <c r="I304" t="str">
        <f t="shared" si="35"/>
        <v/>
      </c>
      <c r="J304" t="str">
        <f t="shared" si="36"/>
        <v/>
      </c>
      <c r="K304" t="str">
        <f t="shared" si="37"/>
        <v/>
      </c>
      <c r="L304" t="str">
        <f t="shared" si="38"/>
        <v/>
      </c>
      <c r="M304" t="str">
        <f t="shared" si="39"/>
        <v/>
      </c>
    </row>
    <row r="305" spans="1:13">
      <c r="A305" s="3">
        <v>45633</v>
      </c>
      <c r="B305" s="7">
        <v>0</v>
      </c>
      <c r="C305" s="6" t="s">
        <v>236</v>
      </c>
      <c r="D305" s="13" t="str">
        <f t="shared" si="32"/>
        <v xml:space="preserve">Fagersta AIK </v>
      </c>
      <c r="E305" s="13" t="str">
        <f t="shared" si="33"/>
        <v>Kumla Hockey:1</v>
      </c>
      <c r="F305" s="6" t="s">
        <v>115</v>
      </c>
      <c r="G305"/>
      <c r="H305" t="str">
        <f t="shared" si="34"/>
        <v/>
      </c>
      <c r="I305" t="str">
        <f t="shared" si="35"/>
        <v/>
      </c>
      <c r="J305" t="str">
        <f t="shared" si="36"/>
        <v/>
      </c>
      <c r="K305" t="str">
        <f t="shared" si="37"/>
        <v/>
      </c>
      <c r="L305" t="str">
        <f t="shared" si="38"/>
        <v/>
      </c>
      <c r="M305" t="str">
        <f t="shared" si="39"/>
        <v/>
      </c>
    </row>
    <row r="306" spans="1:13">
      <c r="A306" s="3">
        <v>45633</v>
      </c>
      <c r="B306" s="4">
        <v>0</v>
      </c>
      <c r="C306" s="5" t="s">
        <v>237</v>
      </c>
      <c r="D306" s="13" t="str">
        <f t="shared" si="32"/>
        <v xml:space="preserve">Fagersta AIK </v>
      </c>
      <c r="E306" s="13" t="str">
        <f t="shared" si="33"/>
        <v>Kumla Hockey:2</v>
      </c>
      <c r="F306" s="5" t="s">
        <v>115</v>
      </c>
      <c r="G306"/>
      <c r="H306" t="str">
        <f t="shared" si="34"/>
        <v/>
      </c>
      <c r="I306" t="str">
        <f t="shared" si="35"/>
        <v/>
      </c>
      <c r="J306" t="str">
        <f t="shared" si="36"/>
        <v/>
      </c>
      <c r="K306" t="str">
        <f t="shared" si="37"/>
        <v/>
      </c>
      <c r="L306" t="str">
        <f t="shared" si="38"/>
        <v/>
      </c>
      <c r="M306" t="str">
        <f t="shared" si="39"/>
        <v/>
      </c>
    </row>
    <row r="307" spans="1:13" ht="25.5">
      <c r="A307" s="8">
        <v>45668</v>
      </c>
      <c r="B307" s="7">
        <v>0</v>
      </c>
      <c r="C307" s="6" t="s">
        <v>242</v>
      </c>
      <c r="D307" s="13" t="str">
        <f t="shared" si="32"/>
        <v xml:space="preserve">Guldsmedshytte SK/Lindlövens IF </v>
      </c>
      <c r="E307" s="13" t="str">
        <f t="shared" si="33"/>
        <v>Örebro Hockey UF:2</v>
      </c>
      <c r="F307" s="6" t="s">
        <v>60</v>
      </c>
      <c r="H307" t="str">
        <f t="shared" si="34"/>
        <v/>
      </c>
      <c r="I307" t="str">
        <f t="shared" si="35"/>
        <v/>
      </c>
      <c r="J307" t="str">
        <f t="shared" si="36"/>
        <v/>
      </c>
      <c r="K307" t="str">
        <f t="shared" si="37"/>
        <v/>
      </c>
      <c r="L307" t="str">
        <f t="shared" si="38"/>
        <v/>
      </c>
      <c r="M307" t="str">
        <f t="shared" si="39"/>
        <v/>
      </c>
    </row>
    <row r="308" spans="1:13" ht="25.5">
      <c r="A308" s="8">
        <v>45668</v>
      </c>
      <c r="B308" s="4">
        <v>0</v>
      </c>
      <c r="C308" s="5" t="s">
        <v>202</v>
      </c>
      <c r="D308" s="13" t="str">
        <f t="shared" si="32"/>
        <v xml:space="preserve">Lindlövens IF/Guldsmedshytte SK </v>
      </c>
      <c r="E308" s="13" t="str">
        <f t="shared" si="33"/>
        <v>Örebro Hockey UF:1</v>
      </c>
      <c r="F308" s="5" t="s">
        <v>60</v>
      </c>
      <c r="H308" t="str">
        <f t="shared" si="34"/>
        <v/>
      </c>
      <c r="I308" t="str">
        <f t="shared" si="35"/>
        <v/>
      </c>
      <c r="J308" t="str">
        <f t="shared" si="36"/>
        <v/>
      </c>
      <c r="K308" t="str">
        <f t="shared" si="37"/>
        <v/>
      </c>
      <c r="L308" t="str">
        <f t="shared" si="38"/>
        <v/>
      </c>
      <c r="M308" t="str">
        <f t="shared" si="39"/>
        <v/>
      </c>
    </row>
    <row r="309" spans="1:13" ht="25.5">
      <c r="A309" s="8">
        <v>45668</v>
      </c>
      <c r="B309" s="7">
        <v>0</v>
      </c>
      <c r="C309" s="6" t="s">
        <v>232</v>
      </c>
      <c r="D309" s="13" t="str">
        <f t="shared" si="32"/>
        <v xml:space="preserve">Guldsmedshytte SK/Lindlövens IF </v>
      </c>
      <c r="E309" s="13" t="str">
        <f t="shared" si="33"/>
        <v>Lindlövens IF/Guldsmedshytte SK</v>
      </c>
      <c r="F309" s="6" t="s">
        <v>60</v>
      </c>
      <c r="H309" t="str">
        <f t="shared" si="34"/>
        <v/>
      </c>
      <c r="I309" t="str">
        <f t="shared" si="35"/>
        <v/>
      </c>
      <c r="J309" t="str">
        <f t="shared" si="36"/>
        <v/>
      </c>
      <c r="K309" t="str">
        <f t="shared" si="37"/>
        <v/>
      </c>
      <c r="L309" t="str">
        <f t="shared" si="38"/>
        <v/>
      </c>
      <c r="M309" t="str">
        <f t="shared" si="39"/>
        <v/>
      </c>
    </row>
    <row r="310" spans="1:13" ht="25.5">
      <c r="A310" s="8">
        <v>45668</v>
      </c>
      <c r="B310" s="4">
        <v>0</v>
      </c>
      <c r="C310" s="5" t="s">
        <v>243</v>
      </c>
      <c r="D310" s="13" t="str">
        <f t="shared" si="32"/>
        <v xml:space="preserve">Guldsmedshytte SK/Lindlövens IF </v>
      </c>
      <c r="E310" s="13" t="str">
        <f t="shared" si="33"/>
        <v>Örebro Hockey UF:1</v>
      </c>
      <c r="F310" s="5" t="s">
        <v>60</v>
      </c>
      <c r="H310" t="str">
        <f t="shared" si="34"/>
        <v/>
      </c>
      <c r="I310" t="str">
        <f t="shared" si="35"/>
        <v/>
      </c>
      <c r="J310" t="str">
        <f t="shared" si="36"/>
        <v/>
      </c>
      <c r="K310" t="str">
        <f t="shared" si="37"/>
        <v/>
      </c>
      <c r="L310" t="str">
        <f t="shared" si="38"/>
        <v/>
      </c>
      <c r="M310" t="str">
        <f t="shared" si="39"/>
        <v/>
      </c>
    </row>
    <row r="311" spans="1:13" ht="25.5">
      <c r="A311" s="8">
        <v>45668</v>
      </c>
      <c r="B311" s="7">
        <v>0</v>
      </c>
      <c r="C311" s="6" t="s">
        <v>198</v>
      </c>
      <c r="D311" s="13" t="str">
        <f t="shared" si="32"/>
        <v xml:space="preserve">Örebro Hockey UF:2 </v>
      </c>
      <c r="E311" s="13" t="str">
        <f t="shared" si="33"/>
        <v>Lindlövens IF/Guldsmedshytte SK</v>
      </c>
      <c r="F311" s="6" t="s">
        <v>60</v>
      </c>
      <c r="H311" t="str">
        <f t="shared" si="34"/>
        <v/>
      </c>
      <c r="I311" t="str">
        <f t="shared" si="35"/>
        <v/>
      </c>
      <c r="J311" t="str">
        <f t="shared" si="36"/>
        <v/>
      </c>
      <c r="K311" t="str">
        <f t="shared" si="37"/>
        <v/>
      </c>
      <c r="L311" t="str">
        <f t="shared" si="38"/>
        <v/>
      </c>
      <c r="M311" t="str">
        <f t="shared" si="39"/>
        <v/>
      </c>
    </row>
    <row r="312" spans="1:13">
      <c r="A312" s="8">
        <v>45668</v>
      </c>
      <c r="B312" s="4">
        <v>0.54166666666666663</v>
      </c>
      <c r="C312" s="5" t="s">
        <v>244</v>
      </c>
      <c r="D312" s="13" t="str">
        <f t="shared" si="32"/>
        <v xml:space="preserve">Fellingsbro/Frövi IK </v>
      </c>
      <c r="E312" s="13" t="str">
        <f t="shared" si="33"/>
        <v>Örebro Hockey UF:4</v>
      </c>
      <c r="F312" s="5" t="s">
        <v>121</v>
      </c>
      <c r="H312" t="str">
        <f t="shared" si="34"/>
        <v/>
      </c>
      <c r="I312" t="str">
        <f t="shared" si="35"/>
        <v/>
      </c>
      <c r="J312" t="str">
        <f t="shared" si="36"/>
        <v/>
      </c>
      <c r="K312" t="str">
        <f t="shared" si="37"/>
        <v/>
      </c>
      <c r="L312" t="str">
        <f t="shared" si="38"/>
        <v/>
      </c>
      <c r="M312" t="str">
        <f t="shared" si="39"/>
        <v/>
      </c>
    </row>
    <row r="313" spans="1:13">
      <c r="A313" s="8">
        <v>45668</v>
      </c>
      <c r="B313" s="7">
        <v>0.54166666666666663</v>
      </c>
      <c r="C313" s="6" t="s">
        <v>211</v>
      </c>
      <c r="D313" s="13" t="str">
        <f t="shared" si="32"/>
        <v xml:space="preserve">Nora HC </v>
      </c>
      <c r="E313" s="13" t="str">
        <f t="shared" si="33"/>
        <v>Örebro Hockey UF:3</v>
      </c>
      <c r="F313" s="6" t="s">
        <v>121</v>
      </c>
      <c r="H313" t="str">
        <f t="shared" si="34"/>
        <v/>
      </c>
      <c r="I313" t="str">
        <f t="shared" si="35"/>
        <v/>
      </c>
      <c r="J313" t="str">
        <f t="shared" si="36"/>
        <v/>
      </c>
      <c r="K313" t="str">
        <f t="shared" si="37"/>
        <v/>
      </c>
      <c r="L313" t="str">
        <f t="shared" si="38"/>
        <v/>
      </c>
      <c r="M313" t="str">
        <f t="shared" si="39"/>
        <v/>
      </c>
    </row>
    <row r="314" spans="1:13">
      <c r="A314" s="8">
        <v>45668</v>
      </c>
      <c r="B314" s="4">
        <v>0.55902777777777779</v>
      </c>
      <c r="C314" s="5" t="s">
        <v>245</v>
      </c>
      <c r="D314" s="13" t="str">
        <f t="shared" si="32"/>
        <v xml:space="preserve">Fellingsbro/Frövi IK </v>
      </c>
      <c r="E314" s="13" t="str">
        <f t="shared" si="33"/>
        <v>Örebro Hockey UF:3</v>
      </c>
      <c r="F314" s="5" t="s">
        <v>121</v>
      </c>
      <c r="H314" t="str">
        <f t="shared" si="34"/>
        <v/>
      </c>
      <c r="I314" t="str">
        <f t="shared" si="35"/>
        <v/>
      </c>
      <c r="J314" t="str">
        <f t="shared" si="36"/>
        <v/>
      </c>
      <c r="K314" t="str">
        <f t="shared" si="37"/>
        <v/>
      </c>
      <c r="L314" t="str">
        <f t="shared" si="38"/>
        <v/>
      </c>
      <c r="M314" t="str">
        <f t="shared" si="39"/>
        <v/>
      </c>
    </row>
    <row r="315" spans="1:13">
      <c r="A315" s="8">
        <v>45668</v>
      </c>
      <c r="B315" s="7">
        <v>0.55902777777777779</v>
      </c>
      <c r="C315" s="6" t="s">
        <v>246</v>
      </c>
      <c r="D315" s="13" t="str">
        <f t="shared" si="32"/>
        <v xml:space="preserve">Örebro Hockey UF:4 </v>
      </c>
      <c r="E315" s="13" t="str">
        <f t="shared" si="33"/>
        <v>Nora HC</v>
      </c>
      <c r="F315" s="6" t="s">
        <v>121</v>
      </c>
      <c r="H315" t="str">
        <f t="shared" si="34"/>
        <v/>
      </c>
      <c r="I315" t="str">
        <f t="shared" si="35"/>
        <v/>
      </c>
      <c r="J315" t="str">
        <f t="shared" si="36"/>
        <v/>
      </c>
      <c r="K315" t="str">
        <f t="shared" si="37"/>
        <v/>
      </c>
      <c r="L315" t="str">
        <f t="shared" si="38"/>
        <v/>
      </c>
      <c r="M315" t="str">
        <f t="shared" si="39"/>
        <v/>
      </c>
    </row>
    <row r="316" spans="1:13">
      <c r="A316" s="8">
        <v>45668</v>
      </c>
      <c r="B316" s="4">
        <v>0.57638888888888884</v>
      </c>
      <c r="C316" s="5" t="s">
        <v>247</v>
      </c>
      <c r="D316" s="13" t="str">
        <f t="shared" si="32"/>
        <v xml:space="preserve">Fellingsbro/Frövi IK </v>
      </c>
      <c r="E316" s="13" t="str">
        <f t="shared" si="33"/>
        <v>Nora HC</v>
      </c>
      <c r="F316" s="5" t="s">
        <v>121</v>
      </c>
      <c r="H316" t="str">
        <f t="shared" si="34"/>
        <v/>
      </c>
      <c r="I316" t="str">
        <f t="shared" si="35"/>
        <v/>
      </c>
      <c r="J316" t="str">
        <f t="shared" si="36"/>
        <v/>
      </c>
      <c r="K316" t="str">
        <f t="shared" si="37"/>
        <v/>
      </c>
      <c r="L316" t="str">
        <f t="shared" si="38"/>
        <v/>
      </c>
      <c r="M316" t="str">
        <f t="shared" si="39"/>
        <v/>
      </c>
    </row>
    <row r="317" spans="1:13">
      <c r="A317" s="8">
        <v>45668</v>
      </c>
      <c r="B317" s="7">
        <v>0</v>
      </c>
      <c r="C317" s="6" t="s">
        <v>48</v>
      </c>
      <c r="D317" s="13" t="str">
        <f t="shared" si="32"/>
        <v xml:space="preserve">Hällefors IK:1 </v>
      </c>
      <c r="E317" s="13" t="str">
        <f t="shared" si="33"/>
        <v>Örebro Hockey UF:6</v>
      </c>
      <c r="F317" s="6" t="s">
        <v>60</v>
      </c>
      <c r="H317" t="str">
        <f t="shared" si="34"/>
        <v/>
      </c>
      <c r="I317" t="str">
        <f t="shared" si="35"/>
        <v/>
      </c>
      <c r="J317" t="str">
        <f t="shared" si="36"/>
        <v/>
      </c>
      <c r="K317" t="str">
        <f t="shared" si="37"/>
        <v/>
      </c>
      <c r="L317" t="str">
        <f t="shared" si="38"/>
        <v/>
      </c>
      <c r="M317" t="str">
        <f t="shared" si="39"/>
        <v/>
      </c>
    </row>
    <row r="318" spans="1:13">
      <c r="A318" s="8">
        <v>45668</v>
      </c>
      <c r="B318" s="4">
        <v>0</v>
      </c>
      <c r="C318" s="5" t="s">
        <v>248</v>
      </c>
      <c r="D318" s="13" t="str">
        <f t="shared" si="32"/>
        <v xml:space="preserve">Hällefors IK:2 </v>
      </c>
      <c r="E318" s="13" t="str">
        <f t="shared" si="33"/>
        <v>Örebro Hockey UF:5</v>
      </c>
      <c r="F318" s="5" t="s">
        <v>60</v>
      </c>
      <c r="H318" t="str">
        <f t="shared" si="34"/>
        <v/>
      </c>
      <c r="I318" t="str">
        <f t="shared" si="35"/>
        <v/>
      </c>
      <c r="J318" t="str">
        <f t="shared" si="36"/>
        <v/>
      </c>
      <c r="K318" t="str">
        <f t="shared" si="37"/>
        <v/>
      </c>
      <c r="L318" t="str">
        <f t="shared" si="38"/>
        <v/>
      </c>
      <c r="M318" t="str">
        <f t="shared" si="39"/>
        <v/>
      </c>
    </row>
    <row r="319" spans="1:13">
      <c r="A319" s="8">
        <v>45668</v>
      </c>
      <c r="B319" s="7">
        <v>0</v>
      </c>
      <c r="C319" s="6" t="s">
        <v>249</v>
      </c>
      <c r="D319" s="13" t="str">
        <f t="shared" si="32"/>
        <v xml:space="preserve">Hällefors IK:1 </v>
      </c>
      <c r="E319" s="13" t="str">
        <f t="shared" si="33"/>
        <v>Örebro Hockey UF:5</v>
      </c>
      <c r="F319" s="6" t="s">
        <v>60</v>
      </c>
      <c r="H319" t="str">
        <f t="shared" si="34"/>
        <v/>
      </c>
      <c r="I319" t="str">
        <f t="shared" si="35"/>
        <v/>
      </c>
      <c r="J319" t="str">
        <f t="shared" si="36"/>
        <v/>
      </c>
      <c r="K319" t="str">
        <f t="shared" si="37"/>
        <v/>
      </c>
      <c r="L319" t="str">
        <f t="shared" si="38"/>
        <v/>
      </c>
      <c r="M319" t="str">
        <f t="shared" si="39"/>
        <v/>
      </c>
    </row>
    <row r="320" spans="1:13">
      <c r="A320" s="8">
        <v>45668</v>
      </c>
      <c r="B320" s="4">
        <v>0</v>
      </c>
      <c r="C320" s="5" t="s">
        <v>102</v>
      </c>
      <c r="D320" s="13" t="str">
        <f t="shared" si="32"/>
        <v xml:space="preserve">Örebro Hockey UF:6 </v>
      </c>
      <c r="E320" s="13" t="str">
        <f t="shared" si="33"/>
        <v>Hällefors IK:2</v>
      </c>
      <c r="F320" s="5" t="s">
        <v>60</v>
      </c>
      <c r="H320" t="str">
        <f t="shared" si="34"/>
        <v/>
      </c>
      <c r="I320" t="str">
        <f t="shared" si="35"/>
        <v/>
      </c>
      <c r="J320" t="str">
        <f t="shared" si="36"/>
        <v/>
      </c>
      <c r="K320" t="str">
        <f t="shared" si="37"/>
        <v/>
      </c>
      <c r="L320" t="str">
        <f t="shared" si="38"/>
        <v/>
      </c>
      <c r="M320" t="str">
        <f t="shared" si="39"/>
        <v/>
      </c>
    </row>
    <row r="321" spans="1:13">
      <c r="A321" s="8">
        <v>45668</v>
      </c>
      <c r="B321" s="7">
        <v>0</v>
      </c>
      <c r="C321" s="6" t="s">
        <v>250</v>
      </c>
      <c r="D321" s="13" t="str">
        <f t="shared" si="32"/>
        <v xml:space="preserve">Örebro Hockey UF:5 </v>
      </c>
      <c r="E321" s="13" t="str">
        <f t="shared" si="33"/>
        <v>Hällefors IK:1</v>
      </c>
      <c r="F321" s="6" t="s">
        <v>60</v>
      </c>
      <c r="H321" t="str">
        <f t="shared" si="34"/>
        <v/>
      </c>
      <c r="I321" t="str">
        <f t="shared" si="35"/>
        <v/>
      </c>
      <c r="J321" t="str">
        <f t="shared" si="36"/>
        <v/>
      </c>
      <c r="K321" t="str">
        <f t="shared" si="37"/>
        <v/>
      </c>
      <c r="L321" t="str">
        <f t="shared" si="38"/>
        <v/>
      </c>
      <c r="M321" t="str">
        <f t="shared" si="39"/>
        <v/>
      </c>
    </row>
    <row r="322" spans="1:13">
      <c r="A322" s="8">
        <v>45668</v>
      </c>
      <c r="B322" s="4">
        <v>0</v>
      </c>
      <c r="C322" s="5" t="s">
        <v>102</v>
      </c>
      <c r="D322" s="13" t="str">
        <f t="shared" ref="D322:D385" si="40">LEFT(C322, FIND(" - ", C322) - 1)</f>
        <v xml:space="preserve">Örebro Hockey UF:6 </v>
      </c>
      <c r="E322" s="13" t="str">
        <f t="shared" ref="E322:E385" si="41">TRIM(MID(C322, FIND(" - ", C322) + 3, LEN(C322)))</f>
        <v>Hällefors IK:2</v>
      </c>
      <c r="F322" s="5" t="s">
        <v>60</v>
      </c>
      <c r="H322" t="str">
        <f t="shared" ref="H322:H385" si="42">IF(ISNUMBER(SEARCH($H$1, D322)), D322, IF(ISNUMBER(SEARCH($H$1, E322)), E322, ""))</f>
        <v/>
      </c>
      <c r="I322" t="str">
        <f t="shared" ref="I322:I385" si="43">IF(ISNUMBER(SEARCH($I$1, D322)), D322, IF(ISNUMBER(SEARCH($I$1, E322)), E322, ""))</f>
        <v/>
      </c>
      <c r="J322" t="str">
        <f t="shared" ref="J322:J385" si="44">IF(ISNUMBER(SEARCH($J$1, D322)), D322, IF(ISNUMBER(SEARCH($J$1, E322)), E322, ""))</f>
        <v/>
      </c>
      <c r="K322" t="str">
        <f t="shared" ref="K322:K385" si="45">IF(ISNUMBER(SEARCH($K$1, D322)), D322, IF(ISNUMBER(SEARCH($K$1, E322)), E322, ""))</f>
        <v/>
      </c>
      <c r="L322" t="str">
        <f t="shared" ref="L322:L385" si="46">IF(ISNUMBER(SEARCH($L$1, D322)), D322, IF(ISNUMBER(SEARCH($L$1, E322)), E322, ""))</f>
        <v/>
      </c>
      <c r="M322" t="str">
        <f t="shared" ref="M322:M385" si="47">IF(ISNUMBER(SEARCH($M$1, D322)), D322, IF(ISNUMBER(SEARCH($M$1, E322)), E322, ""))</f>
        <v/>
      </c>
    </row>
    <row r="323" spans="1:13">
      <c r="A323" s="8">
        <v>45668</v>
      </c>
      <c r="B323" s="7">
        <v>0.59375</v>
      </c>
      <c r="C323" s="6" t="s">
        <v>255</v>
      </c>
      <c r="D323" s="13" t="str">
        <f t="shared" si="40"/>
        <v xml:space="preserve">IFK Arboga </v>
      </c>
      <c r="E323" s="13" t="str">
        <f t="shared" si="41"/>
        <v>Kungsörs IK</v>
      </c>
      <c r="F323" s="6" t="s">
        <v>95</v>
      </c>
      <c r="H323" t="str">
        <f t="shared" si="42"/>
        <v/>
      </c>
      <c r="I323" t="str">
        <f t="shared" si="43"/>
        <v/>
      </c>
      <c r="J323" t="str">
        <f t="shared" si="44"/>
        <v/>
      </c>
      <c r="K323" t="str">
        <f t="shared" si="45"/>
        <v/>
      </c>
      <c r="L323" t="str">
        <f t="shared" si="46"/>
        <v/>
      </c>
      <c r="M323" t="str">
        <f t="shared" si="47"/>
        <v/>
      </c>
    </row>
    <row r="324" spans="1:13">
      <c r="A324" s="8">
        <v>45668</v>
      </c>
      <c r="B324" s="4">
        <v>0</v>
      </c>
      <c r="C324" s="5" t="s">
        <v>174</v>
      </c>
      <c r="D324" s="13" t="str">
        <f t="shared" si="40"/>
        <v xml:space="preserve">Köping HC:1 </v>
      </c>
      <c r="E324" s="13" t="str">
        <f t="shared" si="41"/>
        <v>Sala HK:2</v>
      </c>
      <c r="F324" s="5" t="s">
        <v>262</v>
      </c>
      <c r="H324" t="str">
        <f t="shared" si="42"/>
        <v/>
      </c>
      <c r="I324" t="str">
        <f t="shared" si="43"/>
        <v/>
      </c>
      <c r="J324" t="str">
        <f t="shared" si="44"/>
        <v/>
      </c>
      <c r="K324" t="str">
        <f t="shared" si="45"/>
        <v/>
      </c>
      <c r="L324" t="str">
        <f t="shared" si="46"/>
        <v/>
      </c>
      <c r="M324" t="str">
        <f t="shared" si="47"/>
        <v/>
      </c>
    </row>
    <row r="325" spans="1:13">
      <c r="A325" s="8">
        <v>45668</v>
      </c>
      <c r="B325" s="7">
        <v>0</v>
      </c>
      <c r="C325" s="6" t="s">
        <v>176</v>
      </c>
      <c r="D325" s="13" t="str">
        <f t="shared" si="40"/>
        <v xml:space="preserve">Köping HC:2 </v>
      </c>
      <c r="E325" s="13" t="str">
        <f t="shared" si="41"/>
        <v>Sala HK:1</v>
      </c>
      <c r="F325" s="6" t="s">
        <v>262</v>
      </c>
      <c r="H325" t="str">
        <f t="shared" si="42"/>
        <v/>
      </c>
      <c r="I325" t="str">
        <f t="shared" si="43"/>
        <v/>
      </c>
      <c r="J325" t="str">
        <f t="shared" si="44"/>
        <v/>
      </c>
      <c r="K325" t="str">
        <f t="shared" si="45"/>
        <v/>
      </c>
      <c r="L325" t="str">
        <f t="shared" si="46"/>
        <v/>
      </c>
      <c r="M325" t="str">
        <f t="shared" si="47"/>
        <v/>
      </c>
    </row>
    <row r="326" spans="1:13">
      <c r="A326" s="8">
        <v>45668</v>
      </c>
      <c r="B326" s="4">
        <v>0</v>
      </c>
      <c r="C326" s="5" t="s">
        <v>177</v>
      </c>
      <c r="D326" s="13" t="str">
        <f t="shared" si="40"/>
        <v xml:space="preserve">Köping HC:1 </v>
      </c>
      <c r="E326" s="13" t="str">
        <f t="shared" si="41"/>
        <v>Sala HK:1</v>
      </c>
      <c r="F326" s="5" t="s">
        <v>262</v>
      </c>
      <c r="H326" t="str">
        <f t="shared" si="42"/>
        <v/>
      </c>
      <c r="I326" t="str">
        <f t="shared" si="43"/>
        <v/>
      </c>
      <c r="J326" t="str">
        <f t="shared" si="44"/>
        <v/>
      </c>
      <c r="K326" t="str">
        <f t="shared" si="45"/>
        <v/>
      </c>
      <c r="L326" t="str">
        <f t="shared" si="46"/>
        <v/>
      </c>
      <c r="M326" t="str">
        <f t="shared" si="47"/>
        <v/>
      </c>
    </row>
    <row r="327" spans="1:13">
      <c r="A327" s="8">
        <v>45668</v>
      </c>
      <c r="B327" s="7">
        <v>0</v>
      </c>
      <c r="C327" s="6" t="s">
        <v>178</v>
      </c>
      <c r="D327" s="13" t="str">
        <f t="shared" si="40"/>
        <v xml:space="preserve">Sala HK:2 </v>
      </c>
      <c r="E327" s="13" t="str">
        <f t="shared" si="41"/>
        <v>Köping HC:2</v>
      </c>
      <c r="F327" s="6" t="s">
        <v>262</v>
      </c>
      <c r="H327" t="str">
        <f t="shared" si="42"/>
        <v/>
      </c>
      <c r="I327" t="str">
        <f t="shared" si="43"/>
        <v/>
      </c>
      <c r="J327" t="str">
        <f t="shared" si="44"/>
        <v/>
      </c>
      <c r="K327" t="str">
        <f t="shared" si="45"/>
        <v/>
      </c>
      <c r="L327" t="str">
        <f t="shared" si="46"/>
        <v/>
      </c>
      <c r="M327" t="str">
        <f t="shared" si="47"/>
        <v/>
      </c>
    </row>
    <row r="328" spans="1:13">
      <c r="A328" s="8">
        <v>45668</v>
      </c>
      <c r="B328" s="4">
        <v>0</v>
      </c>
      <c r="C328" s="5" t="s">
        <v>263</v>
      </c>
      <c r="D328" s="13" t="str">
        <f t="shared" si="40"/>
        <v xml:space="preserve">Sala HK:1 </v>
      </c>
      <c r="E328" s="13" t="str">
        <f t="shared" si="41"/>
        <v>Köping HC:1</v>
      </c>
      <c r="F328" s="5" t="s">
        <v>262</v>
      </c>
      <c r="H328" t="str">
        <f t="shared" si="42"/>
        <v/>
      </c>
      <c r="I328" t="str">
        <f t="shared" si="43"/>
        <v/>
      </c>
      <c r="J328" t="str">
        <f t="shared" si="44"/>
        <v/>
      </c>
      <c r="K328" t="str">
        <f t="shared" si="45"/>
        <v/>
      </c>
      <c r="L328" t="str">
        <f t="shared" si="46"/>
        <v/>
      </c>
      <c r="M328" t="str">
        <f t="shared" si="47"/>
        <v/>
      </c>
    </row>
    <row r="329" spans="1:13">
      <c r="A329" s="8">
        <v>45668</v>
      </c>
      <c r="B329" s="7">
        <v>0</v>
      </c>
      <c r="C329" s="6" t="s">
        <v>178</v>
      </c>
      <c r="D329" s="13" t="str">
        <f t="shared" si="40"/>
        <v xml:space="preserve">Sala HK:2 </v>
      </c>
      <c r="E329" s="13" t="str">
        <f t="shared" si="41"/>
        <v>Köping HC:2</v>
      </c>
      <c r="F329" s="6" t="s">
        <v>262</v>
      </c>
      <c r="H329" t="str">
        <f t="shared" si="42"/>
        <v/>
      </c>
      <c r="I329" t="str">
        <f t="shared" si="43"/>
        <v/>
      </c>
      <c r="J329" t="str">
        <f t="shared" si="44"/>
        <v/>
      </c>
      <c r="K329" t="str">
        <f t="shared" si="45"/>
        <v/>
      </c>
      <c r="L329" t="str">
        <f t="shared" si="46"/>
        <v/>
      </c>
      <c r="M329" t="str">
        <f t="shared" si="47"/>
        <v/>
      </c>
    </row>
    <row r="330" spans="1:13">
      <c r="A330" s="8">
        <v>45668</v>
      </c>
      <c r="B330" s="4">
        <v>0</v>
      </c>
      <c r="C330" s="5" t="s">
        <v>264</v>
      </c>
      <c r="D330" s="13" t="str">
        <f t="shared" si="40"/>
        <v xml:space="preserve">Fagersta AIK </v>
      </c>
      <c r="E330" s="13" t="str">
        <f t="shared" si="41"/>
        <v>Surahammars IF:2</v>
      </c>
      <c r="F330" s="5" t="s">
        <v>72</v>
      </c>
      <c r="H330" t="str">
        <f t="shared" si="42"/>
        <v/>
      </c>
      <c r="I330" t="str">
        <f t="shared" si="43"/>
        <v/>
      </c>
      <c r="J330" t="str">
        <f t="shared" si="44"/>
        <v/>
      </c>
      <c r="K330" t="str">
        <f t="shared" si="45"/>
        <v/>
      </c>
      <c r="L330" t="str">
        <f t="shared" si="46"/>
        <v/>
      </c>
      <c r="M330" t="str">
        <f t="shared" si="47"/>
        <v/>
      </c>
    </row>
    <row r="331" spans="1:13">
      <c r="A331" s="8">
        <v>45668</v>
      </c>
      <c r="B331" s="7">
        <v>0</v>
      </c>
      <c r="C331" s="6" t="s">
        <v>265</v>
      </c>
      <c r="D331" s="13" t="str">
        <f t="shared" si="40"/>
        <v xml:space="preserve">Hallstahammars HK </v>
      </c>
      <c r="E331" s="13" t="str">
        <f t="shared" si="41"/>
        <v>Surahammars IF:1</v>
      </c>
      <c r="F331" s="6" t="s">
        <v>72</v>
      </c>
      <c r="H331" t="str">
        <f t="shared" si="42"/>
        <v/>
      </c>
      <c r="I331" t="str">
        <f t="shared" si="43"/>
        <v/>
      </c>
      <c r="J331" t="str">
        <f t="shared" si="44"/>
        <v/>
      </c>
      <c r="K331" t="str">
        <f t="shared" si="45"/>
        <v/>
      </c>
      <c r="L331" t="str">
        <f t="shared" si="46"/>
        <v/>
      </c>
      <c r="M331" t="str">
        <f t="shared" si="47"/>
        <v/>
      </c>
    </row>
    <row r="332" spans="1:13">
      <c r="A332" s="8">
        <v>45668</v>
      </c>
      <c r="B332" s="4">
        <v>0</v>
      </c>
      <c r="C332" s="5" t="s">
        <v>19</v>
      </c>
      <c r="D332" s="13" t="str">
        <f t="shared" si="40"/>
        <v xml:space="preserve">Fagersta AIK </v>
      </c>
      <c r="E332" s="13" t="str">
        <f t="shared" si="41"/>
        <v>Hallstahammars HK</v>
      </c>
      <c r="F332" s="5" t="s">
        <v>72</v>
      </c>
      <c r="H332" t="str">
        <f t="shared" si="42"/>
        <v/>
      </c>
      <c r="I332" t="str">
        <f t="shared" si="43"/>
        <v/>
      </c>
      <c r="J332" t="str">
        <f t="shared" si="44"/>
        <v/>
      </c>
      <c r="K332" t="str">
        <f t="shared" si="45"/>
        <v/>
      </c>
      <c r="L332" t="str">
        <f t="shared" si="46"/>
        <v/>
      </c>
      <c r="M332" t="str">
        <f t="shared" si="47"/>
        <v/>
      </c>
    </row>
    <row r="333" spans="1:13">
      <c r="A333" s="8">
        <v>45668</v>
      </c>
      <c r="B333" s="7">
        <v>0</v>
      </c>
      <c r="C333" s="6" t="s">
        <v>266</v>
      </c>
      <c r="D333" s="13" t="str">
        <f t="shared" si="40"/>
        <v xml:space="preserve">Fagersta AIK </v>
      </c>
      <c r="E333" s="13" t="str">
        <f t="shared" si="41"/>
        <v>Surahammars IF:1</v>
      </c>
      <c r="F333" s="6" t="s">
        <v>72</v>
      </c>
      <c r="H333" t="str">
        <f t="shared" si="42"/>
        <v/>
      </c>
      <c r="I333" t="str">
        <f t="shared" si="43"/>
        <v/>
      </c>
      <c r="J333" t="str">
        <f t="shared" si="44"/>
        <v/>
      </c>
      <c r="K333" t="str">
        <f t="shared" si="45"/>
        <v/>
      </c>
      <c r="L333" t="str">
        <f t="shared" si="46"/>
        <v/>
      </c>
      <c r="M333" t="str">
        <f t="shared" si="47"/>
        <v/>
      </c>
    </row>
    <row r="334" spans="1:13">
      <c r="A334" s="8">
        <v>45668</v>
      </c>
      <c r="B334" s="4">
        <v>0</v>
      </c>
      <c r="C334" s="5" t="s">
        <v>267</v>
      </c>
      <c r="D334" s="13" t="str">
        <f t="shared" si="40"/>
        <v xml:space="preserve">Surahammars IF:2 </v>
      </c>
      <c r="E334" s="13" t="str">
        <f t="shared" si="41"/>
        <v>Hallstahammars HK</v>
      </c>
      <c r="F334" s="5" t="s">
        <v>72</v>
      </c>
      <c r="H334" t="str">
        <f t="shared" si="42"/>
        <v/>
      </c>
      <c r="I334" t="str">
        <f t="shared" si="43"/>
        <v/>
      </c>
      <c r="J334" t="str">
        <f t="shared" si="44"/>
        <v/>
      </c>
      <c r="K334" t="str">
        <f t="shared" si="45"/>
        <v/>
      </c>
      <c r="L334" t="str">
        <f t="shared" si="46"/>
        <v/>
      </c>
      <c r="M334" t="str">
        <f t="shared" si="47"/>
        <v/>
      </c>
    </row>
    <row r="335" spans="1:13">
      <c r="A335" s="8">
        <v>45682</v>
      </c>
      <c r="B335" s="7">
        <v>0</v>
      </c>
      <c r="C335" s="6" t="s">
        <v>274</v>
      </c>
      <c r="D335" s="13" t="str">
        <f t="shared" si="40"/>
        <v xml:space="preserve">Kumla Hockey:1 </v>
      </c>
      <c r="E335" s="13" t="str">
        <f t="shared" si="41"/>
        <v>Örebro Hockey UF:4</v>
      </c>
      <c r="F335" s="6" t="s">
        <v>60</v>
      </c>
      <c r="H335" t="str">
        <f t="shared" si="42"/>
        <v/>
      </c>
      <c r="I335" t="str">
        <f t="shared" si="43"/>
        <v/>
      </c>
      <c r="J335" t="str">
        <f t="shared" si="44"/>
        <v/>
      </c>
      <c r="K335" t="str">
        <f t="shared" si="45"/>
        <v/>
      </c>
      <c r="L335" t="str">
        <f t="shared" si="46"/>
        <v/>
      </c>
      <c r="M335" t="str">
        <f t="shared" si="47"/>
        <v/>
      </c>
    </row>
    <row r="336" spans="1:13">
      <c r="A336" s="8">
        <v>45682</v>
      </c>
      <c r="B336" s="4">
        <v>0</v>
      </c>
      <c r="C336" s="5" t="s">
        <v>275</v>
      </c>
      <c r="D336" s="13" t="str">
        <f t="shared" si="40"/>
        <v xml:space="preserve">Kumla Hockey:2 </v>
      </c>
      <c r="E336" s="13" t="str">
        <f t="shared" si="41"/>
        <v>Örebro Hockey UF:3</v>
      </c>
      <c r="F336" s="5" t="s">
        <v>60</v>
      </c>
      <c r="H336" t="str">
        <f t="shared" si="42"/>
        <v/>
      </c>
      <c r="I336" t="str">
        <f t="shared" si="43"/>
        <v/>
      </c>
      <c r="J336" t="str">
        <f t="shared" si="44"/>
        <v/>
      </c>
      <c r="K336" t="str">
        <f t="shared" si="45"/>
        <v/>
      </c>
      <c r="L336" t="str">
        <f t="shared" si="46"/>
        <v/>
      </c>
      <c r="M336" t="str">
        <f t="shared" si="47"/>
        <v/>
      </c>
    </row>
    <row r="337" spans="1:13">
      <c r="A337" s="8">
        <v>45682</v>
      </c>
      <c r="B337" s="7">
        <v>0</v>
      </c>
      <c r="C337" s="6" t="s">
        <v>276</v>
      </c>
      <c r="D337" s="13" t="str">
        <f t="shared" si="40"/>
        <v xml:space="preserve">Kumla Hockey:1 </v>
      </c>
      <c r="E337" s="13" t="str">
        <f t="shared" si="41"/>
        <v>Örebro Hockey UF:3</v>
      </c>
      <c r="F337" s="6" t="s">
        <v>60</v>
      </c>
      <c r="H337" t="str">
        <f t="shared" si="42"/>
        <v/>
      </c>
      <c r="I337" t="str">
        <f t="shared" si="43"/>
        <v/>
      </c>
      <c r="J337" t="str">
        <f t="shared" si="44"/>
        <v/>
      </c>
      <c r="K337" t="str">
        <f t="shared" si="45"/>
        <v/>
      </c>
      <c r="L337" t="str">
        <f t="shared" si="46"/>
        <v/>
      </c>
      <c r="M337" t="str">
        <f t="shared" si="47"/>
        <v/>
      </c>
    </row>
    <row r="338" spans="1:13">
      <c r="A338" s="8">
        <v>45682</v>
      </c>
      <c r="B338" s="4">
        <v>0</v>
      </c>
      <c r="C338" s="5" t="s">
        <v>277</v>
      </c>
      <c r="D338" s="13" t="str">
        <f t="shared" si="40"/>
        <v xml:space="preserve">Örebro Hockey UF:4 </v>
      </c>
      <c r="E338" s="13" t="str">
        <f t="shared" si="41"/>
        <v>Kumla Hockey:2</v>
      </c>
      <c r="F338" s="5" t="s">
        <v>60</v>
      </c>
      <c r="H338" t="str">
        <f t="shared" si="42"/>
        <v/>
      </c>
      <c r="I338" t="str">
        <f t="shared" si="43"/>
        <v/>
      </c>
      <c r="J338" t="str">
        <f t="shared" si="44"/>
        <v/>
      </c>
      <c r="K338" t="str">
        <f t="shared" si="45"/>
        <v/>
      </c>
      <c r="L338" t="str">
        <f t="shared" si="46"/>
        <v/>
      </c>
      <c r="M338" t="str">
        <f t="shared" si="47"/>
        <v/>
      </c>
    </row>
    <row r="339" spans="1:13">
      <c r="A339" s="8">
        <v>45682</v>
      </c>
      <c r="B339" s="7">
        <v>0</v>
      </c>
      <c r="C339" s="6" t="s">
        <v>278</v>
      </c>
      <c r="D339" s="13" t="str">
        <f t="shared" si="40"/>
        <v xml:space="preserve">Örebro Hockey UF:3 </v>
      </c>
      <c r="E339" s="13" t="str">
        <f t="shared" si="41"/>
        <v>Kumla Hockey:1</v>
      </c>
      <c r="F339" s="6" t="s">
        <v>60</v>
      </c>
      <c r="H339" t="str">
        <f t="shared" si="42"/>
        <v/>
      </c>
      <c r="I339" t="str">
        <f t="shared" si="43"/>
        <v/>
      </c>
      <c r="J339" t="str">
        <f t="shared" si="44"/>
        <v/>
      </c>
      <c r="K339" t="str">
        <f t="shared" si="45"/>
        <v/>
      </c>
      <c r="L339" t="str">
        <f t="shared" si="46"/>
        <v/>
      </c>
      <c r="M339" t="str">
        <f t="shared" si="47"/>
        <v/>
      </c>
    </row>
    <row r="340" spans="1:13">
      <c r="A340" s="8">
        <v>45682</v>
      </c>
      <c r="B340" s="4">
        <v>0</v>
      </c>
      <c r="C340" s="5" t="s">
        <v>277</v>
      </c>
      <c r="D340" s="13" t="str">
        <f t="shared" si="40"/>
        <v xml:space="preserve">Örebro Hockey UF:4 </v>
      </c>
      <c r="E340" s="13" t="str">
        <f t="shared" si="41"/>
        <v>Kumla Hockey:2</v>
      </c>
      <c r="F340" s="5" t="s">
        <v>60</v>
      </c>
      <c r="H340" t="str">
        <f t="shared" si="42"/>
        <v/>
      </c>
      <c r="I340" t="str">
        <f t="shared" si="43"/>
        <v/>
      </c>
      <c r="J340" t="str">
        <f t="shared" si="44"/>
        <v/>
      </c>
      <c r="K340" t="str">
        <f t="shared" si="45"/>
        <v/>
      </c>
      <c r="L340" t="str">
        <f t="shared" si="46"/>
        <v/>
      </c>
      <c r="M340" t="str">
        <f t="shared" si="47"/>
        <v/>
      </c>
    </row>
    <row r="341" spans="1:13">
      <c r="A341" s="8">
        <v>45682</v>
      </c>
      <c r="B341" s="7">
        <v>0</v>
      </c>
      <c r="C341" s="6" t="s">
        <v>279</v>
      </c>
      <c r="D341" s="13" t="str">
        <f t="shared" si="40"/>
        <v xml:space="preserve">IFK Hallsberg:1 </v>
      </c>
      <c r="E341" s="13" t="str">
        <f t="shared" si="41"/>
        <v>Örebro Hockey UF:6</v>
      </c>
      <c r="F341" s="6" t="s">
        <v>5</v>
      </c>
      <c r="H341" t="str">
        <f t="shared" si="42"/>
        <v/>
      </c>
      <c r="I341" t="str">
        <f t="shared" si="43"/>
        <v/>
      </c>
      <c r="J341" t="str">
        <f t="shared" si="44"/>
        <v/>
      </c>
      <c r="K341" t="str">
        <f t="shared" si="45"/>
        <v/>
      </c>
      <c r="L341" t="str">
        <f t="shared" si="46"/>
        <v/>
      </c>
      <c r="M341" t="str">
        <f t="shared" si="47"/>
        <v/>
      </c>
    </row>
    <row r="342" spans="1:13">
      <c r="A342" s="8">
        <v>45682</v>
      </c>
      <c r="B342" s="4">
        <v>0</v>
      </c>
      <c r="C342" s="5" t="s">
        <v>180</v>
      </c>
      <c r="D342" s="13" t="str">
        <f t="shared" si="40"/>
        <v xml:space="preserve">IFK Hallsberg:2 </v>
      </c>
      <c r="E342" s="13" t="str">
        <f t="shared" si="41"/>
        <v>Örebro Hockey UF:5</v>
      </c>
      <c r="F342" s="5" t="s">
        <v>5</v>
      </c>
      <c r="H342" t="str">
        <f t="shared" si="42"/>
        <v/>
      </c>
      <c r="I342" t="str">
        <f t="shared" si="43"/>
        <v/>
      </c>
      <c r="J342" t="str">
        <f t="shared" si="44"/>
        <v/>
      </c>
      <c r="K342" t="str">
        <f t="shared" si="45"/>
        <v/>
      </c>
      <c r="L342" t="str">
        <f t="shared" si="46"/>
        <v/>
      </c>
      <c r="M342" t="str">
        <f t="shared" si="47"/>
        <v/>
      </c>
    </row>
    <row r="343" spans="1:13">
      <c r="A343" s="8">
        <v>45682</v>
      </c>
      <c r="B343" s="7">
        <v>0</v>
      </c>
      <c r="C343" s="6" t="s">
        <v>130</v>
      </c>
      <c r="D343" s="13" t="str">
        <f t="shared" si="40"/>
        <v xml:space="preserve">IFK Hallsberg:1 </v>
      </c>
      <c r="E343" s="13" t="str">
        <f t="shared" si="41"/>
        <v>Örebro Hockey UF:5</v>
      </c>
      <c r="F343" s="6" t="s">
        <v>5</v>
      </c>
      <c r="H343" t="str">
        <f t="shared" si="42"/>
        <v/>
      </c>
      <c r="I343" t="str">
        <f t="shared" si="43"/>
        <v/>
      </c>
      <c r="J343" t="str">
        <f t="shared" si="44"/>
        <v/>
      </c>
      <c r="K343" t="str">
        <f t="shared" si="45"/>
        <v/>
      </c>
      <c r="L343" t="str">
        <f t="shared" si="46"/>
        <v/>
      </c>
      <c r="M343" t="str">
        <f t="shared" si="47"/>
        <v/>
      </c>
    </row>
    <row r="344" spans="1:13">
      <c r="A344" s="8">
        <v>45682</v>
      </c>
      <c r="B344" s="4">
        <v>0</v>
      </c>
      <c r="C344" s="5" t="s">
        <v>280</v>
      </c>
      <c r="D344" s="13" t="str">
        <f t="shared" si="40"/>
        <v xml:space="preserve">Örebro Hockey UF:6 </v>
      </c>
      <c r="E344" s="13" t="str">
        <f t="shared" si="41"/>
        <v>IFK Hallsberg:2</v>
      </c>
      <c r="F344" s="5" t="s">
        <v>5</v>
      </c>
      <c r="H344" t="str">
        <f t="shared" si="42"/>
        <v/>
      </c>
      <c r="I344" t="str">
        <f t="shared" si="43"/>
        <v/>
      </c>
      <c r="J344" t="str">
        <f t="shared" si="44"/>
        <v/>
      </c>
      <c r="K344" t="str">
        <f t="shared" si="45"/>
        <v/>
      </c>
      <c r="L344" t="str">
        <f t="shared" si="46"/>
        <v/>
      </c>
      <c r="M344" t="str">
        <f t="shared" si="47"/>
        <v/>
      </c>
    </row>
    <row r="345" spans="1:13">
      <c r="A345" s="8">
        <v>45682</v>
      </c>
      <c r="B345" s="7">
        <v>0</v>
      </c>
      <c r="C345" s="6" t="s">
        <v>281</v>
      </c>
      <c r="D345" s="13" t="str">
        <f t="shared" si="40"/>
        <v xml:space="preserve">Örebro Hockey UF:5 </v>
      </c>
      <c r="E345" s="13" t="str">
        <f t="shared" si="41"/>
        <v>IFK Hallsberg:1</v>
      </c>
      <c r="F345" s="6" t="s">
        <v>5</v>
      </c>
      <c r="H345" t="str">
        <f t="shared" si="42"/>
        <v/>
      </c>
      <c r="I345" t="str">
        <f t="shared" si="43"/>
        <v/>
      </c>
      <c r="J345" t="str">
        <f t="shared" si="44"/>
        <v/>
      </c>
      <c r="K345" t="str">
        <f t="shared" si="45"/>
        <v/>
      </c>
      <c r="L345" t="str">
        <f t="shared" si="46"/>
        <v/>
      </c>
      <c r="M345" t="str">
        <f t="shared" si="47"/>
        <v/>
      </c>
    </row>
    <row r="346" spans="1:13">
      <c r="A346" s="8">
        <v>45682</v>
      </c>
      <c r="B346" s="4">
        <v>0</v>
      </c>
      <c r="C346" s="5" t="s">
        <v>280</v>
      </c>
      <c r="D346" s="13" t="str">
        <f t="shared" si="40"/>
        <v xml:space="preserve">Örebro Hockey UF:6 </v>
      </c>
      <c r="E346" s="13" t="str">
        <f t="shared" si="41"/>
        <v>IFK Hallsberg:2</v>
      </c>
      <c r="F346" s="5" t="s">
        <v>5</v>
      </c>
      <c r="H346" t="str">
        <f t="shared" si="42"/>
        <v/>
      </c>
      <c r="I346" t="str">
        <f t="shared" si="43"/>
        <v/>
      </c>
      <c r="J346" t="str">
        <f t="shared" si="44"/>
        <v/>
      </c>
      <c r="K346" t="str">
        <f t="shared" si="45"/>
        <v/>
      </c>
      <c r="L346" t="str">
        <f t="shared" si="46"/>
        <v/>
      </c>
      <c r="M346" t="str">
        <f t="shared" si="47"/>
        <v/>
      </c>
    </row>
    <row r="347" spans="1:13">
      <c r="A347" s="8">
        <v>45682</v>
      </c>
      <c r="B347" s="7">
        <v>0</v>
      </c>
      <c r="C347" s="6" t="s">
        <v>284</v>
      </c>
      <c r="D347" s="13" t="str">
        <f t="shared" si="40"/>
        <v xml:space="preserve">Fagersta AIK </v>
      </c>
      <c r="E347" s="13" t="str">
        <f t="shared" si="41"/>
        <v>IFK Arboga</v>
      </c>
      <c r="F347" s="6" t="s">
        <v>90</v>
      </c>
      <c r="H347" t="str">
        <f t="shared" si="42"/>
        <v/>
      </c>
      <c r="I347" t="str">
        <f t="shared" si="43"/>
        <v/>
      </c>
      <c r="J347" t="str">
        <f t="shared" si="44"/>
        <v/>
      </c>
      <c r="K347" t="str">
        <f t="shared" si="45"/>
        <v/>
      </c>
      <c r="L347" t="str">
        <f t="shared" si="46"/>
        <v/>
      </c>
      <c r="M347" t="str">
        <f t="shared" si="47"/>
        <v/>
      </c>
    </row>
    <row r="348" spans="1:13" ht="25.5">
      <c r="A348" s="8">
        <v>45682</v>
      </c>
      <c r="B348" s="4">
        <v>0</v>
      </c>
      <c r="C348" s="5" t="s">
        <v>285</v>
      </c>
      <c r="D348" s="13" t="str">
        <f t="shared" si="40"/>
        <v xml:space="preserve">Guldsmedshytte SK/Lindlövens IF </v>
      </c>
      <c r="E348" s="13" t="str">
        <f t="shared" si="41"/>
        <v>Nora HC</v>
      </c>
      <c r="F348" s="5" t="s">
        <v>41</v>
      </c>
      <c r="H348" t="str">
        <f t="shared" si="42"/>
        <v/>
      </c>
      <c r="I348" t="str">
        <f t="shared" si="43"/>
        <v/>
      </c>
      <c r="J348" t="str">
        <f t="shared" si="44"/>
        <v/>
      </c>
      <c r="K348" t="str">
        <f t="shared" si="45"/>
        <v/>
      </c>
      <c r="L348" t="str">
        <f t="shared" si="46"/>
        <v/>
      </c>
      <c r="M348" t="str">
        <f t="shared" si="47"/>
        <v/>
      </c>
    </row>
    <row r="349" spans="1:13" ht="25.5">
      <c r="A349" s="8">
        <v>45682</v>
      </c>
      <c r="B349" s="7">
        <v>0</v>
      </c>
      <c r="C349" s="6" t="s">
        <v>286</v>
      </c>
      <c r="D349" s="13" t="str">
        <f t="shared" si="40"/>
        <v xml:space="preserve">Guldsmedshytte SK/Lindlövens IF </v>
      </c>
      <c r="E349" s="13" t="str">
        <f t="shared" si="41"/>
        <v>Hällefors IK:1</v>
      </c>
      <c r="F349" s="6" t="s">
        <v>41</v>
      </c>
      <c r="H349" t="str">
        <f t="shared" si="42"/>
        <v/>
      </c>
      <c r="I349" t="str">
        <f t="shared" si="43"/>
        <v/>
      </c>
      <c r="J349" t="str">
        <f t="shared" si="44"/>
        <v/>
      </c>
      <c r="K349" t="str">
        <f t="shared" si="45"/>
        <v/>
      </c>
      <c r="L349" t="str">
        <f t="shared" si="46"/>
        <v/>
      </c>
      <c r="M349" t="str">
        <f t="shared" si="47"/>
        <v/>
      </c>
    </row>
    <row r="350" spans="1:13">
      <c r="A350" s="8">
        <v>45682</v>
      </c>
      <c r="B350" s="4">
        <v>0</v>
      </c>
      <c r="C350" s="5" t="s">
        <v>49</v>
      </c>
      <c r="D350" s="13" t="str">
        <f t="shared" si="40"/>
        <v xml:space="preserve">Hällefors IK:2 </v>
      </c>
      <c r="E350" s="13" t="str">
        <f t="shared" si="41"/>
        <v>Nora HC</v>
      </c>
      <c r="F350" s="5" t="s">
        <v>41</v>
      </c>
      <c r="H350" t="str">
        <f t="shared" si="42"/>
        <v/>
      </c>
      <c r="I350" t="str">
        <f t="shared" si="43"/>
        <v/>
      </c>
      <c r="J350" t="str">
        <f t="shared" si="44"/>
        <v/>
      </c>
      <c r="K350" t="str">
        <f t="shared" si="45"/>
        <v/>
      </c>
      <c r="L350" t="str">
        <f t="shared" si="46"/>
        <v/>
      </c>
      <c r="M350" t="str">
        <f t="shared" si="47"/>
        <v/>
      </c>
    </row>
    <row r="351" spans="1:13" ht="25.5">
      <c r="A351" s="8">
        <v>45682</v>
      </c>
      <c r="B351" s="7">
        <v>0</v>
      </c>
      <c r="C351" s="6" t="s">
        <v>45</v>
      </c>
      <c r="D351" s="13" t="str">
        <f t="shared" si="40"/>
        <v xml:space="preserve">Guldsmedshytte SK/Lindlövens IF </v>
      </c>
      <c r="E351" s="13" t="str">
        <f t="shared" si="41"/>
        <v>Hällefors IK:2</v>
      </c>
      <c r="F351" s="6" t="s">
        <v>41</v>
      </c>
      <c r="H351" t="str">
        <f t="shared" si="42"/>
        <v/>
      </c>
      <c r="I351" t="str">
        <f t="shared" si="43"/>
        <v/>
      </c>
      <c r="J351" t="str">
        <f t="shared" si="44"/>
        <v/>
      </c>
      <c r="K351" t="str">
        <f t="shared" si="45"/>
        <v/>
      </c>
      <c r="L351" t="str">
        <f t="shared" si="46"/>
        <v/>
      </c>
      <c r="M351" t="str">
        <f t="shared" si="47"/>
        <v/>
      </c>
    </row>
    <row r="352" spans="1:13">
      <c r="A352" s="8">
        <v>45682</v>
      </c>
      <c r="B352" s="4">
        <v>0</v>
      </c>
      <c r="C352" s="5" t="s">
        <v>287</v>
      </c>
      <c r="D352" s="13" t="str">
        <f t="shared" si="40"/>
        <v xml:space="preserve">Nora HC </v>
      </c>
      <c r="E352" s="13" t="str">
        <f t="shared" si="41"/>
        <v>Hällefors IK:1</v>
      </c>
      <c r="F352" s="5" t="s">
        <v>41</v>
      </c>
      <c r="H352" t="str">
        <f t="shared" si="42"/>
        <v/>
      </c>
      <c r="I352" t="str">
        <f t="shared" si="43"/>
        <v/>
      </c>
      <c r="J352" t="str">
        <f t="shared" si="44"/>
        <v/>
      </c>
      <c r="K352" t="str">
        <f t="shared" si="45"/>
        <v/>
      </c>
      <c r="L352" t="str">
        <f t="shared" si="46"/>
        <v/>
      </c>
      <c r="M352" t="str">
        <f t="shared" si="47"/>
        <v/>
      </c>
    </row>
    <row r="353" spans="1:13">
      <c r="A353" s="8">
        <v>45682</v>
      </c>
      <c r="B353" s="7">
        <v>0</v>
      </c>
      <c r="C353" s="6" t="s">
        <v>288</v>
      </c>
      <c r="D353" s="13" t="str">
        <f t="shared" si="40"/>
        <v xml:space="preserve">Fellingsbro/Frövi IK </v>
      </c>
      <c r="E353" s="13" t="str">
        <f t="shared" si="41"/>
        <v>Surahammars IF:2</v>
      </c>
      <c r="F353" s="6" t="s">
        <v>144</v>
      </c>
      <c r="H353" t="str">
        <f t="shared" si="42"/>
        <v/>
      </c>
      <c r="I353" t="str">
        <f t="shared" si="43"/>
        <v/>
      </c>
      <c r="J353" t="str">
        <f t="shared" si="44"/>
        <v/>
      </c>
      <c r="K353" t="str">
        <f t="shared" si="45"/>
        <v/>
      </c>
      <c r="L353" t="str">
        <f t="shared" si="46"/>
        <v/>
      </c>
      <c r="M353" t="str">
        <f t="shared" si="47"/>
        <v/>
      </c>
    </row>
    <row r="354" spans="1:13" ht="25.5">
      <c r="A354" s="8">
        <v>45682</v>
      </c>
      <c r="B354" s="4">
        <v>0</v>
      </c>
      <c r="C354" s="5" t="s">
        <v>231</v>
      </c>
      <c r="D354" s="13" t="str">
        <f t="shared" si="40"/>
        <v xml:space="preserve">Lindlövens IF/Guldsmedshytte SK </v>
      </c>
      <c r="E354" s="13" t="str">
        <f t="shared" si="41"/>
        <v>Surahammars IF:1</v>
      </c>
      <c r="F354" s="5" t="s">
        <v>144</v>
      </c>
      <c r="H354" t="str">
        <f t="shared" si="42"/>
        <v/>
      </c>
      <c r="I354" t="str">
        <f t="shared" si="43"/>
        <v/>
      </c>
      <c r="J354" t="str">
        <f t="shared" si="44"/>
        <v/>
      </c>
      <c r="K354" t="str">
        <f t="shared" si="45"/>
        <v/>
      </c>
      <c r="L354" t="str">
        <f t="shared" si="46"/>
        <v/>
      </c>
      <c r="M354" t="str">
        <f t="shared" si="47"/>
        <v/>
      </c>
    </row>
    <row r="355" spans="1:13" ht="25.5">
      <c r="A355" s="8">
        <v>45682</v>
      </c>
      <c r="B355" s="7">
        <v>0</v>
      </c>
      <c r="C355" s="6" t="s">
        <v>289</v>
      </c>
      <c r="D355" s="13" t="str">
        <f t="shared" si="40"/>
        <v xml:space="preserve">Fellingsbro/Frövi IK </v>
      </c>
      <c r="E355" s="13" t="str">
        <f t="shared" si="41"/>
        <v>Lindlövens IF/Guldsmedshytte SK</v>
      </c>
      <c r="F355" s="6" t="s">
        <v>144</v>
      </c>
      <c r="H355" t="str">
        <f t="shared" si="42"/>
        <v/>
      </c>
      <c r="I355" t="str">
        <f t="shared" si="43"/>
        <v/>
      </c>
      <c r="J355" t="str">
        <f t="shared" si="44"/>
        <v/>
      </c>
      <c r="K355" t="str">
        <f t="shared" si="45"/>
        <v/>
      </c>
      <c r="L355" t="str">
        <f t="shared" si="46"/>
        <v/>
      </c>
      <c r="M355" t="str">
        <f t="shared" si="47"/>
        <v/>
      </c>
    </row>
    <row r="356" spans="1:13">
      <c r="A356" s="8">
        <v>45682</v>
      </c>
      <c r="B356" s="4">
        <v>0</v>
      </c>
      <c r="C356" s="5" t="s">
        <v>290</v>
      </c>
      <c r="D356" s="13" t="str">
        <f t="shared" si="40"/>
        <v xml:space="preserve">Fellingsbro/Frövi IK </v>
      </c>
      <c r="E356" s="13" t="str">
        <f t="shared" si="41"/>
        <v>Surahammars IF:1</v>
      </c>
      <c r="F356" s="5" t="s">
        <v>144</v>
      </c>
      <c r="H356" t="str">
        <f t="shared" si="42"/>
        <v/>
      </c>
      <c r="I356" t="str">
        <f t="shared" si="43"/>
        <v/>
      </c>
      <c r="J356" t="str">
        <f t="shared" si="44"/>
        <v/>
      </c>
      <c r="K356" t="str">
        <f t="shared" si="45"/>
        <v/>
      </c>
      <c r="L356" t="str">
        <f t="shared" si="46"/>
        <v/>
      </c>
      <c r="M356" t="str">
        <f t="shared" si="47"/>
        <v/>
      </c>
    </row>
    <row r="357" spans="1:13" ht="25.5">
      <c r="A357" s="8">
        <v>45682</v>
      </c>
      <c r="B357" s="7">
        <v>0</v>
      </c>
      <c r="C357" s="6" t="s">
        <v>228</v>
      </c>
      <c r="D357" s="13" t="str">
        <f t="shared" si="40"/>
        <v xml:space="preserve">Surahammars IF:2 </v>
      </c>
      <c r="E357" s="13" t="str">
        <f t="shared" si="41"/>
        <v>Lindlövens IF/Guldsmedshytte SK</v>
      </c>
      <c r="F357" s="6" t="s">
        <v>144</v>
      </c>
      <c r="H357" t="str">
        <f t="shared" si="42"/>
        <v/>
      </c>
      <c r="I357" t="str">
        <f t="shared" si="43"/>
        <v/>
      </c>
      <c r="J357" t="str">
        <f t="shared" si="44"/>
        <v/>
      </c>
      <c r="K357" t="str">
        <f t="shared" si="45"/>
        <v/>
      </c>
      <c r="L357" t="str">
        <f t="shared" si="46"/>
        <v/>
      </c>
      <c r="M357" t="str">
        <f t="shared" si="47"/>
        <v/>
      </c>
    </row>
    <row r="358" spans="1:13">
      <c r="A358" s="8">
        <v>45682</v>
      </c>
      <c r="B358" s="4">
        <v>0.5</v>
      </c>
      <c r="C358" s="5" t="s">
        <v>73</v>
      </c>
      <c r="D358" s="13" t="str">
        <f t="shared" si="40"/>
        <v xml:space="preserve">Hallstahammars HK </v>
      </c>
      <c r="E358" s="13" t="str">
        <f t="shared" si="41"/>
        <v>Köping HC:2</v>
      </c>
      <c r="F358" s="5" t="s">
        <v>175</v>
      </c>
      <c r="H358" t="str">
        <f t="shared" si="42"/>
        <v/>
      </c>
      <c r="I358" t="str">
        <f t="shared" si="43"/>
        <v/>
      </c>
      <c r="J358" t="str">
        <f t="shared" si="44"/>
        <v/>
      </c>
      <c r="K358" t="str">
        <f t="shared" si="45"/>
        <v/>
      </c>
      <c r="L358" t="str">
        <f t="shared" si="46"/>
        <v/>
      </c>
      <c r="M358" t="str">
        <f t="shared" si="47"/>
        <v/>
      </c>
    </row>
    <row r="359" spans="1:13">
      <c r="A359" s="8">
        <v>45682</v>
      </c>
      <c r="B359" s="7">
        <v>0.5</v>
      </c>
      <c r="C359" s="6" t="s">
        <v>291</v>
      </c>
      <c r="D359" s="13" t="str">
        <f t="shared" si="40"/>
        <v xml:space="preserve">Kungsörs IK </v>
      </c>
      <c r="E359" s="13" t="str">
        <f t="shared" si="41"/>
        <v>Köping HC:1</v>
      </c>
      <c r="F359" s="6" t="s">
        <v>175</v>
      </c>
      <c r="H359" t="str">
        <f t="shared" si="42"/>
        <v/>
      </c>
      <c r="I359" t="str">
        <f t="shared" si="43"/>
        <v/>
      </c>
      <c r="J359" t="str">
        <f t="shared" si="44"/>
        <v/>
      </c>
      <c r="K359" t="str">
        <f t="shared" si="45"/>
        <v/>
      </c>
      <c r="L359" t="str">
        <f t="shared" si="46"/>
        <v/>
      </c>
      <c r="M359" t="str">
        <f t="shared" si="47"/>
        <v/>
      </c>
    </row>
    <row r="360" spans="1:13">
      <c r="A360" s="8">
        <v>45682</v>
      </c>
      <c r="B360" s="4">
        <v>0.51736111111111116</v>
      </c>
      <c r="C360" s="5" t="s">
        <v>124</v>
      </c>
      <c r="D360" s="13" t="str">
        <f t="shared" si="40"/>
        <v xml:space="preserve">Hallstahammars HK </v>
      </c>
      <c r="E360" s="13" t="str">
        <f t="shared" si="41"/>
        <v>Kungsörs IK</v>
      </c>
      <c r="F360" s="5" t="s">
        <v>175</v>
      </c>
      <c r="H360" t="str">
        <f t="shared" si="42"/>
        <v/>
      </c>
      <c r="I360" t="str">
        <f t="shared" si="43"/>
        <v/>
      </c>
      <c r="J360" t="str">
        <f t="shared" si="44"/>
        <v/>
      </c>
      <c r="K360" t="str">
        <f t="shared" si="45"/>
        <v/>
      </c>
      <c r="L360" t="str">
        <f t="shared" si="46"/>
        <v/>
      </c>
      <c r="M360" t="str">
        <f t="shared" si="47"/>
        <v/>
      </c>
    </row>
    <row r="361" spans="1:13">
      <c r="A361" s="8">
        <v>45682</v>
      </c>
      <c r="B361" s="7">
        <v>0.51736111111111116</v>
      </c>
      <c r="C361" s="6" t="s">
        <v>75</v>
      </c>
      <c r="D361" s="13" t="str">
        <f t="shared" si="40"/>
        <v xml:space="preserve">Hallstahammars HK </v>
      </c>
      <c r="E361" s="13" t="str">
        <f t="shared" si="41"/>
        <v>Köping HC:1</v>
      </c>
      <c r="F361" s="6" t="s">
        <v>175</v>
      </c>
      <c r="H361" t="str">
        <f t="shared" si="42"/>
        <v/>
      </c>
      <c r="I361" t="str">
        <f t="shared" si="43"/>
        <v/>
      </c>
      <c r="J361" t="str">
        <f t="shared" si="44"/>
        <v/>
      </c>
      <c r="K361" t="str">
        <f t="shared" si="45"/>
        <v/>
      </c>
      <c r="L361" t="str">
        <f t="shared" si="46"/>
        <v/>
      </c>
      <c r="M361" t="str">
        <f t="shared" si="47"/>
        <v/>
      </c>
    </row>
    <row r="362" spans="1:13">
      <c r="A362" s="8">
        <v>45682</v>
      </c>
      <c r="B362" s="4">
        <v>0.53472222222222221</v>
      </c>
      <c r="C362" s="5" t="s">
        <v>292</v>
      </c>
      <c r="D362" s="13" t="str">
        <f t="shared" si="40"/>
        <v xml:space="preserve">Köping HC:2 </v>
      </c>
      <c r="E362" s="13" t="str">
        <f t="shared" si="41"/>
        <v>Kungsörs IK</v>
      </c>
      <c r="F362" s="5" t="s">
        <v>175</v>
      </c>
      <c r="H362" t="str">
        <f t="shared" si="42"/>
        <v/>
      </c>
      <c r="I362" t="str">
        <f t="shared" si="43"/>
        <v/>
      </c>
      <c r="J362" t="str">
        <f t="shared" si="44"/>
        <v/>
      </c>
      <c r="K362" t="str">
        <f t="shared" si="45"/>
        <v/>
      </c>
      <c r="L362" t="str">
        <f t="shared" si="46"/>
        <v/>
      </c>
      <c r="M362" t="str">
        <f t="shared" si="47"/>
        <v/>
      </c>
    </row>
    <row r="363" spans="1:13">
      <c r="A363" s="8">
        <v>45696</v>
      </c>
      <c r="B363" s="7">
        <v>0</v>
      </c>
      <c r="C363" s="6" t="s">
        <v>204</v>
      </c>
      <c r="D363" s="13" t="str">
        <f t="shared" si="40"/>
        <v xml:space="preserve">Hallstahammars HK </v>
      </c>
      <c r="E363" s="13" t="str">
        <f t="shared" si="41"/>
        <v>Örebro Hockey UF:2</v>
      </c>
      <c r="F363" s="6" t="s">
        <v>144</v>
      </c>
      <c r="H363" t="str">
        <f t="shared" si="42"/>
        <v/>
      </c>
      <c r="I363" t="str">
        <f t="shared" si="43"/>
        <v/>
      </c>
      <c r="J363" t="str">
        <f t="shared" si="44"/>
        <v/>
      </c>
      <c r="K363" t="str">
        <f t="shared" si="45"/>
        <v/>
      </c>
      <c r="L363" t="str">
        <f t="shared" si="46"/>
        <v/>
      </c>
      <c r="M363" t="str">
        <f t="shared" si="47"/>
        <v/>
      </c>
    </row>
    <row r="364" spans="1:13" ht="25.5">
      <c r="A364" s="8">
        <v>45696</v>
      </c>
      <c r="B364" s="4">
        <v>0</v>
      </c>
      <c r="C364" s="5" t="s">
        <v>202</v>
      </c>
      <c r="D364" s="13" t="str">
        <f t="shared" si="40"/>
        <v xml:space="preserve">Lindlövens IF/Guldsmedshytte SK </v>
      </c>
      <c r="E364" s="13" t="str">
        <f t="shared" si="41"/>
        <v>Örebro Hockey UF:1</v>
      </c>
      <c r="F364" s="5" t="s">
        <v>144</v>
      </c>
      <c r="H364" t="str">
        <f t="shared" si="42"/>
        <v/>
      </c>
      <c r="I364" t="str">
        <f t="shared" si="43"/>
        <v/>
      </c>
      <c r="J364" t="str">
        <f t="shared" si="44"/>
        <v/>
      </c>
      <c r="K364" t="str">
        <f t="shared" si="45"/>
        <v/>
      </c>
      <c r="L364" t="str">
        <f t="shared" si="46"/>
        <v/>
      </c>
      <c r="M364" t="str">
        <f t="shared" si="47"/>
        <v/>
      </c>
    </row>
    <row r="365" spans="1:13" ht="25.5">
      <c r="A365" s="8">
        <v>45696</v>
      </c>
      <c r="B365" s="7">
        <v>0</v>
      </c>
      <c r="C365" s="6" t="s">
        <v>293</v>
      </c>
      <c r="D365" s="13" t="str">
        <f t="shared" si="40"/>
        <v xml:space="preserve">Hallstahammars HK </v>
      </c>
      <c r="E365" s="13" t="str">
        <f t="shared" si="41"/>
        <v>Lindlövens IF/Guldsmedshytte SK</v>
      </c>
      <c r="F365" s="6" t="s">
        <v>144</v>
      </c>
      <c r="H365" t="str">
        <f t="shared" si="42"/>
        <v/>
      </c>
      <c r="I365" t="str">
        <f t="shared" si="43"/>
        <v/>
      </c>
      <c r="J365" t="str">
        <f t="shared" si="44"/>
        <v/>
      </c>
      <c r="K365" t="str">
        <f t="shared" si="45"/>
        <v/>
      </c>
      <c r="L365" t="str">
        <f t="shared" si="46"/>
        <v/>
      </c>
      <c r="M365" t="str">
        <f t="shared" si="47"/>
        <v/>
      </c>
    </row>
    <row r="366" spans="1:13">
      <c r="A366" s="8">
        <v>45696</v>
      </c>
      <c r="B366" s="4">
        <v>0</v>
      </c>
      <c r="C366" s="5" t="s">
        <v>294</v>
      </c>
      <c r="D366" s="13" t="str">
        <f t="shared" si="40"/>
        <v xml:space="preserve">Hallstahammars HK </v>
      </c>
      <c r="E366" s="13" t="str">
        <f t="shared" si="41"/>
        <v>Örebro Hockey UF:1</v>
      </c>
      <c r="F366" s="5" t="s">
        <v>144</v>
      </c>
      <c r="H366" t="str">
        <f t="shared" si="42"/>
        <v/>
      </c>
      <c r="I366" t="str">
        <f t="shared" si="43"/>
        <v/>
      </c>
      <c r="J366" t="str">
        <f t="shared" si="44"/>
        <v/>
      </c>
      <c r="K366" t="str">
        <f t="shared" si="45"/>
        <v/>
      </c>
      <c r="L366" t="str">
        <f t="shared" si="46"/>
        <v/>
      </c>
      <c r="M366" t="str">
        <f t="shared" si="47"/>
        <v/>
      </c>
    </row>
    <row r="367" spans="1:13" ht="25.5">
      <c r="A367" s="8">
        <v>45696</v>
      </c>
      <c r="B367" s="7">
        <v>0</v>
      </c>
      <c r="C367" s="6" t="s">
        <v>198</v>
      </c>
      <c r="D367" s="13" t="str">
        <f t="shared" si="40"/>
        <v xml:space="preserve">Örebro Hockey UF:2 </v>
      </c>
      <c r="E367" s="13" t="str">
        <f t="shared" si="41"/>
        <v>Lindlövens IF/Guldsmedshytte SK</v>
      </c>
      <c r="F367" s="6" t="s">
        <v>144</v>
      </c>
      <c r="H367" t="str">
        <f t="shared" si="42"/>
        <v/>
      </c>
      <c r="I367" t="str">
        <f t="shared" si="43"/>
        <v/>
      </c>
      <c r="J367" t="str">
        <f t="shared" si="44"/>
        <v/>
      </c>
      <c r="K367" t="str">
        <f t="shared" si="45"/>
        <v/>
      </c>
      <c r="L367" t="str">
        <f t="shared" si="46"/>
        <v/>
      </c>
      <c r="M367" t="str">
        <f t="shared" si="47"/>
        <v/>
      </c>
    </row>
    <row r="368" spans="1:13">
      <c r="A368" s="8">
        <v>45696</v>
      </c>
      <c r="B368" s="4">
        <v>0</v>
      </c>
      <c r="C368" s="5" t="s">
        <v>300</v>
      </c>
      <c r="D368" s="13" t="str">
        <f t="shared" si="40"/>
        <v xml:space="preserve">Sala HK:1 </v>
      </c>
      <c r="E368" s="13" t="str">
        <f t="shared" si="41"/>
        <v>Örebro Hockey UF:6</v>
      </c>
      <c r="F368" s="5" t="s">
        <v>262</v>
      </c>
      <c r="H368" t="str">
        <f t="shared" si="42"/>
        <v/>
      </c>
      <c r="I368" t="str">
        <f t="shared" si="43"/>
        <v/>
      </c>
      <c r="J368" t="str">
        <f t="shared" si="44"/>
        <v/>
      </c>
      <c r="K368" t="str">
        <f t="shared" si="45"/>
        <v/>
      </c>
      <c r="L368" t="str">
        <f t="shared" si="46"/>
        <v/>
      </c>
      <c r="M368" t="str">
        <f t="shared" si="47"/>
        <v/>
      </c>
    </row>
    <row r="369" spans="1:13">
      <c r="A369" s="8">
        <v>45696</v>
      </c>
      <c r="B369" s="7">
        <v>0</v>
      </c>
      <c r="C369" s="6" t="s">
        <v>301</v>
      </c>
      <c r="D369" s="13" t="str">
        <f t="shared" si="40"/>
        <v xml:space="preserve">Sala HK:2 </v>
      </c>
      <c r="E369" s="13" t="str">
        <f t="shared" si="41"/>
        <v>Örebro Hockey UF:5</v>
      </c>
      <c r="F369" s="6" t="s">
        <v>262</v>
      </c>
      <c r="H369" t="str">
        <f t="shared" si="42"/>
        <v/>
      </c>
      <c r="I369" t="str">
        <f t="shared" si="43"/>
        <v/>
      </c>
      <c r="J369" t="str">
        <f t="shared" si="44"/>
        <v/>
      </c>
      <c r="K369" t="str">
        <f t="shared" si="45"/>
        <v/>
      </c>
      <c r="L369" t="str">
        <f t="shared" si="46"/>
        <v/>
      </c>
      <c r="M369" t="str">
        <f t="shared" si="47"/>
        <v/>
      </c>
    </row>
    <row r="370" spans="1:13">
      <c r="A370" s="8">
        <v>45696</v>
      </c>
      <c r="B370" s="4">
        <v>0</v>
      </c>
      <c r="C370" s="5" t="s">
        <v>302</v>
      </c>
      <c r="D370" s="13" t="str">
        <f t="shared" si="40"/>
        <v xml:space="preserve">Sala HK:1 </v>
      </c>
      <c r="E370" s="13" t="str">
        <f t="shared" si="41"/>
        <v>Örebro Hockey UF:5</v>
      </c>
      <c r="F370" s="5" t="s">
        <v>262</v>
      </c>
      <c r="H370" t="str">
        <f t="shared" si="42"/>
        <v/>
      </c>
      <c r="I370" t="str">
        <f t="shared" si="43"/>
        <v/>
      </c>
      <c r="J370" t="str">
        <f t="shared" si="44"/>
        <v/>
      </c>
      <c r="K370" t="str">
        <f t="shared" si="45"/>
        <v/>
      </c>
      <c r="L370" t="str">
        <f t="shared" si="46"/>
        <v/>
      </c>
      <c r="M370" t="str">
        <f t="shared" si="47"/>
        <v/>
      </c>
    </row>
    <row r="371" spans="1:13">
      <c r="A371" s="8">
        <v>45696</v>
      </c>
      <c r="B371" s="7">
        <v>0</v>
      </c>
      <c r="C371" s="6" t="s">
        <v>303</v>
      </c>
      <c r="D371" s="13" t="str">
        <f t="shared" si="40"/>
        <v xml:space="preserve">Örebro Hockey UF:6 </v>
      </c>
      <c r="E371" s="13" t="str">
        <f t="shared" si="41"/>
        <v>Sala HK:2</v>
      </c>
      <c r="F371" s="6" t="s">
        <v>262</v>
      </c>
      <c r="H371" t="str">
        <f t="shared" si="42"/>
        <v/>
      </c>
      <c r="I371" t="str">
        <f t="shared" si="43"/>
        <v/>
      </c>
      <c r="J371" t="str">
        <f t="shared" si="44"/>
        <v/>
      </c>
      <c r="K371" t="str">
        <f t="shared" si="45"/>
        <v/>
      </c>
      <c r="L371" t="str">
        <f t="shared" si="46"/>
        <v/>
      </c>
      <c r="M371" t="str">
        <f t="shared" si="47"/>
        <v/>
      </c>
    </row>
    <row r="372" spans="1:13">
      <c r="A372" s="8">
        <v>45696</v>
      </c>
      <c r="B372" s="4">
        <v>0</v>
      </c>
      <c r="C372" s="5" t="s">
        <v>304</v>
      </c>
      <c r="D372" s="13" t="str">
        <f t="shared" si="40"/>
        <v xml:space="preserve">Örebro Hockey UF:5 </v>
      </c>
      <c r="E372" s="13" t="str">
        <f t="shared" si="41"/>
        <v>Sala HK:1</v>
      </c>
      <c r="F372" s="5" t="s">
        <v>262</v>
      </c>
      <c r="H372" t="str">
        <f t="shared" si="42"/>
        <v/>
      </c>
      <c r="I372" t="str">
        <f t="shared" si="43"/>
        <v/>
      </c>
      <c r="J372" t="str">
        <f t="shared" si="44"/>
        <v/>
      </c>
      <c r="K372" t="str">
        <f t="shared" si="45"/>
        <v/>
      </c>
      <c r="L372" t="str">
        <f t="shared" si="46"/>
        <v/>
      </c>
      <c r="M372" t="str">
        <f t="shared" si="47"/>
        <v/>
      </c>
    </row>
    <row r="373" spans="1:13">
      <c r="A373" s="8">
        <v>45696</v>
      </c>
      <c r="B373" s="7">
        <v>0</v>
      </c>
      <c r="C373" s="6" t="s">
        <v>303</v>
      </c>
      <c r="D373" s="13" t="str">
        <f t="shared" si="40"/>
        <v xml:space="preserve">Örebro Hockey UF:6 </v>
      </c>
      <c r="E373" s="13" t="str">
        <f t="shared" si="41"/>
        <v>Sala HK:2</v>
      </c>
      <c r="F373" s="6" t="s">
        <v>262</v>
      </c>
      <c r="H373" t="str">
        <f t="shared" si="42"/>
        <v/>
      </c>
      <c r="I373" t="str">
        <f t="shared" si="43"/>
        <v/>
      </c>
      <c r="J373" t="str">
        <f t="shared" si="44"/>
        <v/>
      </c>
      <c r="K373" t="str">
        <f t="shared" si="45"/>
        <v/>
      </c>
      <c r="L373" t="str">
        <f t="shared" si="46"/>
        <v/>
      </c>
      <c r="M373" t="str">
        <f t="shared" si="47"/>
        <v/>
      </c>
    </row>
    <row r="374" spans="1:13">
      <c r="A374" s="8">
        <v>45696</v>
      </c>
      <c r="B374" s="4">
        <v>0.54166666666666663</v>
      </c>
      <c r="C374" s="5" t="s">
        <v>225</v>
      </c>
      <c r="D374" s="13" t="str">
        <f t="shared" si="40"/>
        <v xml:space="preserve">Fellingsbro/Frövi IK </v>
      </c>
      <c r="E374" s="13" t="str">
        <f t="shared" si="41"/>
        <v>IFK Hallsberg:2</v>
      </c>
      <c r="F374" s="5" t="s">
        <v>121</v>
      </c>
      <c r="H374" t="str">
        <f t="shared" si="42"/>
        <v/>
      </c>
      <c r="I374" t="str">
        <f t="shared" si="43"/>
        <v/>
      </c>
      <c r="J374" t="str">
        <f t="shared" si="44"/>
        <v/>
      </c>
      <c r="K374" t="str">
        <f t="shared" si="45"/>
        <v/>
      </c>
      <c r="L374" t="str">
        <f t="shared" si="46"/>
        <v/>
      </c>
      <c r="M374" t="str">
        <f t="shared" si="47"/>
        <v/>
      </c>
    </row>
    <row r="375" spans="1:13">
      <c r="A375" s="8">
        <v>45696</v>
      </c>
      <c r="B375" s="7">
        <v>0.54166666666666663</v>
      </c>
      <c r="C375" s="6" t="s">
        <v>132</v>
      </c>
      <c r="D375" s="13" t="str">
        <f t="shared" si="40"/>
        <v xml:space="preserve">IFK Arboga </v>
      </c>
      <c r="E375" s="13" t="str">
        <f t="shared" si="41"/>
        <v>IFK Hallsberg:1</v>
      </c>
      <c r="F375" s="6" t="s">
        <v>121</v>
      </c>
      <c r="H375" t="str">
        <f t="shared" si="42"/>
        <v/>
      </c>
      <c r="I375" t="str">
        <f t="shared" si="43"/>
        <v/>
      </c>
      <c r="J375" t="str">
        <f t="shared" si="44"/>
        <v/>
      </c>
      <c r="K375" t="str">
        <f t="shared" si="45"/>
        <v/>
      </c>
      <c r="L375" t="str">
        <f t="shared" si="46"/>
        <v/>
      </c>
      <c r="M375" t="str">
        <f t="shared" si="47"/>
        <v/>
      </c>
    </row>
    <row r="376" spans="1:13">
      <c r="A376" s="8">
        <v>45696</v>
      </c>
      <c r="B376" s="4">
        <v>0.55902777777777779</v>
      </c>
      <c r="C376" s="5" t="s">
        <v>223</v>
      </c>
      <c r="D376" s="13" t="str">
        <f t="shared" si="40"/>
        <v xml:space="preserve">Fellingsbro/Frövi IK </v>
      </c>
      <c r="E376" s="13" t="str">
        <f t="shared" si="41"/>
        <v>IFK Hallsberg:1</v>
      </c>
      <c r="F376" s="5" t="s">
        <v>121</v>
      </c>
      <c r="H376" t="str">
        <f t="shared" si="42"/>
        <v/>
      </c>
      <c r="I376" t="str">
        <f t="shared" si="43"/>
        <v/>
      </c>
      <c r="J376" t="str">
        <f t="shared" si="44"/>
        <v/>
      </c>
      <c r="K376" t="str">
        <f t="shared" si="45"/>
        <v/>
      </c>
      <c r="L376" t="str">
        <f t="shared" si="46"/>
        <v/>
      </c>
      <c r="M376" t="str">
        <f t="shared" si="47"/>
        <v/>
      </c>
    </row>
    <row r="377" spans="1:13">
      <c r="A377" s="8">
        <v>45696</v>
      </c>
      <c r="B377" s="7">
        <v>0.55902777777777779</v>
      </c>
      <c r="C377" s="6" t="s">
        <v>305</v>
      </c>
      <c r="D377" s="13" t="str">
        <f t="shared" si="40"/>
        <v xml:space="preserve">IFK Hallsberg:2 </v>
      </c>
      <c r="E377" s="13" t="str">
        <f t="shared" si="41"/>
        <v>IFK Arboga</v>
      </c>
      <c r="F377" s="6" t="s">
        <v>121</v>
      </c>
      <c r="H377" t="str">
        <f t="shared" si="42"/>
        <v/>
      </c>
      <c r="I377" t="str">
        <f t="shared" si="43"/>
        <v/>
      </c>
      <c r="J377" t="str">
        <f t="shared" si="44"/>
        <v/>
      </c>
      <c r="K377" t="str">
        <f t="shared" si="45"/>
        <v/>
      </c>
      <c r="L377" t="str">
        <f t="shared" si="46"/>
        <v/>
      </c>
      <c r="M377" t="str">
        <f t="shared" si="47"/>
        <v/>
      </c>
    </row>
    <row r="378" spans="1:13">
      <c r="A378" s="8">
        <v>45696</v>
      </c>
      <c r="B378" s="4">
        <v>0.57638888888888884</v>
      </c>
      <c r="C378" s="5" t="s">
        <v>306</v>
      </c>
      <c r="D378" s="13" t="str">
        <f t="shared" si="40"/>
        <v xml:space="preserve">Fellingsbro/Frövi IK </v>
      </c>
      <c r="E378" s="13" t="str">
        <f t="shared" si="41"/>
        <v>IFK Arboga</v>
      </c>
      <c r="F378" s="5" t="s">
        <v>121</v>
      </c>
      <c r="H378" t="str">
        <f t="shared" si="42"/>
        <v/>
      </c>
      <c r="I378" t="str">
        <f t="shared" si="43"/>
        <v/>
      </c>
      <c r="J378" t="str">
        <f t="shared" si="44"/>
        <v/>
      </c>
      <c r="K378" t="str">
        <f t="shared" si="45"/>
        <v/>
      </c>
      <c r="L378" t="str">
        <f t="shared" si="46"/>
        <v/>
      </c>
      <c r="M378" t="str">
        <f t="shared" si="47"/>
        <v/>
      </c>
    </row>
    <row r="379" spans="1:13">
      <c r="A379" s="8">
        <v>45696</v>
      </c>
      <c r="B379" s="7">
        <v>0</v>
      </c>
      <c r="C379" s="6" t="s">
        <v>118</v>
      </c>
      <c r="D379" s="13" t="str">
        <f t="shared" si="40"/>
        <v xml:space="preserve">Fagersta AIK </v>
      </c>
      <c r="E379" s="13" t="str">
        <f t="shared" si="41"/>
        <v>Köping HC:2</v>
      </c>
      <c r="F379" s="6" t="s">
        <v>81</v>
      </c>
      <c r="H379" t="str">
        <f t="shared" si="42"/>
        <v/>
      </c>
      <c r="I379" t="str">
        <f t="shared" si="43"/>
        <v/>
      </c>
      <c r="J379" t="str">
        <f t="shared" si="44"/>
        <v/>
      </c>
      <c r="K379" t="str">
        <f t="shared" si="45"/>
        <v/>
      </c>
      <c r="L379" t="str">
        <f t="shared" si="46"/>
        <v/>
      </c>
      <c r="M379" t="str">
        <f t="shared" si="47"/>
        <v/>
      </c>
    </row>
    <row r="380" spans="1:13" ht="25.5">
      <c r="A380" s="8">
        <v>45696</v>
      </c>
      <c r="B380" s="4">
        <v>0</v>
      </c>
      <c r="C380" s="5" t="s">
        <v>119</v>
      </c>
      <c r="D380" s="13" t="str">
        <f t="shared" si="40"/>
        <v xml:space="preserve">Guldsmedshytte SK/Lindlövens IF </v>
      </c>
      <c r="E380" s="13" t="str">
        <f t="shared" si="41"/>
        <v>Köping HC:1</v>
      </c>
      <c r="F380" s="5" t="s">
        <v>81</v>
      </c>
      <c r="H380" t="str">
        <f t="shared" si="42"/>
        <v/>
      </c>
      <c r="I380" t="str">
        <f t="shared" si="43"/>
        <v/>
      </c>
      <c r="J380" t="str">
        <f t="shared" si="44"/>
        <v/>
      </c>
      <c r="K380" t="str">
        <f t="shared" si="45"/>
        <v/>
      </c>
      <c r="L380" t="str">
        <f t="shared" si="46"/>
        <v/>
      </c>
      <c r="M380" t="str">
        <f t="shared" si="47"/>
        <v/>
      </c>
    </row>
    <row r="381" spans="1:13" ht="25.5">
      <c r="A381" s="8">
        <v>45696</v>
      </c>
      <c r="B381" s="7">
        <v>0</v>
      </c>
      <c r="C381" s="6" t="s">
        <v>114</v>
      </c>
      <c r="D381" s="13" t="str">
        <f t="shared" si="40"/>
        <v xml:space="preserve">Fagersta AIK </v>
      </c>
      <c r="E381" s="13" t="str">
        <f t="shared" si="41"/>
        <v>Guldsmedshytte SK/Lindlövens IF</v>
      </c>
      <c r="F381" s="6" t="s">
        <v>81</v>
      </c>
      <c r="H381" t="str">
        <f t="shared" si="42"/>
        <v/>
      </c>
      <c r="I381" t="str">
        <f t="shared" si="43"/>
        <v/>
      </c>
      <c r="J381" t="str">
        <f t="shared" si="44"/>
        <v/>
      </c>
      <c r="K381" t="str">
        <f t="shared" si="45"/>
        <v/>
      </c>
      <c r="L381" t="str">
        <f t="shared" si="46"/>
        <v/>
      </c>
      <c r="M381" t="str">
        <f t="shared" si="47"/>
        <v/>
      </c>
    </row>
    <row r="382" spans="1:13">
      <c r="A382" s="8">
        <v>45696</v>
      </c>
      <c r="B382" s="4">
        <v>0</v>
      </c>
      <c r="C382" s="5" t="s">
        <v>116</v>
      </c>
      <c r="D382" s="13" t="str">
        <f t="shared" si="40"/>
        <v xml:space="preserve">Fagersta AIK </v>
      </c>
      <c r="E382" s="13" t="str">
        <f t="shared" si="41"/>
        <v>Köping HC:1</v>
      </c>
      <c r="F382" s="5" t="s">
        <v>81</v>
      </c>
      <c r="H382" t="str">
        <f t="shared" si="42"/>
        <v/>
      </c>
      <c r="I382" t="str">
        <f t="shared" si="43"/>
        <v/>
      </c>
      <c r="J382" t="str">
        <f t="shared" si="44"/>
        <v/>
      </c>
      <c r="K382" t="str">
        <f t="shared" si="45"/>
        <v/>
      </c>
      <c r="L382" t="str">
        <f t="shared" si="46"/>
        <v/>
      </c>
      <c r="M382" t="str">
        <f t="shared" si="47"/>
        <v/>
      </c>
    </row>
    <row r="383" spans="1:13" ht="25.5">
      <c r="A383" s="8">
        <v>45696</v>
      </c>
      <c r="B383" s="7">
        <v>0</v>
      </c>
      <c r="C383" s="6" t="s">
        <v>117</v>
      </c>
      <c r="D383" s="13" t="str">
        <f t="shared" si="40"/>
        <v xml:space="preserve">Köping HC:2 </v>
      </c>
      <c r="E383" s="13" t="str">
        <f t="shared" si="41"/>
        <v>Guldsmedshytte SK/Lindlövens IF</v>
      </c>
      <c r="F383" s="6" t="s">
        <v>81</v>
      </c>
      <c r="H383" t="str">
        <f t="shared" si="42"/>
        <v/>
      </c>
      <c r="I383" t="str">
        <f t="shared" si="43"/>
        <v/>
      </c>
      <c r="J383" t="str">
        <f t="shared" si="44"/>
        <v/>
      </c>
      <c r="K383" t="str">
        <f t="shared" si="45"/>
        <v/>
      </c>
      <c r="L383" t="str">
        <f t="shared" si="46"/>
        <v/>
      </c>
      <c r="M383" t="str">
        <f t="shared" si="47"/>
        <v/>
      </c>
    </row>
    <row r="384" spans="1:13">
      <c r="A384" s="8">
        <v>45696</v>
      </c>
      <c r="B384" s="4">
        <v>0</v>
      </c>
      <c r="C384" s="5" t="s">
        <v>188</v>
      </c>
      <c r="D384" s="13" t="str">
        <f t="shared" si="40"/>
        <v xml:space="preserve">Kumla Hockey:1 </v>
      </c>
      <c r="E384" s="13" t="str">
        <f t="shared" si="41"/>
        <v>Nora HC</v>
      </c>
      <c r="F384" s="5" t="s">
        <v>105</v>
      </c>
      <c r="H384" t="str">
        <f t="shared" si="42"/>
        <v/>
      </c>
      <c r="I384" t="str">
        <f t="shared" si="43"/>
        <v/>
      </c>
      <c r="J384" t="str">
        <f t="shared" si="44"/>
        <v/>
      </c>
      <c r="K384" t="str">
        <f t="shared" si="45"/>
        <v/>
      </c>
      <c r="L384" t="str">
        <f t="shared" si="46"/>
        <v/>
      </c>
      <c r="M384" t="str">
        <f t="shared" si="47"/>
        <v/>
      </c>
    </row>
    <row r="385" spans="1:13">
      <c r="A385" s="8">
        <v>45696</v>
      </c>
      <c r="B385" s="7">
        <v>0</v>
      </c>
      <c r="C385" s="6" t="s">
        <v>307</v>
      </c>
      <c r="D385" s="13" t="str">
        <f t="shared" si="40"/>
        <v xml:space="preserve">Kumla Hockey:2 </v>
      </c>
      <c r="E385" s="13" t="str">
        <f t="shared" si="41"/>
        <v>Kungsörs IK</v>
      </c>
      <c r="F385" s="6" t="s">
        <v>105</v>
      </c>
      <c r="H385" t="str">
        <f t="shared" si="42"/>
        <v/>
      </c>
      <c r="I385" t="str">
        <f t="shared" si="43"/>
        <v/>
      </c>
      <c r="J385" t="str">
        <f t="shared" si="44"/>
        <v/>
      </c>
      <c r="K385" t="str">
        <f t="shared" si="45"/>
        <v/>
      </c>
      <c r="L385" t="str">
        <f t="shared" si="46"/>
        <v/>
      </c>
      <c r="M385" t="str">
        <f t="shared" si="47"/>
        <v/>
      </c>
    </row>
    <row r="386" spans="1:13">
      <c r="A386" s="8">
        <v>45696</v>
      </c>
      <c r="B386" s="4">
        <v>0</v>
      </c>
      <c r="C386" s="5" t="s">
        <v>308</v>
      </c>
      <c r="D386" s="13" t="str">
        <f t="shared" ref="D386:D449" si="48">LEFT(C386, FIND(" - ", C386) - 1)</f>
        <v xml:space="preserve">Kungsörs IK </v>
      </c>
      <c r="E386" s="13" t="str">
        <f t="shared" ref="E386:E449" si="49">TRIM(MID(C386, FIND(" - ", C386) + 3, LEN(C386)))</f>
        <v>Nora HC</v>
      </c>
      <c r="F386" s="5" t="s">
        <v>105</v>
      </c>
      <c r="H386" t="str">
        <f t="shared" ref="H386:H449" si="50">IF(ISNUMBER(SEARCH($H$1, D386)), D386, IF(ISNUMBER(SEARCH($H$1, E386)), E386, ""))</f>
        <v/>
      </c>
      <c r="I386" t="str">
        <f t="shared" ref="I386:I449" si="51">IF(ISNUMBER(SEARCH($I$1, D386)), D386, IF(ISNUMBER(SEARCH($I$1, E386)), E386, ""))</f>
        <v/>
      </c>
      <c r="J386" t="str">
        <f t="shared" ref="J386:J449" si="52">IF(ISNUMBER(SEARCH($J$1, D386)), D386, IF(ISNUMBER(SEARCH($J$1, E386)), E386, ""))</f>
        <v/>
      </c>
      <c r="K386" t="str">
        <f t="shared" ref="K386:K449" si="53">IF(ISNUMBER(SEARCH($K$1, D386)), D386, IF(ISNUMBER(SEARCH($K$1, E386)), E386, ""))</f>
        <v/>
      </c>
      <c r="L386" t="str">
        <f t="shared" ref="L386:L449" si="54">IF(ISNUMBER(SEARCH($L$1, D386)), D386, IF(ISNUMBER(SEARCH($L$1, E386)), E386, ""))</f>
        <v/>
      </c>
      <c r="M386" t="str">
        <f t="shared" ref="M386:M449" si="55">IF(ISNUMBER(SEARCH($M$1, D386)), D386, IF(ISNUMBER(SEARCH($M$1, E386)), E386, ""))</f>
        <v/>
      </c>
    </row>
    <row r="387" spans="1:13">
      <c r="A387" s="8">
        <v>45696</v>
      </c>
      <c r="B387" s="7">
        <v>0</v>
      </c>
      <c r="C387" s="6" t="s">
        <v>120</v>
      </c>
      <c r="D387" s="13" t="str">
        <f t="shared" si="48"/>
        <v xml:space="preserve">Kumla Hockey:1 </v>
      </c>
      <c r="E387" s="13" t="str">
        <f t="shared" si="49"/>
        <v>Kungsörs IK</v>
      </c>
      <c r="F387" s="6" t="s">
        <v>105</v>
      </c>
      <c r="H387" t="str">
        <f t="shared" si="50"/>
        <v/>
      </c>
      <c r="I387" t="str">
        <f t="shared" si="51"/>
        <v/>
      </c>
      <c r="J387" t="str">
        <f t="shared" si="52"/>
        <v/>
      </c>
      <c r="K387" t="str">
        <f t="shared" si="53"/>
        <v/>
      </c>
      <c r="L387" t="str">
        <f t="shared" si="54"/>
        <v/>
      </c>
      <c r="M387" t="str">
        <f t="shared" si="55"/>
        <v/>
      </c>
    </row>
    <row r="388" spans="1:13">
      <c r="A388" s="8">
        <v>45696</v>
      </c>
      <c r="B388" s="4">
        <v>0</v>
      </c>
      <c r="C388" s="5" t="s">
        <v>309</v>
      </c>
      <c r="D388" s="13" t="str">
        <f t="shared" si="48"/>
        <v xml:space="preserve">Nora HC </v>
      </c>
      <c r="E388" s="13" t="str">
        <f t="shared" si="49"/>
        <v>Kumla Hockey:2</v>
      </c>
      <c r="F388" s="5" t="s">
        <v>105</v>
      </c>
      <c r="H388" t="str">
        <f t="shared" si="50"/>
        <v/>
      </c>
      <c r="I388" t="str">
        <f t="shared" si="51"/>
        <v/>
      </c>
      <c r="J388" t="str">
        <f t="shared" si="52"/>
        <v/>
      </c>
      <c r="K388" t="str">
        <f t="shared" si="53"/>
        <v/>
      </c>
      <c r="L388" t="str">
        <f t="shared" si="54"/>
        <v/>
      </c>
      <c r="M388" t="str">
        <f t="shared" si="55"/>
        <v/>
      </c>
    </row>
    <row r="389" spans="1:13">
      <c r="A389" s="8">
        <v>45703</v>
      </c>
      <c r="B389" s="7">
        <v>0</v>
      </c>
      <c r="C389" s="6" t="s">
        <v>319</v>
      </c>
      <c r="D389" s="13" t="str">
        <f t="shared" si="48"/>
        <v xml:space="preserve">Surahammars IF:1 </v>
      </c>
      <c r="E389" s="13" t="str">
        <f t="shared" si="49"/>
        <v>Örebro Hockey UF:2</v>
      </c>
      <c r="F389" s="6" t="s">
        <v>23</v>
      </c>
      <c r="H389" t="str">
        <f t="shared" si="50"/>
        <v/>
      </c>
      <c r="I389" t="str">
        <f t="shared" si="51"/>
        <v/>
      </c>
      <c r="J389" t="str">
        <f t="shared" si="52"/>
        <v/>
      </c>
      <c r="K389" t="str">
        <f t="shared" si="53"/>
        <v/>
      </c>
      <c r="L389" t="str">
        <f t="shared" si="54"/>
        <v/>
      </c>
      <c r="M389" t="str">
        <f t="shared" si="55"/>
        <v/>
      </c>
    </row>
    <row r="390" spans="1:13">
      <c r="A390" s="8">
        <v>45703</v>
      </c>
      <c r="B390" s="4">
        <v>0</v>
      </c>
      <c r="C390" s="5" t="s">
        <v>320</v>
      </c>
      <c r="D390" s="13" t="str">
        <f t="shared" si="48"/>
        <v xml:space="preserve">Surahammars IF:2 </v>
      </c>
      <c r="E390" s="13" t="str">
        <f t="shared" si="49"/>
        <v>Örebro Hockey UF:1</v>
      </c>
      <c r="F390" s="5" t="s">
        <v>23</v>
      </c>
      <c r="H390" t="str">
        <f t="shared" si="50"/>
        <v/>
      </c>
      <c r="I390" t="str">
        <f t="shared" si="51"/>
        <v/>
      </c>
      <c r="J390" t="str">
        <f t="shared" si="52"/>
        <v/>
      </c>
      <c r="K390" t="str">
        <f t="shared" si="53"/>
        <v/>
      </c>
      <c r="L390" t="str">
        <f t="shared" si="54"/>
        <v/>
      </c>
      <c r="M390" t="str">
        <f t="shared" si="55"/>
        <v/>
      </c>
    </row>
    <row r="391" spans="1:13">
      <c r="A391" s="8">
        <v>45703</v>
      </c>
      <c r="B391" s="7">
        <v>0</v>
      </c>
      <c r="C391" s="6" t="s">
        <v>321</v>
      </c>
      <c r="D391" s="13" t="str">
        <f t="shared" si="48"/>
        <v xml:space="preserve">Surahammars IF:1 </v>
      </c>
      <c r="E391" s="13" t="str">
        <f t="shared" si="49"/>
        <v>Örebro Hockey UF:1</v>
      </c>
      <c r="F391" s="6" t="s">
        <v>23</v>
      </c>
      <c r="H391" t="str">
        <f t="shared" si="50"/>
        <v/>
      </c>
      <c r="I391" t="str">
        <f t="shared" si="51"/>
        <v/>
      </c>
      <c r="J391" t="str">
        <f t="shared" si="52"/>
        <v/>
      </c>
      <c r="K391" t="str">
        <f t="shared" si="53"/>
        <v/>
      </c>
      <c r="L391" t="str">
        <f t="shared" si="54"/>
        <v/>
      </c>
      <c r="M391" t="str">
        <f t="shared" si="55"/>
        <v/>
      </c>
    </row>
    <row r="392" spans="1:13">
      <c r="A392" s="8">
        <v>45703</v>
      </c>
      <c r="B392" s="4">
        <v>0</v>
      </c>
      <c r="C392" s="5" t="s">
        <v>322</v>
      </c>
      <c r="D392" s="13" t="str">
        <f t="shared" si="48"/>
        <v xml:space="preserve">Örebro Hockey UF:2 </v>
      </c>
      <c r="E392" s="13" t="str">
        <f t="shared" si="49"/>
        <v>Surahammars IF:2</v>
      </c>
      <c r="F392" s="5" t="s">
        <v>23</v>
      </c>
      <c r="H392" t="str">
        <f t="shared" si="50"/>
        <v/>
      </c>
      <c r="I392" t="str">
        <f t="shared" si="51"/>
        <v/>
      </c>
      <c r="J392" t="str">
        <f t="shared" si="52"/>
        <v/>
      </c>
      <c r="K392" t="str">
        <f t="shared" si="53"/>
        <v/>
      </c>
      <c r="L392" t="str">
        <f t="shared" si="54"/>
        <v/>
      </c>
      <c r="M392" t="str">
        <f t="shared" si="55"/>
        <v/>
      </c>
    </row>
    <row r="393" spans="1:13">
      <c r="A393" s="8">
        <v>45703</v>
      </c>
      <c r="B393" s="7">
        <v>0</v>
      </c>
      <c r="C393" s="6" t="s">
        <v>323</v>
      </c>
      <c r="D393" s="13" t="str">
        <f t="shared" si="48"/>
        <v xml:space="preserve">Örebro Hockey UF:1 </v>
      </c>
      <c r="E393" s="13" t="str">
        <f t="shared" si="49"/>
        <v>Surahammars IF:1</v>
      </c>
      <c r="F393" s="6" t="s">
        <v>23</v>
      </c>
      <c r="H393" t="str">
        <f t="shared" si="50"/>
        <v/>
      </c>
      <c r="I393" t="str">
        <f t="shared" si="51"/>
        <v/>
      </c>
      <c r="J393" t="str">
        <f t="shared" si="52"/>
        <v/>
      </c>
      <c r="K393" t="str">
        <f t="shared" si="53"/>
        <v/>
      </c>
      <c r="L393" t="str">
        <f t="shared" si="54"/>
        <v/>
      </c>
      <c r="M393" t="str">
        <f t="shared" si="55"/>
        <v/>
      </c>
    </row>
    <row r="394" spans="1:13">
      <c r="A394" s="8">
        <v>45703</v>
      </c>
      <c r="B394" s="4">
        <v>0</v>
      </c>
      <c r="C394" s="5" t="s">
        <v>322</v>
      </c>
      <c r="D394" s="13" t="str">
        <f t="shared" si="48"/>
        <v xml:space="preserve">Örebro Hockey UF:2 </v>
      </c>
      <c r="E394" s="13" t="str">
        <f t="shared" si="49"/>
        <v>Surahammars IF:2</v>
      </c>
      <c r="F394" s="5" t="s">
        <v>23</v>
      </c>
      <c r="H394" t="str">
        <f t="shared" si="50"/>
        <v/>
      </c>
      <c r="I394" t="str">
        <f t="shared" si="51"/>
        <v/>
      </c>
      <c r="J394" t="str">
        <f t="shared" si="52"/>
        <v/>
      </c>
      <c r="K394" t="str">
        <f t="shared" si="53"/>
        <v/>
      </c>
      <c r="L394" t="str">
        <f t="shared" si="54"/>
        <v/>
      </c>
      <c r="M394" t="str">
        <f t="shared" si="55"/>
        <v/>
      </c>
    </row>
    <row r="395" spans="1:13">
      <c r="A395" s="8">
        <v>45703</v>
      </c>
      <c r="B395" s="7">
        <v>0</v>
      </c>
      <c r="C395" s="6" t="s">
        <v>324</v>
      </c>
      <c r="D395" s="13" t="str">
        <f t="shared" si="48"/>
        <v xml:space="preserve">IFK Arboga </v>
      </c>
      <c r="E395" s="13" t="str">
        <f t="shared" si="49"/>
        <v>Örebro Hockey UF:4</v>
      </c>
      <c r="F395" s="6" t="s">
        <v>105</v>
      </c>
      <c r="H395" t="str">
        <f t="shared" si="50"/>
        <v/>
      </c>
      <c r="I395" t="str">
        <f t="shared" si="51"/>
        <v/>
      </c>
      <c r="J395" t="str">
        <f t="shared" si="52"/>
        <v/>
      </c>
      <c r="K395" t="str">
        <f t="shared" si="53"/>
        <v/>
      </c>
      <c r="L395" t="str">
        <f t="shared" si="54"/>
        <v/>
      </c>
      <c r="M395" t="str">
        <f t="shared" si="55"/>
        <v/>
      </c>
    </row>
    <row r="396" spans="1:13">
      <c r="A396" s="8">
        <v>45703</v>
      </c>
      <c r="B396" s="4">
        <v>0</v>
      </c>
      <c r="C396" s="5" t="s">
        <v>211</v>
      </c>
      <c r="D396" s="13" t="str">
        <f t="shared" si="48"/>
        <v xml:space="preserve">Nora HC </v>
      </c>
      <c r="E396" s="13" t="str">
        <f t="shared" si="49"/>
        <v>Örebro Hockey UF:3</v>
      </c>
      <c r="F396" s="5" t="s">
        <v>105</v>
      </c>
      <c r="H396" t="str">
        <f t="shared" si="50"/>
        <v/>
      </c>
      <c r="I396" t="str">
        <f t="shared" si="51"/>
        <v/>
      </c>
      <c r="J396" t="str">
        <f t="shared" si="52"/>
        <v/>
      </c>
      <c r="K396" t="str">
        <f t="shared" si="53"/>
        <v/>
      </c>
      <c r="L396" t="str">
        <f t="shared" si="54"/>
        <v/>
      </c>
      <c r="M396" t="str">
        <f t="shared" si="55"/>
        <v/>
      </c>
    </row>
    <row r="397" spans="1:13">
      <c r="A397" s="8">
        <v>45703</v>
      </c>
      <c r="B397" s="7">
        <v>0</v>
      </c>
      <c r="C397" s="6" t="s">
        <v>135</v>
      </c>
      <c r="D397" s="13" t="str">
        <f t="shared" si="48"/>
        <v xml:space="preserve">IFK Arboga </v>
      </c>
      <c r="E397" s="13" t="str">
        <f t="shared" si="49"/>
        <v>Nora HC</v>
      </c>
      <c r="F397" s="6" t="s">
        <v>105</v>
      </c>
      <c r="H397" t="str">
        <f t="shared" si="50"/>
        <v/>
      </c>
      <c r="I397" t="str">
        <f t="shared" si="51"/>
        <v/>
      </c>
      <c r="J397" t="str">
        <f t="shared" si="52"/>
        <v/>
      </c>
      <c r="K397" t="str">
        <f t="shared" si="53"/>
        <v/>
      </c>
      <c r="L397" t="str">
        <f t="shared" si="54"/>
        <v/>
      </c>
      <c r="M397" t="str">
        <f t="shared" si="55"/>
        <v/>
      </c>
    </row>
    <row r="398" spans="1:13">
      <c r="A398" s="8">
        <v>45703</v>
      </c>
      <c r="B398" s="4">
        <v>0</v>
      </c>
      <c r="C398" s="5" t="s">
        <v>325</v>
      </c>
      <c r="D398" s="13" t="str">
        <f t="shared" si="48"/>
        <v xml:space="preserve">IFK Arboga </v>
      </c>
      <c r="E398" s="13" t="str">
        <f t="shared" si="49"/>
        <v>Örebro Hockey UF:3</v>
      </c>
      <c r="F398" s="5" t="s">
        <v>105</v>
      </c>
      <c r="H398" t="str">
        <f t="shared" si="50"/>
        <v/>
      </c>
      <c r="I398" t="str">
        <f t="shared" si="51"/>
        <v/>
      </c>
      <c r="J398" t="str">
        <f t="shared" si="52"/>
        <v/>
      </c>
      <c r="K398" t="str">
        <f t="shared" si="53"/>
        <v/>
      </c>
      <c r="L398" t="str">
        <f t="shared" si="54"/>
        <v/>
      </c>
      <c r="M398" t="str">
        <f t="shared" si="55"/>
        <v/>
      </c>
    </row>
    <row r="399" spans="1:13">
      <c r="A399" s="8">
        <v>45703</v>
      </c>
      <c r="B399" s="7">
        <v>0</v>
      </c>
      <c r="C399" s="6" t="s">
        <v>246</v>
      </c>
      <c r="D399" s="13" t="str">
        <f t="shared" si="48"/>
        <v xml:space="preserve">Örebro Hockey UF:4 </v>
      </c>
      <c r="E399" s="13" t="str">
        <f t="shared" si="49"/>
        <v>Nora HC</v>
      </c>
      <c r="F399" s="6" t="s">
        <v>105</v>
      </c>
      <c r="H399" t="str">
        <f t="shared" si="50"/>
        <v/>
      </c>
      <c r="I399" t="str">
        <f t="shared" si="51"/>
        <v/>
      </c>
      <c r="J399" t="str">
        <f t="shared" si="52"/>
        <v/>
      </c>
      <c r="K399" t="str">
        <f t="shared" si="53"/>
        <v/>
      </c>
      <c r="L399" t="str">
        <f t="shared" si="54"/>
        <v/>
      </c>
      <c r="M399" t="str">
        <f t="shared" si="55"/>
        <v/>
      </c>
    </row>
    <row r="400" spans="1:13">
      <c r="A400" s="8">
        <v>45703</v>
      </c>
      <c r="B400" s="4">
        <v>0</v>
      </c>
      <c r="C400" s="5" t="s">
        <v>330</v>
      </c>
      <c r="D400" s="13" t="str">
        <f t="shared" si="48"/>
        <v xml:space="preserve">Hällefors IK:1 </v>
      </c>
      <c r="E400" s="13" t="str">
        <f t="shared" si="49"/>
        <v>Kumla Hockey:2</v>
      </c>
      <c r="F400" s="5" t="s">
        <v>51</v>
      </c>
      <c r="H400" t="str">
        <f t="shared" si="50"/>
        <v/>
      </c>
      <c r="I400" t="str">
        <f t="shared" si="51"/>
        <v/>
      </c>
      <c r="J400" t="str">
        <f t="shared" si="52"/>
        <v/>
      </c>
      <c r="K400" t="str">
        <f t="shared" si="53"/>
        <v/>
      </c>
      <c r="L400" t="str">
        <f t="shared" si="54"/>
        <v/>
      </c>
      <c r="M400" t="str">
        <f t="shared" si="55"/>
        <v/>
      </c>
    </row>
    <row r="401" spans="1:13">
      <c r="A401" s="8">
        <v>45703</v>
      </c>
      <c r="B401" s="7">
        <v>0</v>
      </c>
      <c r="C401" s="6" t="s">
        <v>331</v>
      </c>
      <c r="D401" s="13" t="str">
        <f t="shared" si="48"/>
        <v xml:space="preserve">Hällefors IK:2 </v>
      </c>
      <c r="E401" s="13" t="str">
        <f t="shared" si="49"/>
        <v>Kumla Hockey:1</v>
      </c>
      <c r="F401" s="6" t="s">
        <v>51</v>
      </c>
      <c r="H401" t="str">
        <f t="shared" si="50"/>
        <v/>
      </c>
      <c r="I401" t="str">
        <f t="shared" si="51"/>
        <v/>
      </c>
      <c r="J401" t="str">
        <f t="shared" si="52"/>
        <v/>
      </c>
      <c r="K401" t="str">
        <f t="shared" si="53"/>
        <v/>
      </c>
      <c r="L401" t="str">
        <f t="shared" si="54"/>
        <v/>
      </c>
      <c r="M401" t="str">
        <f t="shared" si="55"/>
        <v/>
      </c>
    </row>
    <row r="402" spans="1:13">
      <c r="A402" s="8">
        <v>45703</v>
      </c>
      <c r="B402" s="4">
        <v>0</v>
      </c>
      <c r="C402" s="5" t="s">
        <v>332</v>
      </c>
      <c r="D402" s="13" t="str">
        <f t="shared" si="48"/>
        <v xml:space="preserve">Hällefors IK:1 </v>
      </c>
      <c r="E402" s="13" t="str">
        <f t="shared" si="49"/>
        <v>Kumla Hockey:1</v>
      </c>
      <c r="F402" s="5" t="s">
        <v>51</v>
      </c>
      <c r="H402" t="str">
        <f t="shared" si="50"/>
        <v/>
      </c>
      <c r="I402" t="str">
        <f t="shared" si="51"/>
        <v/>
      </c>
      <c r="J402" t="str">
        <f t="shared" si="52"/>
        <v/>
      </c>
      <c r="K402" t="str">
        <f t="shared" si="53"/>
        <v/>
      </c>
      <c r="L402" t="str">
        <f t="shared" si="54"/>
        <v/>
      </c>
      <c r="M402" t="str">
        <f t="shared" si="55"/>
        <v/>
      </c>
    </row>
    <row r="403" spans="1:13">
      <c r="A403" s="8">
        <v>45703</v>
      </c>
      <c r="B403" s="7">
        <v>0</v>
      </c>
      <c r="C403" s="6" t="s">
        <v>333</v>
      </c>
      <c r="D403" s="13" t="str">
        <f t="shared" si="48"/>
        <v xml:space="preserve">Kumla Hockey:2 </v>
      </c>
      <c r="E403" s="13" t="str">
        <f t="shared" si="49"/>
        <v>Hällefors IK:2</v>
      </c>
      <c r="F403" s="6" t="s">
        <v>51</v>
      </c>
      <c r="H403" t="str">
        <f t="shared" si="50"/>
        <v/>
      </c>
      <c r="I403" t="str">
        <f t="shared" si="51"/>
        <v/>
      </c>
      <c r="J403" t="str">
        <f t="shared" si="52"/>
        <v/>
      </c>
      <c r="K403" t="str">
        <f t="shared" si="53"/>
        <v/>
      </c>
      <c r="L403" t="str">
        <f t="shared" si="54"/>
        <v/>
      </c>
      <c r="M403" t="str">
        <f t="shared" si="55"/>
        <v/>
      </c>
    </row>
    <row r="404" spans="1:13">
      <c r="A404" s="8">
        <v>45703</v>
      </c>
      <c r="B404" s="4">
        <v>0</v>
      </c>
      <c r="C404" s="5" t="s">
        <v>334</v>
      </c>
      <c r="D404" s="13" t="str">
        <f t="shared" si="48"/>
        <v xml:space="preserve">Kumla Hockey:1 </v>
      </c>
      <c r="E404" s="13" t="str">
        <f t="shared" si="49"/>
        <v>Hällefors IK:1</v>
      </c>
      <c r="F404" s="5" t="s">
        <v>51</v>
      </c>
      <c r="H404" t="str">
        <f t="shared" si="50"/>
        <v/>
      </c>
      <c r="I404" t="str">
        <f t="shared" si="51"/>
        <v/>
      </c>
      <c r="J404" t="str">
        <f t="shared" si="52"/>
        <v/>
      </c>
      <c r="K404" t="str">
        <f t="shared" si="53"/>
        <v/>
      </c>
      <c r="L404" t="str">
        <f t="shared" si="54"/>
        <v/>
      </c>
      <c r="M404" t="str">
        <f t="shared" si="55"/>
        <v/>
      </c>
    </row>
    <row r="405" spans="1:13">
      <c r="A405" s="8">
        <v>45703</v>
      </c>
      <c r="B405" s="7">
        <v>0</v>
      </c>
      <c r="C405" s="6" t="s">
        <v>333</v>
      </c>
      <c r="D405" s="13" t="str">
        <f t="shared" si="48"/>
        <v xml:space="preserve">Kumla Hockey:2 </v>
      </c>
      <c r="E405" s="13" t="str">
        <f t="shared" si="49"/>
        <v>Hällefors IK:2</v>
      </c>
      <c r="F405" s="6" t="s">
        <v>51</v>
      </c>
      <c r="H405" t="str">
        <f t="shared" si="50"/>
        <v/>
      </c>
      <c r="I405" t="str">
        <f t="shared" si="51"/>
        <v/>
      </c>
      <c r="J405" t="str">
        <f t="shared" si="52"/>
        <v/>
      </c>
      <c r="K405" t="str">
        <f t="shared" si="53"/>
        <v/>
      </c>
      <c r="L405" t="str">
        <f t="shared" si="54"/>
        <v/>
      </c>
      <c r="M405" t="str">
        <f t="shared" si="55"/>
        <v/>
      </c>
    </row>
    <row r="406" spans="1:13">
      <c r="A406" s="8">
        <v>45703</v>
      </c>
      <c r="B406" s="4">
        <v>0</v>
      </c>
      <c r="C406" s="5" t="s">
        <v>335</v>
      </c>
      <c r="D406" s="13" t="str">
        <f t="shared" si="48"/>
        <v xml:space="preserve">Fagersta AIK </v>
      </c>
      <c r="E406" s="13" t="str">
        <f t="shared" si="49"/>
        <v>Sala HK:2</v>
      </c>
      <c r="F406" s="5" t="s">
        <v>115</v>
      </c>
      <c r="H406" t="str">
        <f t="shared" si="50"/>
        <v/>
      </c>
      <c r="I406" t="str">
        <f t="shared" si="51"/>
        <v/>
      </c>
      <c r="J406" t="str">
        <f t="shared" si="52"/>
        <v/>
      </c>
      <c r="K406" t="str">
        <f t="shared" si="53"/>
        <v/>
      </c>
      <c r="L406" t="str">
        <f t="shared" si="54"/>
        <v/>
      </c>
      <c r="M406" t="str">
        <f t="shared" si="55"/>
        <v/>
      </c>
    </row>
    <row r="407" spans="1:13">
      <c r="A407" s="8">
        <v>45703</v>
      </c>
      <c r="B407" s="7">
        <v>0</v>
      </c>
      <c r="C407" s="6" t="s">
        <v>33</v>
      </c>
      <c r="D407" s="13" t="str">
        <f t="shared" si="48"/>
        <v xml:space="preserve">Fellingsbro/Frövi IK </v>
      </c>
      <c r="E407" s="13" t="str">
        <f t="shared" si="49"/>
        <v>Sala HK:1</v>
      </c>
      <c r="F407" s="6" t="s">
        <v>115</v>
      </c>
      <c r="H407" t="str">
        <f t="shared" si="50"/>
        <v/>
      </c>
      <c r="I407" t="str">
        <f t="shared" si="51"/>
        <v/>
      </c>
      <c r="J407" t="str">
        <f t="shared" si="52"/>
        <v/>
      </c>
      <c r="K407" t="str">
        <f t="shared" si="53"/>
        <v/>
      </c>
      <c r="L407" t="str">
        <f t="shared" si="54"/>
        <v/>
      </c>
      <c r="M407" t="str">
        <f t="shared" si="55"/>
        <v/>
      </c>
    </row>
    <row r="408" spans="1:13">
      <c r="A408" s="8">
        <v>45703</v>
      </c>
      <c r="B408" s="4">
        <v>0</v>
      </c>
      <c r="C408" s="5" t="s">
        <v>336</v>
      </c>
      <c r="D408" s="13" t="str">
        <f t="shared" si="48"/>
        <v xml:space="preserve">Fagersta AIK </v>
      </c>
      <c r="E408" s="13" t="str">
        <f t="shared" si="49"/>
        <v>Fellingsbro/Frövi IK</v>
      </c>
      <c r="F408" s="5" t="s">
        <v>115</v>
      </c>
      <c r="H408" t="str">
        <f t="shared" si="50"/>
        <v/>
      </c>
      <c r="I408" t="str">
        <f t="shared" si="51"/>
        <v/>
      </c>
      <c r="J408" t="str">
        <f t="shared" si="52"/>
        <v/>
      </c>
      <c r="K408" t="str">
        <f t="shared" si="53"/>
        <v/>
      </c>
      <c r="L408" t="str">
        <f t="shared" si="54"/>
        <v/>
      </c>
      <c r="M408" t="str">
        <f t="shared" si="55"/>
        <v/>
      </c>
    </row>
    <row r="409" spans="1:13">
      <c r="A409" s="8">
        <v>45703</v>
      </c>
      <c r="B409" s="7">
        <v>0</v>
      </c>
      <c r="C409" s="6" t="s">
        <v>337</v>
      </c>
      <c r="D409" s="13" t="str">
        <f t="shared" si="48"/>
        <v xml:space="preserve">Fagersta AIK </v>
      </c>
      <c r="E409" s="13" t="str">
        <f t="shared" si="49"/>
        <v>Sala HK:1</v>
      </c>
      <c r="F409" s="6" t="s">
        <v>115</v>
      </c>
      <c r="H409" t="str">
        <f t="shared" si="50"/>
        <v/>
      </c>
      <c r="I409" t="str">
        <f t="shared" si="51"/>
        <v/>
      </c>
      <c r="J409" t="str">
        <f t="shared" si="52"/>
        <v/>
      </c>
      <c r="K409" t="str">
        <f t="shared" si="53"/>
        <v/>
      </c>
      <c r="L409" t="str">
        <f t="shared" si="54"/>
        <v/>
      </c>
      <c r="M409" t="str">
        <f t="shared" si="55"/>
        <v/>
      </c>
    </row>
    <row r="410" spans="1:13">
      <c r="A410" s="8">
        <v>45703</v>
      </c>
      <c r="B410" s="4">
        <v>0</v>
      </c>
      <c r="C410" s="5" t="s">
        <v>37</v>
      </c>
      <c r="D410" s="13" t="str">
        <f t="shared" si="48"/>
        <v xml:space="preserve">Sala HK:2 </v>
      </c>
      <c r="E410" s="13" t="str">
        <f t="shared" si="49"/>
        <v>Fellingsbro/Frövi IK</v>
      </c>
      <c r="F410" s="5" t="s">
        <v>115</v>
      </c>
      <c r="H410" t="str">
        <f t="shared" si="50"/>
        <v/>
      </c>
      <c r="I410" t="str">
        <f t="shared" si="51"/>
        <v/>
      </c>
      <c r="J410" t="str">
        <f t="shared" si="52"/>
        <v/>
      </c>
      <c r="K410" t="str">
        <f t="shared" si="53"/>
        <v/>
      </c>
      <c r="L410" t="str">
        <f t="shared" si="54"/>
        <v/>
      </c>
      <c r="M410" t="str">
        <f t="shared" si="55"/>
        <v/>
      </c>
    </row>
    <row r="411" spans="1:13" ht="25.5">
      <c r="A411" s="8">
        <v>45703</v>
      </c>
      <c r="B411" s="7">
        <v>0</v>
      </c>
      <c r="C411" s="6" t="s">
        <v>344</v>
      </c>
      <c r="D411" s="13" t="str">
        <f t="shared" si="48"/>
        <v xml:space="preserve">Guldsmedshytte SK/Lindlövens IF </v>
      </c>
      <c r="E411" s="13" t="str">
        <f t="shared" si="49"/>
        <v>Hallstahammars HK</v>
      </c>
      <c r="F411" s="6" t="s">
        <v>72</v>
      </c>
      <c r="H411" t="str">
        <f t="shared" si="50"/>
        <v/>
      </c>
      <c r="I411" t="str">
        <f t="shared" si="51"/>
        <v/>
      </c>
      <c r="J411" t="str">
        <f t="shared" si="52"/>
        <v/>
      </c>
      <c r="K411" t="str">
        <f t="shared" si="53"/>
        <v/>
      </c>
      <c r="L411" t="str">
        <f t="shared" si="54"/>
        <v/>
      </c>
      <c r="M411" t="str">
        <f t="shared" si="55"/>
        <v/>
      </c>
    </row>
    <row r="412" spans="1:13" ht="25.5">
      <c r="A412" s="8">
        <v>45703</v>
      </c>
      <c r="B412" s="4">
        <v>0</v>
      </c>
      <c r="C412" s="5" t="s">
        <v>347</v>
      </c>
      <c r="D412" s="13" t="str">
        <f t="shared" si="48"/>
        <v xml:space="preserve">IFK Hallsberg:1 </v>
      </c>
      <c r="E412" s="13" t="str">
        <f t="shared" si="49"/>
        <v>Lindlövens IF/Guldsmedshytte SK</v>
      </c>
      <c r="F412" s="5" t="s">
        <v>5</v>
      </c>
      <c r="H412" t="str">
        <f t="shared" si="50"/>
        <v/>
      </c>
      <c r="I412" t="str">
        <f t="shared" si="51"/>
        <v/>
      </c>
      <c r="J412" t="str">
        <f t="shared" si="52"/>
        <v/>
      </c>
      <c r="K412" t="str">
        <f t="shared" si="53"/>
        <v/>
      </c>
      <c r="L412" t="str">
        <f t="shared" si="54"/>
        <v/>
      </c>
      <c r="M412" t="str">
        <f t="shared" si="55"/>
        <v/>
      </c>
    </row>
    <row r="413" spans="1:13">
      <c r="A413" s="8">
        <v>45703</v>
      </c>
      <c r="B413" s="7">
        <v>0</v>
      </c>
      <c r="C413" s="6" t="s">
        <v>348</v>
      </c>
      <c r="D413" s="13" t="str">
        <f t="shared" si="48"/>
        <v xml:space="preserve">IFK Hallsberg:2 </v>
      </c>
      <c r="E413" s="13" t="str">
        <f t="shared" si="49"/>
        <v>Kungsörs IK</v>
      </c>
      <c r="F413" s="6" t="s">
        <v>5</v>
      </c>
      <c r="H413" t="str">
        <f t="shared" si="50"/>
        <v/>
      </c>
      <c r="I413" t="str">
        <f t="shared" si="51"/>
        <v/>
      </c>
      <c r="J413" t="str">
        <f t="shared" si="52"/>
        <v/>
      </c>
      <c r="K413" t="str">
        <f t="shared" si="53"/>
        <v/>
      </c>
      <c r="L413" t="str">
        <f t="shared" si="54"/>
        <v/>
      </c>
      <c r="M413" t="str">
        <f t="shared" si="55"/>
        <v/>
      </c>
    </row>
    <row r="414" spans="1:13" ht="25.5">
      <c r="A414" s="8">
        <v>45703</v>
      </c>
      <c r="B414" s="4">
        <v>0</v>
      </c>
      <c r="C414" s="5" t="s">
        <v>101</v>
      </c>
      <c r="D414" s="13" t="str">
        <f t="shared" si="48"/>
        <v xml:space="preserve">Kungsörs IK </v>
      </c>
      <c r="E414" s="13" t="str">
        <f t="shared" si="49"/>
        <v>Lindlövens IF/Guldsmedshytte SK</v>
      </c>
      <c r="F414" s="5" t="s">
        <v>5</v>
      </c>
      <c r="H414" t="str">
        <f t="shared" si="50"/>
        <v/>
      </c>
      <c r="I414" t="str">
        <f t="shared" si="51"/>
        <v/>
      </c>
      <c r="J414" t="str">
        <f t="shared" si="52"/>
        <v/>
      </c>
      <c r="K414" t="str">
        <f t="shared" si="53"/>
        <v/>
      </c>
      <c r="L414" t="str">
        <f t="shared" si="54"/>
        <v/>
      </c>
      <c r="M414" t="str">
        <f t="shared" si="55"/>
        <v/>
      </c>
    </row>
    <row r="415" spans="1:13">
      <c r="A415" s="8">
        <v>45703</v>
      </c>
      <c r="B415" s="7">
        <v>0</v>
      </c>
      <c r="C415" s="6" t="s">
        <v>349</v>
      </c>
      <c r="D415" s="13" t="str">
        <f t="shared" si="48"/>
        <v xml:space="preserve">IFK Hallsberg:1 </v>
      </c>
      <c r="E415" s="13" t="str">
        <f t="shared" si="49"/>
        <v>Kungsörs IK</v>
      </c>
      <c r="F415" s="6" t="s">
        <v>5</v>
      </c>
      <c r="H415" t="str">
        <f t="shared" si="50"/>
        <v/>
      </c>
      <c r="I415" t="str">
        <f t="shared" si="51"/>
        <v/>
      </c>
      <c r="J415" t="str">
        <f t="shared" si="52"/>
        <v/>
      </c>
      <c r="K415" t="str">
        <f t="shared" si="53"/>
        <v/>
      </c>
      <c r="L415" t="str">
        <f t="shared" si="54"/>
        <v/>
      </c>
      <c r="M415" t="str">
        <f t="shared" si="55"/>
        <v/>
      </c>
    </row>
    <row r="416" spans="1:13" ht="25.5">
      <c r="A416" s="8">
        <v>45703</v>
      </c>
      <c r="B416" s="4">
        <v>0</v>
      </c>
      <c r="C416" s="5" t="s">
        <v>350</v>
      </c>
      <c r="D416" s="13" t="str">
        <f t="shared" si="48"/>
        <v xml:space="preserve">Lindlövens IF/Guldsmedshytte SK </v>
      </c>
      <c r="E416" s="13" t="str">
        <f t="shared" si="49"/>
        <v>IFK Hallsberg:2</v>
      </c>
      <c r="F416" s="5" t="s">
        <v>5</v>
      </c>
      <c r="H416" t="str">
        <f t="shared" si="50"/>
        <v/>
      </c>
      <c r="I416" t="str">
        <f t="shared" si="51"/>
        <v/>
      </c>
      <c r="J416" t="str">
        <f t="shared" si="52"/>
        <v/>
      </c>
      <c r="K416" t="str">
        <f t="shared" si="53"/>
        <v/>
      </c>
      <c r="L416" t="str">
        <f t="shared" si="54"/>
        <v/>
      </c>
      <c r="M416" t="str">
        <f t="shared" si="55"/>
        <v/>
      </c>
    </row>
    <row r="417" spans="1:13">
      <c r="A417" s="8">
        <v>45717</v>
      </c>
      <c r="B417" s="7">
        <v>0</v>
      </c>
      <c r="C417" s="6" t="s">
        <v>351</v>
      </c>
      <c r="D417" s="13" t="str">
        <f t="shared" si="48"/>
        <v xml:space="preserve">Hällefors IK:1 </v>
      </c>
      <c r="E417" s="13" t="str">
        <f t="shared" si="49"/>
        <v>Örebro Hockey UF:2</v>
      </c>
      <c r="F417" s="6" t="s">
        <v>60</v>
      </c>
      <c r="H417" t="str">
        <f t="shared" si="50"/>
        <v/>
      </c>
      <c r="I417" t="str">
        <f t="shared" si="51"/>
        <v/>
      </c>
      <c r="J417" t="str">
        <f t="shared" si="52"/>
        <v/>
      </c>
      <c r="K417" t="str">
        <f t="shared" si="53"/>
        <v/>
      </c>
      <c r="L417" t="str">
        <f t="shared" si="54"/>
        <v/>
      </c>
      <c r="M417" t="str">
        <f t="shared" si="55"/>
        <v/>
      </c>
    </row>
    <row r="418" spans="1:13">
      <c r="A418" s="8">
        <v>45717</v>
      </c>
      <c r="B418" s="4">
        <v>0</v>
      </c>
      <c r="C418" s="5" t="s">
        <v>352</v>
      </c>
      <c r="D418" s="13" t="str">
        <f t="shared" si="48"/>
        <v xml:space="preserve">Hällefors IK:2 </v>
      </c>
      <c r="E418" s="13" t="str">
        <f t="shared" si="49"/>
        <v>Örebro Hockey UF:1</v>
      </c>
      <c r="F418" s="5" t="s">
        <v>60</v>
      </c>
      <c r="H418" t="str">
        <f t="shared" si="50"/>
        <v/>
      </c>
      <c r="I418" t="str">
        <f t="shared" si="51"/>
        <v/>
      </c>
      <c r="J418" t="str">
        <f t="shared" si="52"/>
        <v/>
      </c>
      <c r="K418" t="str">
        <f t="shared" si="53"/>
        <v/>
      </c>
      <c r="L418" t="str">
        <f t="shared" si="54"/>
        <v/>
      </c>
      <c r="M418" t="str">
        <f t="shared" si="55"/>
        <v/>
      </c>
    </row>
    <row r="419" spans="1:13">
      <c r="A419" s="8">
        <v>45717</v>
      </c>
      <c r="B419" s="7">
        <v>0</v>
      </c>
      <c r="C419" s="6" t="s">
        <v>353</v>
      </c>
      <c r="D419" s="13" t="str">
        <f t="shared" si="48"/>
        <v xml:space="preserve">Hällefors IK:1 </v>
      </c>
      <c r="E419" s="13" t="str">
        <f t="shared" si="49"/>
        <v>Örebro Hockey UF:1</v>
      </c>
      <c r="F419" s="6" t="s">
        <v>60</v>
      </c>
      <c r="H419" t="str">
        <f t="shared" si="50"/>
        <v/>
      </c>
      <c r="I419" t="str">
        <f t="shared" si="51"/>
        <v/>
      </c>
      <c r="J419" t="str">
        <f t="shared" si="52"/>
        <v/>
      </c>
      <c r="K419" t="str">
        <f t="shared" si="53"/>
        <v/>
      </c>
      <c r="L419" t="str">
        <f t="shared" si="54"/>
        <v/>
      </c>
      <c r="M419" t="str">
        <f t="shared" si="55"/>
        <v/>
      </c>
    </row>
    <row r="420" spans="1:13">
      <c r="A420" s="8">
        <v>45717</v>
      </c>
      <c r="B420" s="4">
        <v>0</v>
      </c>
      <c r="C420" s="5" t="s">
        <v>354</v>
      </c>
      <c r="D420" s="13" t="str">
        <f t="shared" si="48"/>
        <v xml:space="preserve">Örebro Hockey UF:2 </v>
      </c>
      <c r="E420" s="13" t="str">
        <f t="shared" si="49"/>
        <v>Hällefors IK:2</v>
      </c>
      <c r="F420" s="5" t="s">
        <v>60</v>
      </c>
      <c r="H420" t="str">
        <f t="shared" si="50"/>
        <v/>
      </c>
      <c r="I420" t="str">
        <f t="shared" si="51"/>
        <v/>
      </c>
      <c r="J420" t="str">
        <f t="shared" si="52"/>
        <v/>
      </c>
      <c r="K420" t="str">
        <f t="shared" si="53"/>
        <v/>
      </c>
      <c r="L420" t="str">
        <f t="shared" si="54"/>
        <v/>
      </c>
      <c r="M420" t="str">
        <f t="shared" si="55"/>
        <v/>
      </c>
    </row>
    <row r="421" spans="1:13">
      <c r="A421" s="8">
        <v>45717</v>
      </c>
      <c r="B421" s="7">
        <v>0</v>
      </c>
      <c r="C421" s="6" t="s">
        <v>355</v>
      </c>
      <c r="D421" s="13" t="str">
        <f t="shared" si="48"/>
        <v xml:space="preserve">Örebro Hockey UF:1 </v>
      </c>
      <c r="E421" s="13" t="str">
        <f t="shared" si="49"/>
        <v>Hällefors IK:1</v>
      </c>
      <c r="F421" s="6" t="s">
        <v>60</v>
      </c>
      <c r="H421" t="str">
        <f t="shared" si="50"/>
        <v/>
      </c>
      <c r="I421" t="str">
        <f t="shared" si="51"/>
        <v/>
      </c>
      <c r="J421" t="str">
        <f t="shared" si="52"/>
        <v/>
      </c>
      <c r="K421" t="str">
        <f t="shared" si="53"/>
        <v/>
      </c>
      <c r="L421" t="str">
        <f t="shared" si="54"/>
        <v/>
      </c>
      <c r="M421" t="str">
        <f t="shared" si="55"/>
        <v/>
      </c>
    </row>
    <row r="422" spans="1:13">
      <c r="A422" s="8">
        <v>45717</v>
      </c>
      <c r="B422" s="4">
        <v>0</v>
      </c>
      <c r="C422" s="5" t="s">
        <v>354</v>
      </c>
      <c r="D422" s="13" t="str">
        <f t="shared" si="48"/>
        <v xml:space="preserve">Örebro Hockey UF:2 </v>
      </c>
      <c r="E422" s="13" t="str">
        <f t="shared" si="49"/>
        <v>Hällefors IK:2</v>
      </c>
      <c r="F422" s="5" t="s">
        <v>60</v>
      </c>
      <c r="H422" t="str">
        <f t="shared" si="50"/>
        <v/>
      </c>
      <c r="I422" t="str">
        <f t="shared" si="51"/>
        <v/>
      </c>
      <c r="J422" t="str">
        <f t="shared" si="52"/>
        <v/>
      </c>
      <c r="K422" t="str">
        <f t="shared" si="53"/>
        <v/>
      </c>
      <c r="L422" t="str">
        <f t="shared" si="54"/>
        <v/>
      </c>
      <c r="M422" t="str">
        <f t="shared" si="55"/>
        <v/>
      </c>
    </row>
    <row r="423" spans="1:13">
      <c r="A423" s="8">
        <v>45717</v>
      </c>
      <c r="B423" s="7">
        <v>0</v>
      </c>
      <c r="C423" s="6" t="s">
        <v>356</v>
      </c>
      <c r="D423" s="13" t="str">
        <f t="shared" si="48"/>
        <v xml:space="preserve">Hallstahammars HK </v>
      </c>
      <c r="E423" s="13" t="str">
        <f t="shared" si="49"/>
        <v>Sala HK:2</v>
      </c>
      <c r="F423" s="6" t="s">
        <v>90</v>
      </c>
      <c r="H423" t="str">
        <f t="shared" si="50"/>
        <v/>
      </c>
      <c r="I423" t="str">
        <f t="shared" si="51"/>
        <v/>
      </c>
      <c r="J423" t="str">
        <f t="shared" si="52"/>
        <v/>
      </c>
      <c r="K423" t="str">
        <f t="shared" si="53"/>
        <v/>
      </c>
      <c r="L423" t="str">
        <f t="shared" si="54"/>
        <v/>
      </c>
      <c r="M423" t="str">
        <f t="shared" si="55"/>
        <v/>
      </c>
    </row>
    <row r="424" spans="1:13">
      <c r="A424" s="8">
        <v>45717</v>
      </c>
      <c r="B424" s="4">
        <v>0</v>
      </c>
      <c r="C424" s="5" t="s">
        <v>220</v>
      </c>
      <c r="D424" s="13" t="str">
        <f t="shared" si="48"/>
        <v xml:space="preserve">IFK Arboga </v>
      </c>
      <c r="E424" s="13" t="str">
        <f t="shared" si="49"/>
        <v>Sala HK:1</v>
      </c>
      <c r="F424" s="5" t="s">
        <v>90</v>
      </c>
      <c r="H424" t="str">
        <f t="shared" si="50"/>
        <v/>
      </c>
      <c r="I424" t="str">
        <f t="shared" si="51"/>
        <v/>
      </c>
      <c r="J424" t="str">
        <f t="shared" si="52"/>
        <v/>
      </c>
      <c r="K424" t="str">
        <f t="shared" si="53"/>
        <v/>
      </c>
      <c r="L424" t="str">
        <f t="shared" si="54"/>
        <v/>
      </c>
      <c r="M424" t="str">
        <f t="shared" si="55"/>
        <v/>
      </c>
    </row>
    <row r="425" spans="1:13">
      <c r="A425" s="8">
        <v>45717</v>
      </c>
      <c r="B425" s="7">
        <v>0</v>
      </c>
      <c r="C425" s="6" t="s">
        <v>357</v>
      </c>
      <c r="D425" s="13" t="str">
        <f t="shared" si="48"/>
        <v xml:space="preserve">Hallstahammars HK </v>
      </c>
      <c r="E425" s="13" t="str">
        <f t="shared" si="49"/>
        <v>IFK Arboga</v>
      </c>
      <c r="F425" s="6" t="s">
        <v>90</v>
      </c>
      <c r="H425" t="str">
        <f t="shared" si="50"/>
        <v/>
      </c>
      <c r="I425" t="str">
        <f t="shared" si="51"/>
        <v/>
      </c>
      <c r="J425" t="str">
        <f t="shared" si="52"/>
        <v/>
      </c>
      <c r="K425" t="str">
        <f t="shared" si="53"/>
        <v/>
      </c>
      <c r="L425" t="str">
        <f t="shared" si="54"/>
        <v/>
      </c>
      <c r="M425" t="str">
        <f t="shared" si="55"/>
        <v/>
      </c>
    </row>
    <row r="426" spans="1:13">
      <c r="A426" s="8">
        <v>45717</v>
      </c>
      <c r="B426" s="4">
        <v>0</v>
      </c>
      <c r="C426" s="5" t="s">
        <v>358</v>
      </c>
      <c r="D426" s="13" t="str">
        <f t="shared" si="48"/>
        <v xml:space="preserve">Hallstahammars HK </v>
      </c>
      <c r="E426" s="13" t="str">
        <f t="shared" si="49"/>
        <v>Sala HK:1</v>
      </c>
      <c r="F426" s="5" t="s">
        <v>90</v>
      </c>
      <c r="H426" t="str">
        <f t="shared" si="50"/>
        <v/>
      </c>
      <c r="I426" t="str">
        <f t="shared" si="51"/>
        <v/>
      </c>
      <c r="J426" t="str">
        <f t="shared" si="52"/>
        <v/>
      </c>
      <c r="K426" t="str">
        <f t="shared" si="53"/>
        <v/>
      </c>
      <c r="L426" t="str">
        <f t="shared" si="54"/>
        <v/>
      </c>
      <c r="M426" t="str">
        <f t="shared" si="55"/>
        <v/>
      </c>
    </row>
    <row r="427" spans="1:13">
      <c r="A427" s="8">
        <v>45717</v>
      </c>
      <c r="B427" s="7">
        <v>0</v>
      </c>
      <c r="C427" s="6" t="s">
        <v>359</v>
      </c>
      <c r="D427" s="13" t="str">
        <f t="shared" si="48"/>
        <v xml:space="preserve">Sala HK:2 </v>
      </c>
      <c r="E427" s="13" t="str">
        <f t="shared" si="49"/>
        <v>IFK Arboga</v>
      </c>
      <c r="F427" s="6" t="s">
        <v>90</v>
      </c>
      <c r="H427" t="str">
        <f t="shared" si="50"/>
        <v/>
      </c>
      <c r="I427" t="str">
        <f t="shared" si="51"/>
        <v/>
      </c>
      <c r="J427" t="str">
        <f t="shared" si="52"/>
        <v/>
      </c>
      <c r="K427" t="str">
        <f t="shared" si="53"/>
        <v/>
      </c>
      <c r="L427" t="str">
        <f t="shared" si="54"/>
        <v/>
      </c>
      <c r="M427" t="str">
        <f t="shared" si="55"/>
        <v/>
      </c>
    </row>
    <row r="428" spans="1:13">
      <c r="A428" s="8">
        <v>45717</v>
      </c>
      <c r="B428" s="4">
        <v>0</v>
      </c>
      <c r="C428" s="5" t="s">
        <v>360</v>
      </c>
      <c r="D428" s="13" t="str">
        <f t="shared" si="48"/>
        <v xml:space="preserve">Köping HC:1 </v>
      </c>
      <c r="E428" s="13" t="str">
        <f t="shared" si="49"/>
        <v>Örebro Hockey UF:6</v>
      </c>
      <c r="F428" s="5" t="s">
        <v>60</v>
      </c>
      <c r="H428" t="str">
        <f t="shared" si="50"/>
        <v/>
      </c>
      <c r="I428" t="str">
        <f t="shared" si="51"/>
        <v/>
      </c>
      <c r="J428" t="str">
        <f t="shared" si="52"/>
        <v/>
      </c>
      <c r="K428" t="str">
        <f t="shared" si="53"/>
        <v/>
      </c>
      <c r="L428" t="str">
        <f t="shared" si="54"/>
        <v/>
      </c>
      <c r="M428" t="str">
        <f t="shared" si="55"/>
        <v/>
      </c>
    </row>
    <row r="429" spans="1:13">
      <c r="A429" s="8">
        <v>45717</v>
      </c>
      <c r="B429" s="7">
        <v>0</v>
      </c>
      <c r="C429" s="6" t="s">
        <v>205</v>
      </c>
      <c r="D429" s="13" t="str">
        <f t="shared" si="48"/>
        <v xml:space="preserve">Köping HC:2 </v>
      </c>
      <c r="E429" s="13" t="str">
        <f t="shared" si="49"/>
        <v>Örebro Hockey UF:5</v>
      </c>
      <c r="F429" s="6" t="s">
        <v>60</v>
      </c>
      <c r="H429" t="str">
        <f t="shared" si="50"/>
        <v/>
      </c>
      <c r="I429" t="str">
        <f t="shared" si="51"/>
        <v/>
      </c>
      <c r="J429" t="str">
        <f t="shared" si="52"/>
        <v/>
      </c>
      <c r="K429" t="str">
        <f t="shared" si="53"/>
        <v/>
      </c>
      <c r="L429" t="str">
        <f t="shared" si="54"/>
        <v/>
      </c>
      <c r="M429" t="str">
        <f t="shared" si="55"/>
        <v/>
      </c>
    </row>
    <row r="430" spans="1:13">
      <c r="A430" s="8">
        <v>45717</v>
      </c>
      <c r="B430" s="4">
        <v>0</v>
      </c>
      <c r="C430" s="5" t="s">
        <v>209</v>
      </c>
      <c r="D430" s="13" t="str">
        <f t="shared" si="48"/>
        <v xml:space="preserve">Köping HC:1 </v>
      </c>
      <c r="E430" s="13" t="str">
        <f t="shared" si="49"/>
        <v>Örebro Hockey UF:5</v>
      </c>
      <c r="F430" s="5" t="s">
        <v>60</v>
      </c>
      <c r="H430" t="str">
        <f t="shared" si="50"/>
        <v/>
      </c>
      <c r="I430" t="str">
        <f t="shared" si="51"/>
        <v/>
      </c>
      <c r="J430" t="str">
        <f t="shared" si="52"/>
        <v/>
      </c>
      <c r="K430" t="str">
        <f t="shared" si="53"/>
        <v/>
      </c>
      <c r="L430" t="str">
        <f t="shared" si="54"/>
        <v/>
      </c>
      <c r="M430" t="str">
        <f t="shared" si="55"/>
        <v/>
      </c>
    </row>
    <row r="431" spans="1:13">
      <c r="A431" s="8">
        <v>45717</v>
      </c>
      <c r="B431" s="7">
        <v>0</v>
      </c>
      <c r="C431" s="6" t="s">
        <v>361</v>
      </c>
      <c r="D431" s="13" t="str">
        <f t="shared" si="48"/>
        <v xml:space="preserve">Örebro Hockey UF:6 </v>
      </c>
      <c r="E431" s="13" t="str">
        <f t="shared" si="49"/>
        <v>Köping HC:2</v>
      </c>
      <c r="F431" s="6" t="s">
        <v>60</v>
      </c>
      <c r="H431" t="str">
        <f t="shared" si="50"/>
        <v/>
      </c>
      <c r="I431" t="str">
        <f t="shared" si="51"/>
        <v/>
      </c>
      <c r="J431" t="str">
        <f t="shared" si="52"/>
        <v/>
      </c>
      <c r="K431" t="str">
        <f t="shared" si="53"/>
        <v/>
      </c>
      <c r="L431" t="str">
        <f t="shared" si="54"/>
        <v/>
      </c>
      <c r="M431" t="str">
        <f t="shared" si="55"/>
        <v/>
      </c>
    </row>
    <row r="432" spans="1:13">
      <c r="A432" s="8">
        <v>45717</v>
      </c>
      <c r="B432" s="4">
        <v>0</v>
      </c>
      <c r="C432" s="5" t="s">
        <v>362</v>
      </c>
      <c r="D432" s="13" t="str">
        <f t="shared" si="48"/>
        <v xml:space="preserve">Örebro Hockey UF:5 </v>
      </c>
      <c r="E432" s="13" t="str">
        <f t="shared" si="49"/>
        <v>Köping HC:1</v>
      </c>
      <c r="F432" s="5" t="s">
        <v>60</v>
      </c>
      <c r="H432" t="str">
        <f t="shared" si="50"/>
        <v/>
      </c>
      <c r="I432" t="str">
        <f t="shared" si="51"/>
        <v/>
      </c>
      <c r="J432" t="str">
        <f t="shared" si="52"/>
        <v/>
      </c>
      <c r="K432" t="str">
        <f t="shared" si="53"/>
        <v/>
      </c>
      <c r="L432" t="str">
        <f t="shared" si="54"/>
        <v/>
      </c>
      <c r="M432" t="str">
        <f t="shared" si="55"/>
        <v/>
      </c>
    </row>
    <row r="433" spans="1:13">
      <c r="A433" s="8">
        <v>45717</v>
      </c>
      <c r="B433" s="7">
        <v>0</v>
      </c>
      <c r="C433" s="6" t="s">
        <v>361</v>
      </c>
      <c r="D433" s="13" t="str">
        <f t="shared" si="48"/>
        <v xml:space="preserve">Örebro Hockey UF:6 </v>
      </c>
      <c r="E433" s="13" t="str">
        <f t="shared" si="49"/>
        <v>Köping HC:2</v>
      </c>
      <c r="F433" s="6" t="s">
        <v>60</v>
      </c>
      <c r="H433" t="str">
        <f t="shared" si="50"/>
        <v/>
      </c>
      <c r="I433" t="str">
        <f t="shared" si="51"/>
        <v/>
      </c>
      <c r="J433" t="str">
        <f t="shared" si="52"/>
        <v/>
      </c>
      <c r="K433" t="str">
        <f t="shared" si="53"/>
        <v/>
      </c>
      <c r="L433" t="str">
        <f t="shared" si="54"/>
        <v/>
      </c>
      <c r="M433" t="str">
        <f t="shared" si="55"/>
        <v/>
      </c>
    </row>
    <row r="434" spans="1:13">
      <c r="A434" s="8">
        <v>45717</v>
      </c>
      <c r="B434" s="4">
        <v>0.55902777777777779</v>
      </c>
      <c r="C434" s="5" t="s">
        <v>129</v>
      </c>
      <c r="D434" s="13" t="str">
        <f t="shared" si="48"/>
        <v xml:space="preserve">Fellingsbro/Frövi IK </v>
      </c>
      <c r="E434" s="13" t="str">
        <f t="shared" si="49"/>
        <v>Kungsörs IK</v>
      </c>
      <c r="F434" s="5" t="s">
        <v>95</v>
      </c>
      <c r="H434" t="str">
        <f t="shared" si="50"/>
        <v/>
      </c>
      <c r="I434" t="str">
        <f t="shared" si="51"/>
        <v/>
      </c>
      <c r="J434" t="str">
        <f t="shared" si="52"/>
        <v/>
      </c>
      <c r="K434" t="str">
        <f t="shared" si="53"/>
        <v/>
      </c>
      <c r="L434" t="str">
        <f t="shared" si="54"/>
        <v/>
      </c>
      <c r="M434" t="str">
        <f t="shared" si="55"/>
        <v/>
      </c>
    </row>
    <row r="435" spans="1:13">
      <c r="A435" s="8">
        <v>45717</v>
      </c>
      <c r="B435" s="7">
        <v>0</v>
      </c>
      <c r="C435" s="6" t="s">
        <v>369</v>
      </c>
      <c r="D435" s="13" t="str">
        <f t="shared" si="48"/>
        <v xml:space="preserve">Fagersta AIK </v>
      </c>
      <c r="E435" s="13" t="str">
        <f t="shared" si="49"/>
        <v>Nora HC</v>
      </c>
      <c r="F435" s="6" t="s">
        <v>115</v>
      </c>
      <c r="H435" t="str">
        <f t="shared" si="50"/>
        <v/>
      </c>
      <c r="I435" t="str">
        <f t="shared" si="51"/>
        <v/>
      </c>
      <c r="J435" t="str">
        <f t="shared" si="52"/>
        <v/>
      </c>
      <c r="K435" t="str">
        <f t="shared" si="53"/>
        <v/>
      </c>
      <c r="L435" t="str">
        <f t="shared" si="54"/>
        <v/>
      </c>
      <c r="M435" t="str">
        <f t="shared" si="55"/>
        <v/>
      </c>
    </row>
    <row r="436" spans="1:13">
      <c r="A436" s="8">
        <v>45717</v>
      </c>
      <c r="B436" s="4">
        <v>0</v>
      </c>
      <c r="C436" s="5" t="s">
        <v>371</v>
      </c>
      <c r="D436" s="13" t="str">
        <f t="shared" si="48"/>
        <v xml:space="preserve">IFK Hallsberg:1 </v>
      </c>
      <c r="E436" s="13" t="str">
        <f t="shared" si="49"/>
        <v>Kumla Hockey:2</v>
      </c>
      <c r="F436" s="5" t="s">
        <v>51</v>
      </c>
      <c r="H436" t="str">
        <f t="shared" si="50"/>
        <v/>
      </c>
      <c r="I436" t="str">
        <f t="shared" si="51"/>
        <v/>
      </c>
      <c r="J436" t="str">
        <f t="shared" si="52"/>
        <v/>
      </c>
      <c r="K436" t="str">
        <f t="shared" si="53"/>
        <v/>
      </c>
      <c r="L436" t="str">
        <f t="shared" si="54"/>
        <v/>
      </c>
      <c r="M436" t="str">
        <f t="shared" si="55"/>
        <v/>
      </c>
    </row>
    <row r="437" spans="1:13">
      <c r="A437" s="8">
        <v>45717</v>
      </c>
      <c r="B437" s="7">
        <v>0</v>
      </c>
      <c r="C437" s="6" t="s">
        <v>372</v>
      </c>
      <c r="D437" s="13" t="str">
        <f t="shared" si="48"/>
        <v xml:space="preserve">IFK Hallsberg:2 </v>
      </c>
      <c r="E437" s="13" t="str">
        <f t="shared" si="49"/>
        <v>Kumla Hockey:1</v>
      </c>
      <c r="F437" s="6" t="s">
        <v>51</v>
      </c>
      <c r="H437" t="str">
        <f t="shared" si="50"/>
        <v/>
      </c>
      <c r="I437" t="str">
        <f t="shared" si="51"/>
        <v/>
      </c>
      <c r="J437" t="str">
        <f t="shared" si="52"/>
        <v/>
      </c>
      <c r="K437" t="str">
        <f t="shared" si="53"/>
        <v/>
      </c>
      <c r="L437" t="str">
        <f t="shared" si="54"/>
        <v/>
      </c>
      <c r="M437" t="str">
        <f t="shared" si="55"/>
        <v/>
      </c>
    </row>
    <row r="438" spans="1:13">
      <c r="A438" s="8">
        <v>45717</v>
      </c>
      <c r="B438" s="4">
        <v>0</v>
      </c>
      <c r="C438" s="5" t="s">
        <v>373</v>
      </c>
      <c r="D438" s="13" t="str">
        <f t="shared" si="48"/>
        <v xml:space="preserve">IFK Hallsberg:1 </v>
      </c>
      <c r="E438" s="13" t="str">
        <f t="shared" si="49"/>
        <v>Kumla Hockey:1</v>
      </c>
      <c r="F438" s="5" t="s">
        <v>51</v>
      </c>
      <c r="H438" t="str">
        <f t="shared" si="50"/>
        <v/>
      </c>
      <c r="I438" t="str">
        <f t="shared" si="51"/>
        <v/>
      </c>
      <c r="J438" t="str">
        <f t="shared" si="52"/>
        <v/>
      </c>
      <c r="K438" t="str">
        <f t="shared" si="53"/>
        <v/>
      </c>
      <c r="L438" t="str">
        <f t="shared" si="54"/>
        <v/>
      </c>
      <c r="M438" t="str">
        <f t="shared" si="55"/>
        <v/>
      </c>
    </row>
    <row r="439" spans="1:13">
      <c r="A439" s="8">
        <v>45717</v>
      </c>
      <c r="B439" s="7">
        <v>0</v>
      </c>
      <c r="C439" s="6" t="s">
        <v>374</v>
      </c>
      <c r="D439" s="13" t="str">
        <f t="shared" si="48"/>
        <v xml:space="preserve">Kumla Hockey:2 </v>
      </c>
      <c r="E439" s="13" t="str">
        <f t="shared" si="49"/>
        <v>IFK Hallsberg:2</v>
      </c>
      <c r="F439" s="6" t="s">
        <v>51</v>
      </c>
      <c r="H439" t="str">
        <f t="shared" si="50"/>
        <v/>
      </c>
      <c r="I439" t="str">
        <f t="shared" si="51"/>
        <v/>
      </c>
      <c r="J439" t="str">
        <f t="shared" si="52"/>
        <v/>
      </c>
      <c r="K439" t="str">
        <f t="shared" si="53"/>
        <v/>
      </c>
      <c r="L439" t="str">
        <f t="shared" si="54"/>
        <v/>
      </c>
      <c r="M439" t="str">
        <f t="shared" si="55"/>
        <v/>
      </c>
    </row>
    <row r="440" spans="1:13">
      <c r="A440" s="8">
        <v>45717</v>
      </c>
      <c r="B440" s="4">
        <v>0</v>
      </c>
      <c r="C440" s="5" t="s">
        <v>375</v>
      </c>
      <c r="D440" s="13" t="str">
        <f t="shared" si="48"/>
        <v xml:space="preserve">Kumla Hockey:1 </v>
      </c>
      <c r="E440" s="13" t="str">
        <f t="shared" si="49"/>
        <v>IFK Hallsberg:1</v>
      </c>
      <c r="F440" s="5" t="s">
        <v>51</v>
      </c>
      <c r="H440" t="str">
        <f t="shared" si="50"/>
        <v/>
      </c>
      <c r="I440" t="str">
        <f t="shared" si="51"/>
        <v/>
      </c>
      <c r="J440" t="str">
        <f t="shared" si="52"/>
        <v/>
      </c>
      <c r="K440" t="str">
        <f t="shared" si="53"/>
        <v/>
      </c>
      <c r="L440" t="str">
        <f t="shared" si="54"/>
        <v/>
      </c>
      <c r="M440" t="str">
        <f t="shared" si="55"/>
        <v/>
      </c>
    </row>
    <row r="441" spans="1:13">
      <c r="A441" s="8">
        <v>45717</v>
      </c>
      <c r="B441" s="7">
        <v>0</v>
      </c>
      <c r="C441" s="6" t="s">
        <v>374</v>
      </c>
      <c r="D441" s="13" t="str">
        <f t="shared" si="48"/>
        <v xml:space="preserve">Kumla Hockey:2 </v>
      </c>
      <c r="E441" s="13" t="str">
        <f t="shared" si="49"/>
        <v>IFK Hallsberg:2</v>
      </c>
      <c r="F441" s="6" t="s">
        <v>51</v>
      </c>
      <c r="H441" t="str">
        <f t="shared" si="50"/>
        <v/>
      </c>
      <c r="I441" t="str">
        <f t="shared" si="51"/>
        <v/>
      </c>
      <c r="J441" t="str">
        <f t="shared" si="52"/>
        <v/>
      </c>
      <c r="K441" t="str">
        <f t="shared" si="53"/>
        <v/>
      </c>
      <c r="L441" t="str">
        <f t="shared" si="54"/>
        <v/>
      </c>
      <c r="M441" t="str">
        <f t="shared" si="55"/>
        <v/>
      </c>
    </row>
    <row r="442" spans="1:13" ht="25.5">
      <c r="A442" s="8">
        <v>45717</v>
      </c>
      <c r="B442" s="4">
        <v>0</v>
      </c>
      <c r="C442" s="5" t="s">
        <v>230</v>
      </c>
      <c r="D442" s="13" t="str">
        <f t="shared" si="48"/>
        <v xml:space="preserve">Guldsmedshytte SK/Lindlövens IF </v>
      </c>
      <c r="E442" s="13" t="str">
        <f t="shared" si="49"/>
        <v>Surahammars IF:2</v>
      </c>
      <c r="F442" s="5" t="s">
        <v>81</v>
      </c>
      <c r="H442" t="str">
        <f t="shared" si="50"/>
        <v/>
      </c>
      <c r="I442" t="str">
        <f t="shared" si="51"/>
        <v/>
      </c>
      <c r="J442" t="str">
        <f t="shared" si="52"/>
        <v/>
      </c>
      <c r="K442" t="str">
        <f t="shared" si="53"/>
        <v/>
      </c>
      <c r="L442" t="str">
        <f t="shared" si="54"/>
        <v/>
      </c>
      <c r="M442" t="str">
        <f t="shared" si="55"/>
        <v/>
      </c>
    </row>
    <row r="443" spans="1:13" ht="25.5">
      <c r="A443" s="8">
        <v>45717</v>
      </c>
      <c r="B443" s="7">
        <v>0</v>
      </c>
      <c r="C443" s="6" t="s">
        <v>231</v>
      </c>
      <c r="D443" s="13" t="str">
        <f t="shared" si="48"/>
        <v xml:space="preserve">Lindlövens IF/Guldsmedshytte SK </v>
      </c>
      <c r="E443" s="13" t="str">
        <f t="shared" si="49"/>
        <v>Surahammars IF:1</v>
      </c>
      <c r="F443" s="6" t="s">
        <v>81</v>
      </c>
      <c r="H443" t="str">
        <f t="shared" si="50"/>
        <v/>
      </c>
      <c r="I443" t="str">
        <f t="shared" si="51"/>
        <v/>
      </c>
      <c r="J443" t="str">
        <f t="shared" si="52"/>
        <v/>
      </c>
      <c r="K443" t="str">
        <f t="shared" si="53"/>
        <v/>
      </c>
      <c r="L443" t="str">
        <f t="shared" si="54"/>
        <v/>
      </c>
      <c r="M443" t="str">
        <f t="shared" si="55"/>
        <v/>
      </c>
    </row>
    <row r="444" spans="1:13" ht="25.5">
      <c r="A444" s="8">
        <v>45717</v>
      </c>
      <c r="B444" s="4">
        <v>0</v>
      </c>
      <c r="C444" s="5" t="s">
        <v>232</v>
      </c>
      <c r="D444" s="13" t="str">
        <f t="shared" si="48"/>
        <v xml:space="preserve">Guldsmedshytte SK/Lindlövens IF </v>
      </c>
      <c r="E444" s="13" t="str">
        <f t="shared" si="49"/>
        <v>Lindlövens IF/Guldsmedshytte SK</v>
      </c>
      <c r="F444" s="5" t="s">
        <v>81</v>
      </c>
      <c r="H444" t="str">
        <f t="shared" si="50"/>
        <v/>
      </c>
      <c r="I444" t="str">
        <f t="shared" si="51"/>
        <v/>
      </c>
      <c r="J444" t="str">
        <f t="shared" si="52"/>
        <v/>
      </c>
      <c r="K444" t="str">
        <f t="shared" si="53"/>
        <v/>
      </c>
      <c r="L444" t="str">
        <f t="shared" si="54"/>
        <v/>
      </c>
      <c r="M444" t="str">
        <f t="shared" si="55"/>
        <v/>
      </c>
    </row>
    <row r="445" spans="1:13" ht="25.5">
      <c r="A445" s="8">
        <v>45717</v>
      </c>
      <c r="B445" s="7">
        <v>0</v>
      </c>
      <c r="C445" s="6" t="s">
        <v>229</v>
      </c>
      <c r="D445" s="13" t="str">
        <f t="shared" si="48"/>
        <v xml:space="preserve">Guldsmedshytte SK/Lindlövens IF </v>
      </c>
      <c r="E445" s="13" t="str">
        <f t="shared" si="49"/>
        <v>Surahammars IF:1</v>
      </c>
      <c r="F445" s="6" t="s">
        <v>81</v>
      </c>
      <c r="H445" t="str">
        <f t="shared" si="50"/>
        <v/>
      </c>
      <c r="I445" t="str">
        <f t="shared" si="51"/>
        <v/>
      </c>
      <c r="J445" t="str">
        <f t="shared" si="52"/>
        <v/>
      </c>
      <c r="K445" t="str">
        <f t="shared" si="53"/>
        <v/>
      </c>
      <c r="L445" t="str">
        <f t="shared" si="54"/>
        <v/>
      </c>
      <c r="M445" t="str">
        <f t="shared" si="55"/>
        <v/>
      </c>
    </row>
    <row r="446" spans="1:13" ht="25.5">
      <c r="A446" s="8">
        <v>45717</v>
      </c>
      <c r="B446" s="4">
        <v>0</v>
      </c>
      <c r="C446" s="5" t="s">
        <v>228</v>
      </c>
      <c r="D446" s="13" t="str">
        <f t="shared" si="48"/>
        <v xml:space="preserve">Surahammars IF:2 </v>
      </c>
      <c r="E446" s="13" t="str">
        <f t="shared" si="49"/>
        <v>Lindlövens IF/Guldsmedshytte SK</v>
      </c>
      <c r="F446" s="5" t="s">
        <v>81</v>
      </c>
      <c r="H446" t="str">
        <f t="shared" si="50"/>
        <v/>
      </c>
      <c r="I446" t="str">
        <f t="shared" si="51"/>
        <v/>
      </c>
      <c r="J446" t="str">
        <f t="shared" si="52"/>
        <v/>
      </c>
      <c r="K446" t="str">
        <f t="shared" si="53"/>
        <v/>
      </c>
      <c r="L446" t="str">
        <f t="shared" si="54"/>
        <v/>
      </c>
      <c r="M446" t="str">
        <f t="shared" si="55"/>
        <v/>
      </c>
    </row>
    <row r="447" spans="1:13">
      <c r="A447" s="3">
        <v>45570</v>
      </c>
      <c r="B447" s="7">
        <v>0.5625</v>
      </c>
      <c r="C447" s="6" t="s">
        <v>12</v>
      </c>
      <c r="D447" s="13" t="str">
        <f t="shared" si="48"/>
        <v xml:space="preserve">Örebro Hockey UF:4 </v>
      </c>
      <c r="E447" s="13" t="str">
        <f t="shared" si="49"/>
        <v>Västerås IK Ungdom:1</v>
      </c>
      <c r="F447" s="6" t="s">
        <v>11</v>
      </c>
      <c r="G447" s="10" t="s">
        <v>376</v>
      </c>
      <c r="H447" t="str">
        <f t="shared" si="50"/>
        <v>Västerås IK Ungdom:1</v>
      </c>
      <c r="I447" t="str">
        <f t="shared" si="51"/>
        <v/>
      </c>
      <c r="J447" t="str">
        <f t="shared" si="52"/>
        <v/>
      </c>
      <c r="K447" t="str">
        <f t="shared" si="53"/>
        <v/>
      </c>
      <c r="L447" t="str">
        <f t="shared" si="54"/>
        <v/>
      </c>
      <c r="M447" t="str">
        <f t="shared" si="55"/>
        <v/>
      </c>
    </row>
    <row r="448" spans="1:13">
      <c r="A448" s="3">
        <v>45570</v>
      </c>
      <c r="B448" s="4">
        <v>0.5625</v>
      </c>
      <c r="C448" s="5" t="s">
        <v>13</v>
      </c>
      <c r="D448" s="13" t="str">
        <f t="shared" si="48"/>
        <v xml:space="preserve">Örebro Hockey UF:3 </v>
      </c>
      <c r="E448" s="13" t="str">
        <f t="shared" si="49"/>
        <v>Västerås IK Ungdom:1</v>
      </c>
      <c r="F448" s="5" t="s">
        <v>11</v>
      </c>
      <c r="G448" s="10" t="s">
        <v>376</v>
      </c>
      <c r="H448" t="str">
        <f t="shared" si="50"/>
        <v>Västerås IK Ungdom:1</v>
      </c>
      <c r="I448" t="str">
        <f t="shared" si="51"/>
        <v/>
      </c>
      <c r="J448" t="str">
        <f t="shared" si="52"/>
        <v/>
      </c>
      <c r="K448" t="str">
        <f t="shared" si="53"/>
        <v/>
      </c>
      <c r="L448" t="str">
        <f t="shared" si="54"/>
        <v/>
      </c>
      <c r="M448" t="str">
        <f t="shared" si="55"/>
        <v/>
      </c>
    </row>
    <row r="449" spans="1:13">
      <c r="A449" s="3">
        <v>45570</v>
      </c>
      <c r="B449" s="4">
        <v>0.5625</v>
      </c>
      <c r="C449" s="5" t="s">
        <v>13</v>
      </c>
      <c r="D449" s="13" t="str">
        <f t="shared" si="48"/>
        <v xml:space="preserve">Örebro Hockey UF:3 </v>
      </c>
      <c r="E449" s="13" t="str">
        <f t="shared" si="49"/>
        <v>Västerås IK Ungdom:1</v>
      </c>
      <c r="F449" s="5" t="s">
        <v>11</v>
      </c>
      <c r="G449" s="10" t="s">
        <v>376</v>
      </c>
      <c r="H449" t="str">
        <f t="shared" si="50"/>
        <v>Västerås IK Ungdom:1</v>
      </c>
      <c r="I449" t="str">
        <f t="shared" si="51"/>
        <v/>
      </c>
      <c r="J449" t="str">
        <f t="shared" si="52"/>
        <v/>
      </c>
      <c r="K449" t="str">
        <f t="shared" si="53"/>
        <v/>
      </c>
      <c r="L449" t="str">
        <f t="shared" si="54"/>
        <v/>
      </c>
      <c r="M449" t="str">
        <f t="shared" si="55"/>
        <v/>
      </c>
    </row>
    <row r="450" spans="1:13">
      <c r="A450" s="8">
        <v>45619</v>
      </c>
      <c r="B450" s="7">
        <v>0</v>
      </c>
      <c r="C450" s="6" t="s">
        <v>182</v>
      </c>
      <c r="D450" s="13" t="str">
        <f t="shared" ref="D450:D513" si="56">LEFT(C450, FIND(" - ", C450) - 1)</f>
        <v xml:space="preserve">IFK Hallsberg:1 </v>
      </c>
      <c r="E450" s="13" t="str">
        <f t="shared" ref="E450:E474" si="57">TRIM(MID(C450, FIND(" - ", C450) + 3, LEN(C450)))</f>
        <v>Västerås IK Ungdom:1</v>
      </c>
      <c r="F450" s="6" t="s">
        <v>5</v>
      </c>
      <c r="G450" s="10" t="s">
        <v>376</v>
      </c>
      <c r="H450" t="str">
        <f t="shared" ref="H450:H474" si="58">IF(ISNUMBER(SEARCH($H$1, D450)), D450, IF(ISNUMBER(SEARCH($H$1, E450)), E450, ""))</f>
        <v>Västerås IK Ungdom:1</v>
      </c>
      <c r="I450" t="str">
        <f t="shared" ref="I450:I474" si="59">IF(ISNUMBER(SEARCH($I$1, D450)), D450, IF(ISNUMBER(SEARCH($I$1, E450)), E450, ""))</f>
        <v/>
      </c>
      <c r="J450" t="str">
        <f t="shared" ref="J450:J474" si="60">IF(ISNUMBER(SEARCH($J$1, D450)), D450, IF(ISNUMBER(SEARCH($J$1, E450)), E450, ""))</f>
        <v/>
      </c>
      <c r="K450" t="str">
        <f t="shared" ref="K450:K474" si="61">IF(ISNUMBER(SEARCH($K$1, D450)), D450, IF(ISNUMBER(SEARCH($K$1, E450)), E450, ""))</f>
        <v/>
      </c>
      <c r="L450" t="str">
        <f t="shared" ref="L450:L474" si="62">IF(ISNUMBER(SEARCH($L$1, D450)), D450, IF(ISNUMBER(SEARCH($L$1, E450)), E450, ""))</f>
        <v/>
      </c>
      <c r="M450" t="str">
        <f t="shared" ref="M450:M474" si="63">IF(ISNUMBER(SEARCH($M$1, D450)), D450, IF(ISNUMBER(SEARCH($M$1, E450)), E450, ""))</f>
        <v/>
      </c>
    </row>
    <row r="451" spans="1:13">
      <c r="A451" s="8">
        <v>45619</v>
      </c>
      <c r="B451" s="4">
        <v>0</v>
      </c>
      <c r="C451" s="5" t="s">
        <v>185</v>
      </c>
      <c r="D451" s="13" t="str">
        <f t="shared" si="56"/>
        <v xml:space="preserve">Örebro Hockey UF:5 </v>
      </c>
      <c r="E451" s="13" t="str">
        <f t="shared" si="57"/>
        <v>Västerås IK Ungdom:1</v>
      </c>
      <c r="F451" s="5" t="s">
        <v>5</v>
      </c>
      <c r="G451" s="10" t="s">
        <v>376</v>
      </c>
      <c r="H451" t="str">
        <f t="shared" si="58"/>
        <v>Västerås IK Ungdom:1</v>
      </c>
      <c r="I451" t="str">
        <f t="shared" si="59"/>
        <v/>
      </c>
      <c r="J451" t="str">
        <f t="shared" si="60"/>
        <v/>
      </c>
      <c r="K451" t="str">
        <f t="shared" si="61"/>
        <v/>
      </c>
      <c r="L451" t="str">
        <f t="shared" si="62"/>
        <v/>
      </c>
      <c r="M451" t="str">
        <f t="shared" si="63"/>
        <v/>
      </c>
    </row>
    <row r="452" spans="1:13">
      <c r="A452" s="8">
        <v>45619</v>
      </c>
      <c r="B452" s="4">
        <v>0</v>
      </c>
      <c r="C452" s="5" t="s">
        <v>186</v>
      </c>
      <c r="D452" s="13" t="str">
        <f t="shared" si="56"/>
        <v xml:space="preserve">IFK Hallsberg:2 </v>
      </c>
      <c r="E452" s="13" t="str">
        <f t="shared" si="57"/>
        <v>Västerås IK Ungdom:1</v>
      </c>
      <c r="F452" s="5" t="s">
        <v>5</v>
      </c>
      <c r="G452" s="10" t="s">
        <v>376</v>
      </c>
      <c r="H452" t="str">
        <f t="shared" si="58"/>
        <v>Västerås IK Ungdom:1</v>
      </c>
      <c r="I452" t="str">
        <f t="shared" si="59"/>
        <v/>
      </c>
      <c r="J452" t="str">
        <f t="shared" si="60"/>
        <v/>
      </c>
      <c r="K452" t="str">
        <f t="shared" si="61"/>
        <v/>
      </c>
      <c r="L452" t="str">
        <f t="shared" si="62"/>
        <v/>
      </c>
      <c r="M452" t="str">
        <f t="shared" si="63"/>
        <v/>
      </c>
    </row>
    <row r="453" spans="1:13">
      <c r="A453" s="8">
        <v>45668</v>
      </c>
      <c r="B453" s="4">
        <v>0.54166666666666663</v>
      </c>
      <c r="C453" s="5" t="s">
        <v>252</v>
      </c>
      <c r="D453" s="13" t="str">
        <f t="shared" si="56"/>
        <v xml:space="preserve">Kungsörs IK </v>
      </c>
      <c r="E453" s="13" t="str">
        <f t="shared" si="57"/>
        <v>Västerås IK Ungdom:1</v>
      </c>
      <c r="F453" s="5" t="s">
        <v>95</v>
      </c>
      <c r="G453" s="10" t="s">
        <v>376</v>
      </c>
      <c r="H453" t="str">
        <f t="shared" si="58"/>
        <v>Västerås IK Ungdom:1</v>
      </c>
      <c r="I453" t="str">
        <f t="shared" si="59"/>
        <v/>
      </c>
      <c r="J453" t="str">
        <f t="shared" si="60"/>
        <v/>
      </c>
      <c r="K453" t="str">
        <f t="shared" si="61"/>
        <v/>
      </c>
      <c r="L453" t="str">
        <f t="shared" si="62"/>
        <v/>
      </c>
      <c r="M453" t="str">
        <f t="shared" si="63"/>
        <v/>
      </c>
    </row>
    <row r="454" spans="1:13">
      <c r="A454" s="8">
        <v>45668</v>
      </c>
      <c r="B454" s="7">
        <v>0.55902777777777779</v>
      </c>
      <c r="C454" s="6" t="s">
        <v>253</v>
      </c>
      <c r="D454" s="13" t="str">
        <f t="shared" si="56"/>
        <v xml:space="preserve">IFK Arboga </v>
      </c>
      <c r="E454" s="13" t="str">
        <f t="shared" si="57"/>
        <v>Västerås IK Ungdom:1</v>
      </c>
      <c r="F454" s="6" t="s">
        <v>95</v>
      </c>
      <c r="G454" s="10" t="s">
        <v>376</v>
      </c>
      <c r="H454" t="str">
        <f t="shared" si="58"/>
        <v>Västerås IK Ungdom:1</v>
      </c>
      <c r="I454" t="str">
        <f t="shared" si="59"/>
        <v/>
      </c>
      <c r="J454" t="str">
        <f t="shared" si="60"/>
        <v/>
      </c>
      <c r="K454" t="str">
        <f t="shared" si="61"/>
        <v/>
      </c>
      <c r="L454" t="str">
        <f t="shared" si="62"/>
        <v/>
      </c>
      <c r="M454" t="str">
        <f t="shared" si="63"/>
        <v/>
      </c>
    </row>
    <row r="455" spans="1:13">
      <c r="A455" s="8">
        <v>45682</v>
      </c>
      <c r="B455" s="7">
        <v>0.47916666666666669</v>
      </c>
      <c r="C455" s="6" t="s">
        <v>443</v>
      </c>
      <c r="D455" s="13" t="str">
        <f t="shared" si="56"/>
        <v xml:space="preserve">Örebro Hockey UF:1 </v>
      </c>
      <c r="E455" s="13" t="str">
        <f t="shared" si="57"/>
        <v>Västerås IK Ungdom:5</v>
      </c>
      <c r="F455" s="6" t="s">
        <v>138</v>
      </c>
      <c r="G455" s="10" t="s">
        <v>376</v>
      </c>
      <c r="H455" t="str">
        <f t="shared" si="58"/>
        <v/>
      </c>
      <c r="I455" t="str">
        <f t="shared" si="59"/>
        <v/>
      </c>
      <c r="J455" t="str">
        <f t="shared" si="60"/>
        <v/>
      </c>
      <c r="K455" t="str">
        <f t="shared" si="61"/>
        <v/>
      </c>
      <c r="L455" t="str">
        <f t="shared" si="62"/>
        <v>Västerås IK Ungdom:5</v>
      </c>
      <c r="M455" t="str">
        <f t="shared" si="63"/>
        <v/>
      </c>
    </row>
    <row r="456" spans="1:13">
      <c r="A456" s="8">
        <v>45696</v>
      </c>
      <c r="B456" s="4">
        <v>0</v>
      </c>
      <c r="C456" s="5" t="s">
        <v>311</v>
      </c>
      <c r="D456" s="13" t="str">
        <f t="shared" si="56"/>
        <v xml:space="preserve">Surahammars IF:2 </v>
      </c>
      <c r="E456" s="13" t="str">
        <f t="shared" si="57"/>
        <v>Västerås IK Ungdom:1</v>
      </c>
      <c r="F456" s="5" t="s">
        <v>23</v>
      </c>
      <c r="G456" s="10" t="s">
        <v>376</v>
      </c>
      <c r="H456" t="str">
        <f t="shared" si="58"/>
        <v>Västerås IK Ungdom:1</v>
      </c>
      <c r="I456" t="str">
        <f t="shared" si="59"/>
        <v/>
      </c>
      <c r="J456" t="str">
        <f t="shared" si="60"/>
        <v/>
      </c>
      <c r="K456" t="str">
        <f t="shared" si="61"/>
        <v/>
      </c>
      <c r="L456" t="str">
        <f t="shared" si="62"/>
        <v/>
      </c>
      <c r="M456" t="str">
        <f t="shared" si="63"/>
        <v/>
      </c>
    </row>
    <row r="457" spans="1:13">
      <c r="A457" s="8">
        <v>45696</v>
      </c>
      <c r="B457" s="7">
        <v>0</v>
      </c>
      <c r="C457" s="6" t="s">
        <v>312</v>
      </c>
      <c r="D457" s="13" t="str">
        <f t="shared" si="56"/>
        <v xml:space="preserve">Surahammars IF:1 </v>
      </c>
      <c r="E457" s="13" t="str">
        <f t="shared" si="57"/>
        <v>Västerås IK Ungdom:1</v>
      </c>
      <c r="F457" s="6" t="s">
        <v>23</v>
      </c>
      <c r="G457" s="10" t="s">
        <v>376</v>
      </c>
      <c r="H457" t="str">
        <f t="shared" si="58"/>
        <v>Västerås IK Ungdom:1</v>
      </c>
      <c r="I457" t="str">
        <f t="shared" si="59"/>
        <v/>
      </c>
      <c r="J457" t="str">
        <f t="shared" si="60"/>
        <v/>
      </c>
      <c r="K457" t="str">
        <f t="shared" si="61"/>
        <v/>
      </c>
      <c r="L457" t="str">
        <f t="shared" si="62"/>
        <v/>
      </c>
      <c r="M457" t="str">
        <f t="shared" si="63"/>
        <v/>
      </c>
    </row>
    <row r="458" spans="1:13">
      <c r="A458" s="8">
        <v>45703</v>
      </c>
      <c r="B458" s="4">
        <v>0.5</v>
      </c>
      <c r="C458" s="5" t="s">
        <v>339</v>
      </c>
      <c r="D458" s="13" t="str">
        <f t="shared" si="56"/>
        <v xml:space="preserve">Köping HC:2 </v>
      </c>
      <c r="E458" s="13" t="str">
        <f t="shared" si="57"/>
        <v>Västerås IK Ungdom:1</v>
      </c>
      <c r="F458" s="5" t="s">
        <v>175</v>
      </c>
      <c r="G458" s="10" t="s">
        <v>376</v>
      </c>
      <c r="H458" t="str">
        <f t="shared" si="58"/>
        <v>Västerås IK Ungdom:1</v>
      </c>
      <c r="I458" t="str">
        <f t="shared" si="59"/>
        <v/>
      </c>
      <c r="J458" t="str">
        <f t="shared" si="60"/>
        <v/>
      </c>
      <c r="K458" t="str">
        <f t="shared" si="61"/>
        <v/>
      </c>
      <c r="L458" t="str">
        <f t="shared" si="62"/>
        <v/>
      </c>
      <c r="M458" t="str">
        <f t="shared" si="63"/>
        <v/>
      </c>
    </row>
    <row r="459" spans="1:13">
      <c r="A459" s="8">
        <v>45703</v>
      </c>
      <c r="B459" s="7">
        <v>0.51388888888888884</v>
      </c>
      <c r="C459" s="6" t="s">
        <v>340</v>
      </c>
      <c r="D459" s="13" t="str">
        <f t="shared" si="56"/>
        <v xml:space="preserve">Köping HC:1 </v>
      </c>
      <c r="E459" s="13" t="str">
        <f t="shared" si="57"/>
        <v>Västerås IK Ungdom:1</v>
      </c>
      <c r="F459" s="6" t="s">
        <v>175</v>
      </c>
      <c r="G459" s="10" t="s">
        <v>376</v>
      </c>
      <c r="H459" t="str">
        <f t="shared" si="58"/>
        <v>Västerås IK Ungdom:1</v>
      </c>
      <c r="I459" t="str">
        <f t="shared" si="59"/>
        <v/>
      </c>
      <c r="J459" t="str">
        <f t="shared" si="60"/>
        <v/>
      </c>
      <c r="K459" t="str">
        <f t="shared" si="61"/>
        <v/>
      </c>
      <c r="L459" t="str">
        <f t="shared" si="62"/>
        <v/>
      </c>
      <c r="M459" t="str">
        <f t="shared" si="63"/>
        <v/>
      </c>
    </row>
    <row r="460" spans="1:13">
      <c r="A460" s="8">
        <v>45717</v>
      </c>
      <c r="B460" s="4">
        <v>0.52083333333333337</v>
      </c>
      <c r="C460" s="5" t="s">
        <v>13</v>
      </c>
      <c r="D460" s="13" t="str">
        <f t="shared" si="56"/>
        <v xml:space="preserve">Örebro Hockey UF:3 </v>
      </c>
      <c r="E460" s="13" t="str">
        <f t="shared" si="57"/>
        <v>Västerås IK Ungdom:1</v>
      </c>
      <c r="F460" s="5" t="s">
        <v>138</v>
      </c>
      <c r="G460" s="10" t="s">
        <v>376</v>
      </c>
      <c r="H460" t="str">
        <f t="shared" si="58"/>
        <v>Västerås IK Ungdom:1</v>
      </c>
      <c r="I460" t="str">
        <f t="shared" si="59"/>
        <v/>
      </c>
      <c r="J460" t="str">
        <f t="shared" si="60"/>
        <v/>
      </c>
      <c r="K460" t="str">
        <f t="shared" si="61"/>
        <v/>
      </c>
      <c r="L460" t="str">
        <f t="shared" si="62"/>
        <v/>
      </c>
      <c r="M460" t="str">
        <f t="shared" si="63"/>
        <v/>
      </c>
    </row>
    <row r="461" spans="1:13">
      <c r="A461" s="8">
        <v>45584</v>
      </c>
      <c r="B461" s="7">
        <v>0.41666666666666669</v>
      </c>
      <c r="C461" s="6" t="s">
        <v>89</v>
      </c>
      <c r="D461" s="13" t="str">
        <f t="shared" si="56"/>
        <v xml:space="preserve">Västerås IK Ungdom:1 </v>
      </c>
      <c r="E461" s="13" t="str">
        <f t="shared" si="57"/>
        <v>Fagersta AIK</v>
      </c>
      <c r="F461" s="6" t="s">
        <v>90</v>
      </c>
      <c r="G461" s="10" t="s">
        <v>376</v>
      </c>
      <c r="H461" t="str">
        <f t="shared" si="58"/>
        <v xml:space="preserve">Västerås IK Ungdom:1 </v>
      </c>
      <c r="I461" t="str">
        <f t="shared" si="59"/>
        <v/>
      </c>
      <c r="J461" t="str">
        <f t="shared" si="60"/>
        <v/>
      </c>
      <c r="K461" t="str">
        <f t="shared" si="61"/>
        <v/>
      </c>
      <c r="L461" t="str">
        <f t="shared" si="62"/>
        <v/>
      </c>
      <c r="M461" t="str">
        <f t="shared" si="63"/>
        <v/>
      </c>
    </row>
    <row r="462" spans="1:13">
      <c r="A462" s="8">
        <v>45584</v>
      </c>
      <c r="B462" s="4">
        <v>0.41666666666666669</v>
      </c>
      <c r="C462" s="5" t="s">
        <v>93</v>
      </c>
      <c r="D462" s="13" t="str">
        <f t="shared" si="56"/>
        <v xml:space="preserve">Västerås IK Ungdom:1 </v>
      </c>
      <c r="E462" s="13" t="str">
        <f t="shared" si="57"/>
        <v>IFK Arboga</v>
      </c>
      <c r="F462" s="5" t="s">
        <v>90</v>
      </c>
      <c r="G462" s="10" t="s">
        <v>376</v>
      </c>
      <c r="H462" t="str">
        <f t="shared" si="58"/>
        <v xml:space="preserve">Västerås IK Ungdom:1 </v>
      </c>
      <c r="I462" t="str">
        <f t="shared" si="59"/>
        <v/>
      </c>
      <c r="J462" t="str">
        <f t="shared" si="60"/>
        <v/>
      </c>
      <c r="K462" t="str">
        <f t="shared" si="61"/>
        <v/>
      </c>
      <c r="L462" t="str">
        <f t="shared" si="62"/>
        <v/>
      </c>
      <c r="M462" t="str">
        <f t="shared" si="63"/>
        <v/>
      </c>
    </row>
    <row r="463" spans="1:13">
      <c r="A463" s="3">
        <v>45605</v>
      </c>
      <c r="B463" s="7">
        <v>0.47222222222222221</v>
      </c>
      <c r="C463" s="6" t="s">
        <v>137</v>
      </c>
      <c r="D463" s="13" t="str">
        <f t="shared" si="56"/>
        <v xml:space="preserve">Västerås IK Ungdom:1 </v>
      </c>
      <c r="E463" s="13" t="str">
        <f t="shared" si="57"/>
        <v>Örebro Hockey UF:2</v>
      </c>
      <c r="F463" s="6" t="s">
        <v>138</v>
      </c>
      <c r="G463" s="10" t="s">
        <v>376</v>
      </c>
      <c r="H463" t="str">
        <f t="shared" si="58"/>
        <v xml:space="preserve">Västerås IK Ungdom:1 </v>
      </c>
      <c r="I463" t="str">
        <f t="shared" si="59"/>
        <v/>
      </c>
      <c r="J463" t="str">
        <f t="shared" si="60"/>
        <v/>
      </c>
      <c r="K463" t="str">
        <f t="shared" si="61"/>
        <v/>
      </c>
      <c r="L463" t="str">
        <f t="shared" si="62"/>
        <v/>
      </c>
      <c r="M463" t="str">
        <f t="shared" si="63"/>
        <v/>
      </c>
    </row>
    <row r="464" spans="1:13">
      <c r="A464" s="3">
        <v>45605</v>
      </c>
      <c r="B464" s="7">
        <v>0.49305555555555558</v>
      </c>
      <c r="C464" s="6" t="s">
        <v>140</v>
      </c>
      <c r="D464" s="13" t="str">
        <f t="shared" si="56"/>
        <v xml:space="preserve">Västerås IK Ungdom:1 </v>
      </c>
      <c r="E464" s="13" t="str">
        <f t="shared" si="57"/>
        <v>Örebro Hockey UF:1</v>
      </c>
      <c r="F464" s="6" t="s">
        <v>138</v>
      </c>
      <c r="G464" s="10" t="s">
        <v>376</v>
      </c>
      <c r="H464" t="str">
        <f t="shared" si="58"/>
        <v xml:space="preserve">Västerås IK Ungdom:1 </v>
      </c>
      <c r="I464" t="str">
        <f t="shared" si="59"/>
        <v/>
      </c>
      <c r="J464" t="str">
        <f t="shared" si="60"/>
        <v/>
      </c>
      <c r="K464" t="str">
        <f t="shared" si="61"/>
        <v/>
      </c>
      <c r="L464" t="str">
        <f t="shared" si="62"/>
        <v/>
      </c>
      <c r="M464" t="str">
        <f t="shared" si="63"/>
        <v/>
      </c>
    </row>
    <row r="465" spans="1:13">
      <c r="A465" s="3">
        <v>45605</v>
      </c>
      <c r="B465" s="7">
        <v>0.51388888888888884</v>
      </c>
      <c r="C465" s="6" t="s">
        <v>140</v>
      </c>
      <c r="D465" s="13" t="str">
        <f t="shared" si="56"/>
        <v xml:space="preserve">Västerås IK Ungdom:1 </v>
      </c>
      <c r="E465" s="13" t="str">
        <f t="shared" si="57"/>
        <v>Örebro Hockey UF:1</v>
      </c>
      <c r="F465" s="6" t="s">
        <v>138</v>
      </c>
      <c r="G465" s="10" t="s">
        <v>376</v>
      </c>
      <c r="H465" t="str">
        <f t="shared" si="58"/>
        <v xml:space="preserve">Västerås IK Ungdom:1 </v>
      </c>
      <c r="I465" t="str">
        <f t="shared" si="59"/>
        <v/>
      </c>
      <c r="J465" t="str">
        <f t="shared" si="60"/>
        <v/>
      </c>
      <c r="K465" t="str">
        <f t="shared" si="61"/>
        <v/>
      </c>
      <c r="L465" t="str">
        <f t="shared" si="62"/>
        <v/>
      </c>
      <c r="M465" t="str">
        <f t="shared" si="63"/>
        <v/>
      </c>
    </row>
    <row r="466" spans="1:13">
      <c r="A466" s="3">
        <v>45633</v>
      </c>
      <c r="B466" s="4">
        <v>0.63888888888888884</v>
      </c>
      <c r="C466" s="5" t="s">
        <v>137</v>
      </c>
      <c r="D466" s="13" t="str">
        <f t="shared" si="56"/>
        <v xml:space="preserve">Västerås IK Ungdom:1 </v>
      </c>
      <c r="E466" s="13" t="str">
        <f t="shared" si="57"/>
        <v>Örebro Hockey UF:2</v>
      </c>
      <c r="F466" s="5" t="s">
        <v>138</v>
      </c>
      <c r="G466" s="10" t="s">
        <v>376</v>
      </c>
      <c r="H466" t="str">
        <f t="shared" si="58"/>
        <v xml:space="preserve">Västerås IK Ungdom:1 </v>
      </c>
      <c r="I466" t="str">
        <f t="shared" si="59"/>
        <v/>
      </c>
      <c r="J466" t="str">
        <f t="shared" si="60"/>
        <v/>
      </c>
      <c r="K466" t="str">
        <f t="shared" si="61"/>
        <v/>
      </c>
      <c r="L466" t="str">
        <f t="shared" si="62"/>
        <v/>
      </c>
      <c r="M466" t="str">
        <f t="shared" si="63"/>
        <v/>
      </c>
    </row>
    <row r="467" spans="1:13">
      <c r="A467" s="3">
        <v>45633</v>
      </c>
      <c r="B467" s="4">
        <v>0.65972222222222221</v>
      </c>
      <c r="C467" s="5" t="s">
        <v>140</v>
      </c>
      <c r="D467" s="13" t="str">
        <f t="shared" si="56"/>
        <v xml:space="preserve">Västerås IK Ungdom:1 </v>
      </c>
      <c r="E467" s="13" t="str">
        <f t="shared" si="57"/>
        <v>Örebro Hockey UF:1</v>
      </c>
      <c r="F467" s="5" t="s">
        <v>138</v>
      </c>
      <c r="G467" s="10" t="s">
        <v>376</v>
      </c>
      <c r="H467" t="str">
        <f t="shared" si="58"/>
        <v xml:space="preserve">Västerås IK Ungdom:1 </v>
      </c>
      <c r="I467" t="str">
        <f t="shared" si="59"/>
        <v/>
      </c>
      <c r="J467" t="str">
        <f t="shared" si="60"/>
        <v/>
      </c>
      <c r="K467" t="str">
        <f t="shared" si="61"/>
        <v/>
      </c>
      <c r="L467" t="str">
        <f t="shared" si="62"/>
        <v/>
      </c>
      <c r="M467" t="str">
        <f t="shared" si="63"/>
        <v/>
      </c>
    </row>
    <row r="468" spans="1:13">
      <c r="A468" s="3">
        <v>45633</v>
      </c>
      <c r="B468" s="4">
        <v>0.68055555555555558</v>
      </c>
      <c r="C468" s="5" t="s">
        <v>140</v>
      </c>
      <c r="D468" s="13" t="str">
        <f t="shared" si="56"/>
        <v xml:space="preserve">Västerås IK Ungdom:1 </v>
      </c>
      <c r="E468" s="13" t="str">
        <f t="shared" si="57"/>
        <v>Örebro Hockey UF:1</v>
      </c>
      <c r="F468" s="5" t="s">
        <v>138</v>
      </c>
      <c r="G468" s="10" t="s">
        <v>376</v>
      </c>
      <c r="H468" t="str">
        <f t="shared" si="58"/>
        <v xml:space="preserve">Västerås IK Ungdom:1 </v>
      </c>
      <c r="I468" t="str">
        <f t="shared" si="59"/>
        <v/>
      </c>
      <c r="J468" t="str">
        <f t="shared" si="60"/>
        <v/>
      </c>
      <c r="K468" t="str">
        <f t="shared" si="61"/>
        <v/>
      </c>
      <c r="L468" t="str">
        <f t="shared" si="62"/>
        <v/>
      </c>
      <c r="M468" t="str">
        <f t="shared" si="63"/>
        <v/>
      </c>
    </row>
    <row r="469" spans="1:13">
      <c r="A469" s="8">
        <v>45682</v>
      </c>
      <c r="B469" s="4">
        <v>0.45833333333333331</v>
      </c>
      <c r="C469" s="5" t="s">
        <v>444</v>
      </c>
      <c r="D469" s="13" t="str">
        <f t="shared" si="56"/>
        <v xml:space="preserve">Västerås IK Ungdom:5 </v>
      </c>
      <c r="E469" s="13" t="str">
        <f t="shared" si="57"/>
        <v>Örebro Hockey UF:1</v>
      </c>
      <c r="F469" s="5" t="s">
        <v>138</v>
      </c>
      <c r="G469" s="10" t="s">
        <v>376</v>
      </c>
      <c r="H469" t="str">
        <f t="shared" si="58"/>
        <v/>
      </c>
      <c r="I469" t="str">
        <f t="shared" si="59"/>
        <v/>
      </c>
      <c r="J469" t="str">
        <f t="shared" si="60"/>
        <v/>
      </c>
      <c r="K469" t="str">
        <f t="shared" si="61"/>
        <v/>
      </c>
      <c r="L469" t="str">
        <f t="shared" si="62"/>
        <v xml:space="preserve">Västerås IK Ungdom:5 </v>
      </c>
      <c r="M469" t="str">
        <f t="shared" si="63"/>
        <v/>
      </c>
    </row>
    <row r="470" spans="1:13">
      <c r="A470" s="8">
        <v>45682</v>
      </c>
      <c r="B470" s="4">
        <v>0.47916666666666669</v>
      </c>
      <c r="C470" s="5" t="s">
        <v>445</v>
      </c>
      <c r="D470" s="13" t="str">
        <f t="shared" si="56"/>
        <v xml:space="preserve">Västerås IK Ungdom:5 </v>
      </c>
      <c r="E470" s="13" t="str">
        <f t="shared" si="57"/>
        <v>Örebro Hockey UF:2</v>
      </c>
      <c r="F470" s="5" t="s">
        <v>138</v>
      </c>
      <c r="G470" s="10" t="s">
        <v>376</v>
      </c>
      <c r="H470" t="str">
        <f t="shared" si="58"/>
        <v/>
      </c>
      <c r="I470" t="str">
        <f t="shared" si="59"/>
        <v/>
      </c>
      <c r="J470" t="str">
        <f t="shared" si="60"/>
        <v/>
      </c>
      <c r="K470" t="str">
        <f t="shared" si="61"/>
        <v/>
      </c>
      <c r="L470" t="str">
        <f t="shared" si="62"/>
        <v xml:space="preserve">Västerås IK Ungdom:5 </v>
      </c>
      <c r="M470" t="str">
        <f t="shared" si="63"/>
        <v/>
      </c>
    </row>
    <row r="471" spans="1:13">
      <c r="A471" s="8">
        <v>45696</v>
      </c>
      <c r="B471" s="7">
        <v>0</v>
      </c>
      <c r="C471" s="6" t="s">
        <v>314</v>
      </c>
      <c r="D471" s="13" t="str">
        <f t="shared" si="56"/>
        <v xml:space="preserve">Västerås IK Ungdom:1 </v>
      </c>
      <c r="E471" s="13" t="str">
        <f t="shared" si="57"/>
        <v>Surahammars IF:1</v>
      </c>
      <c r="F471" s="6" t="s">
        <v>23</v>
      </c>
      <c r="G471" s="10" t="s">
        <v>376</v>
      </c>
      <c r="H471" t="str">
        <f t="shared" si="58"/>
        <v xml:space="preserve">Västerås IK Ungdom:1 </v>
      </c>
      <c r="I471" t="str">
        <f t="shared" si="59"/>
        <v/>
      </c>
      <c r="J471" t="str">
        <f t="shared" si="60"/>
        <v/>
      </c>
      <c r="K471" t="str">
        <f t="shared" si="61"/>
        <v/>
      </c>
      <c r="L471" t="str">
        <f t="shared" si="62"/>
        <v/>
      </c>
      <c r="M471" t="str">
        <f t="shared" si="63"/>
        <v/>
      </c>
    </row>
    <row r="472" spans="1:13">
      <c r="A472" s="8">
        <v>45703</v>
      </c>
      <c r="B472" s="7">
        <v>0.52777777777777779</v>
      </c>
      <c r="C472" s="6" t="s">
        <v>342</v>
      </c>
      <c r="D472" s="13" t="str">
        <f t="shared" si="56"/>
        <v xml:space="preserve">Västerås IK Ungdom:1 </v>
      </c>
      <c r="E472" s="13" t="str">
        <f t="shared" si="57"/>
        <v>Köping HC:1</v>
      </c>
      <c r="F472" s="6" t="s">
        <v>175</v>
      </c>
      <c r="G472" s="10" t="s">
        <v>376</v>
      </c>
      <c r="H472" t="str">
        <f t="shared" si="58"/>
        <v xml:space="preserve">Västerås IK Ungdom:1 </v>
      </c>
      <c r="I472" t="str">
        <f t="shared" si="59"/>
        <v/>
      </c>
      <c r="J472" t="str">
        <f t="shared" si="60"/>
        <v/>
      </c>
      <c r="K472" t="str">
        <f t="shared" si="61"/>
        <v/>
      </c>
      <c r="L472" t="str">
        <f t="shared" si="62"/>
        <v/>
      </c>
      <c r="M472" t="str">
        <f t="shared" si="63"/>
        <v/>
      </c>
    </row>
    <row r="473" spans="1:13">
      <c r="A473" s="8">
        <v>45717</v>
      </c>
      <c r="B473" s="4">
        <v>0.47916666666666669</v>
      </c>
      <c r="C473" s="5" t="s">
        <v>363</v>
      </c>
      <c r="D473" s="13" t="str">
        <f t="shared" si="56"/>
        <v xml:space="preserve">Västerås IK Ungdom:1 </v>
      </c>
      <c r="E473" s="13" t="str">
        <f t="shared" si="57"/>
        <v>Örebro Hockey UF:4</v>
      </c>
      <c r="F473" s="5" t="s">
        <v>138</v>
      </c>
      <c r="G473" s="10" t="s">
        <v>376</v>
      </c>
      <c r="H473" t="str">
        <f t="shared" si="58"/>
        <v xml:space="preserve">Västerås IK Ungdom:1 </v>
      </c>
      <c r="I473" t="str">
        <f t="shared" si="59"/>
        <v/>
      </c>
      <c r="J473" t="str">
        <f t="shared" si="60"/>
        <v/>
      </c>
      <c r="K473" t="str">
        <f t="shared" si="61"/>
        <v/>
      </c>
      <c r="L473" t="str">
        <f t="shared" si="62"/>
        <v/>
      </c>
      <c r="M473" t="str">
        <f t="shared" si="63"/>
        <v/>
      </c>
    </row>
    <row r="474" spans="1:13">
      <c r="A474" s="8">
        <v>45717</v>
      </c>
      <c r="B474" s="4">
        <v>0.5</v>
      </c>
      <c r="C474" s="5" t="s">
        <v>365</v>
      </c>
      <c r="D474" s="13" t="str">
        <f t="shared" si="56"/>
        <v xml:space="preserve">Västerås IK Ungdom:1 </v>
      </c>
      <c r="E474" s="13" t="str">
        <f t="shared" si="57"/>
        <v>Örebro Hockey UF:3</v>
      </c>
      <c r="F474" s="5" t="s">
        <v>138</v>
      </c>
      <c r="G474" s="10" t="s">
        <v>376</v>
      </c>
      <c r="H474" t="str">
        <f t="shared" si="58"/>
        <v xml:space="preserve">Västerås IK Ungdom:1 </v>
      </c>
      <c r="I474" t="str">
        <f t="shared" si="59"/>
        <v/>
      </c>
      <c r="J474" t="str">
        <f t="shared" si="60"/>
        <v/>
      </c>
      <c r="K474" t="str">
        <f t="shared" si="61"/>
        <v/>
      </c>
      <c r="L474" t="str">
        <f t="shared" si="62"/>
        <v/>
      </c>
      <c r="M474" t="str">
        <f t="shared" si="63"/>
        <v/>
      </c>
    </row>
  </sheetData>
  <autoFilter ref="A1:M474" xr:uid="{00000000-0001-0000-0000-000000000000}">
    <sortState xmlns:xlrd2="http://schemas.microsoft.com/office/spreadsheetml/2017/richdata2" ref="A2:M474">
      <sortCondition ref="H1:H474"/>
    </sortState>
  </autoFilter>
  <conditionalFormatting sqref="G8:G15 G17:G18 G28 G30:G32 G34:G35 G65 G67 G69:G72 G81:G82 G84:G85 G95 G97:G98 G100:G101 G103 G127:G137 G139 G141 G143:G145 G147:G148 G161:G162 G164:G167 G176:G180 G182 G192:G193 G195:G196 G207:G211 G213:G219 G247:G248 G251:G254 G271:G274 G276:G281 G293:G304 G317:G324 G326:G327 G348:G353 G375:G386 G398:G403 G415:G422 G424:G425 G448:G455 G457:G460 G462:G463">
    <cfRule type="containsText" dxfId="12638" priority="9" operator="containsText" text="Västerås">
      <formula>NOT(ISERROR(SEARCH("Västerås",G8)))</formula>
    </cfRule>
  </conditionalFormatting>
  <conditionalFormatting sqref="H2:M474">
    <cfRule type="containsText" dxfId="12637" priority="1" operator="containsText" text="Västerås">
      <formula>NOT(ISERROR(SEARCH("Västerås",H2)))</formula>
    </cfRule>
  </conditionalFormatting>
  <pageMargins left="0.7" right="0.7" top="0.75" bottom="0.75" header="0.3" footer="0.3"/>
  <pageSetup paperSize="9" orientation="portrait" r:id="rId1"/>
  <headerFooter>
    <oddHeader>&amp;L&amp;G&amp;R&amp;"Arial"&amp;10&amp;KEB2814RESTRICTED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view="pageLayout" zoomScaleNormal="100" workbookViewId="0"/>
  </sheetViews>
  <sheetFormatPr defaultRowHeight="12.75"/>
  <cols>
    <col min="1" max="16384" width="9.140625" style="1"/>
  </cols>
  <sheetData/>
  <pageMargins left="0.7" right="0.7" top="0.75" bottom="0.75" header="0.3" footer="0.3"/>
  <pageSetup paperSize="9" orientation="portrait" r:id="rId1"/>
  <headerFooter>
    <oddHeader>&amp;L&amp;G&amp;R&amp;"Arial"&amp;10&amp;KEB2814RESTRICTED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Västerås IK Ungdom ALLA</vt:lpstr>
      <vt:lpstr>Västerås IK Ungdom 1 </vt:lpstr>
      <vt:lpstr>Västerås IK Ungdom 2</vt:lpstr>
      <vt:lpstr>Västerås IK Ungdom 3</vt:lpstr>
      <vt:lpstr>Västerås IK Ungdom 4</vt:lpstr>
      <vt:lpstr>Västerås IK Ungdom 5</vt:lpstr>
      <vt:lpstr>Västerås IK Ungdom 6</vt:lpstr>
      <vt:lpstr>Data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2023-03-30T16:36:36Z</dcterms:created>
  <dcterms:modified xsi:type="dcterms:W3CDTF">2025-01-07T16:15:12Z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etsoConfidentiality">
    <vt:lpwstr>RESTRICTED</vt:lpwstr>
  </property>
</Properties>
</file>