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41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41">'Omg41'!$A$1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<sst xmlns="http://schemas.openxmlformats.org/spreadsheetml/2006/main" count="114" uniqueCount="68">
  <si>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</si>
  <si>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</si>
  <si>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</si>
  <si>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</si>
  <si>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</si>
  <si>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</si>
  <si>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</si>
  <si>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</si>
  <si>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</si>
  <si>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</si>
  <si>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</si>
  <si>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</si>
  <si>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</si>
  <si>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</si>
  <si>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</si>
  <si>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West Bromwich</t>
  </si>
  <si>
    <t>1x</t>
  </si>
  <si>
    <t>Burnley</t>
  </si>
  <si>
    <t>Middlesbrough</t>
  </si>
  <si>
    <t>x</t>
  </si>
  <si>
    <t>x2</t>
  </si>
  <si>
    <t>Chelsea</t>
  </si>
  <si>
    <t>Bournemouth</t>
  </si>
  <si>
    <t>Hull</t>
  </si>
  <si>
    <t>Manchester C</t>
  </si>
  <si>
    <t>Leicester</t>
  </si>
  <si>
    <t>Everton</t>
  </si>
  <si>
    <t>Manchester U</t>
  </si>
  <si>
    <t>Sunderland</t>
  </si>
  <si>
    <t>Swansea</t>
  </si>
  <si>
    <t>West Ham</t>
  </si>
  <si>
    <t>Aston Villa</t>
  </si>
  <si>
    <t>Burton</t>
  </si>
  <si>
    <t>Huddersfield</t>
  </si>
  <si>
    <t>Nottingham</t>
  </si>
  <si>
    <t>Ipswich</t>
  </si>
  <si>
    <t>Fulham</t>
  </si>
  <si>
    <t>Preston</t>
  </si>
  <si>
    <t>Leeds</t>
  </si>
  <si>
    <t>Reading</t>
  </si>
  <si>
    <t>Norwich</t>
  </si>
  <si>
    <t>Wolverhampton</t>
  </si>
  <si>
    <t>Bristol C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</si>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</sst>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b/>
      <i/>
      <sz val="20"/>
      <color indexed="8"/>
      <name val="Arial"/>
      <family val="0"/>
    </font>
    <font>
      <sz val="8"/>
      <color indexed="8"/>
      <name val="Arial"/>
      <family val="0"/>
    </font>
    <font>
      <i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1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22</xdr:row>
      <xdr:rowOff>0</xdr:rowOff>
    </xdr:from>
    <xdr:to>
      <xdr:col>38</xdr:col>
      <xdr:colOff>104775</xdr:colOff>
      <xdr:row>36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657600"/>
          <a:ext cx="69151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Ingen träning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2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 U L A F T O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och Carlzon löste tipsgåtan bäst med tolv rätt.  Bengt fick två tolvor då han missade en halvgardering.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Övriga gjorde även dom en bra insats i en omgång där halvgarderingar med 1,2 firade triumfer eftersom inget kryss var med på den rätta kupongen denna veckan.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Inför sista omgången leder Stridman med tre före Engström ,fyra före Carlzon och fem före Janne.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blir en spännande sista omgång.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har tre upp till Magnus för att slippa sista platsen.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ses på nyårsafton kl 16:30 på Järnvågen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23</v>
          </cell>
        </row>
        <row r="30">
          <cell r="A30">
            <v>25</v>
          </cell>
          <cell r="B30">
            <v>35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37</v>
          </cell>
        </row>
        <row r="33">
          <cell r="A33">
            <v>28</v>
          </cell>
          <cell r="B33">
            <v>38</v>
          </cell>
        </row>
        <row r="34">
          <cell r="A34">
            <v>29</v>
          </cell>
          <cell r="B34">
            <v>39</v>
          </cell>
        </row>
        <row r="35">
          <cell r="A35">
            <v>30</v>
          </cell>
          <cell r="B35">
            <v>40</v>
          </cell>
        </row>
        <row r="36">
          <cell r="A36">
            <v>31</v>
          </cell>
          <cell r="B36">
            <v>41</v>
          </cell>
        </row>
        <row r="37">
          <cell r="A37">
            <v>32</v>
          </cell>
          <cell r="B37">
            <v>42</v>
          </cell>
        </row>
        <row r="38">
          <cell r="A38">
            <v>33</v>
          </cell>
          <cell r="B38">
            <v>43</v>
          </cell>
        </row>
        <row r="39">
          <cell r="A39">
            <v>34</v>
          </cell>
          <cell r="B39">
            <v>44</v>
          </cell>
        </row>
        <row r="40">
          <cell r="A40">
            <v>35</v>
          </cell>
          <cell r="B40">
            <v>45</v>
          </cell>
        </row>
        <row r="41">
          <cell r="A41">
            <v>36</v>
          </cell>
          <cell r="B41">
            <v>46</v>
          </cell>
        </row>
        <row r="42">
          <cell r="A42">
            <v>37</v>
          </cell>
          <cell r="B42">
            <v>47</v>
          </cell>
        </row>
        <row r="43">
          <cell r="A43">
            <v>38</v>
          </cell>
          <cell r="B43">
            <v>48</v>
          </cell>
        </row>
        <row r="44">
          <cell r="A44">
            <v>39</v>
          </cell>
          <cell r="B44">
            <v>49</v>
          </cell>
        </row>
        <row r="45">
          <cell r="A45">
            <v>40</v>
          </cell>
          <cell r="B45">
            <v>50</v>
          </cell>
        </row>
        <row r="46">
          <cell r="A46">
            <v>41</v>
          </cell>
          <cell r="B46">
            <v>51</v>
          </cell>
        </row>
        <row r="47">
          <cell r="A47">
            <v>42</v>
          </cell>
          <cell r="B47">
            <v>52</v>
          </cell>
        </row>
        <row r="48">
          <cell r="A48">
            <v>43</v>
          </cell>
          <cell r="B48">
            <v>53</v>
          </cell>
        </row>
      </sheetData>
      <sheetData sheetId="31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3">
    <pageSetUpPr fitToPage="1"/>
  </sheetPr>
  <dimension ref="A1:AM37"/>
  <sheetViews>
    <sheetView tabSelected="1" zoomScalePageLayoutView="0" workbookViewId="0" topLeftCell="A7">
      <selection activeCell="C32" sqref="C32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3.00390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57421875" style="0" customWidth="1"/>
    <col min="14" max="14" width="0.42578125" style="0" customWidth="1"/>
    <col min="15" max="15" width="5.421875" style="0" customWidth="1"/>
    <col min="16" max="16" width="2.851562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3.14062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2890625" style="0" customWidth="1"/>
    <col min="27" max="27" width="5.421875" style="0" customWidth="1"/>
    <col min="28" max="28" width="3.00390625" style="0" customWidth="1"/>
    <col min="29" max="29" width="5.421875" style="0" customWidth="1"/>
    <col min="30" max="30" width="3.0039062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.75" customHeight="1">
      <c r="A4" s="8" t="s">
        <v>0</v>
      </c>
      <c r="B4" s="9">
        <f>VLOOKUP(41,'[1]Avdrag'!A6:B48,2)</f>
        <v>51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 t="s">
        <v>16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1</v>
      </c>
      <c r="N6" s="6"/>
      <c r="O6" s="25" t="s">
        <v>16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1</v>
      </c>
      <c r="T6" s="6"/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8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>
        <v>1</v>
      </c>
      <c r="E7" s="2"/>
      <c r="F7" s="24">
        <v>2</v>
      </c>
      <c r="G7" s="6">
        <f aca="true" t="shared" si="0" ref="G7:G18">IF(LEFT($D7,1)=LEFT(F7,1),1,IF(LEFT($D7,1)=RIGHT(F7,1),1,0))</f>
        <v>0</v>
      </c>
      <c r="H7" s="6"/>
      <c r="I7" s="25" t="s">
        <v>19</v>
      </c>
      <c r="J7" s="6">
        <f aca="true" t="shared" si="1" ref="J7:J18">IF(LEFT($D7,1)=LEFT(I7,1),1,IF(LEFT($D7,1)=RIGHT(I7,1),1,0))</f>
        <v>0</v>
      </c>
      <c r="K7" s="6"/>
      <c r="L7" s="25" t="s">
        <v>16</v>
      </c>
      <c r="M7" s="6">
        <f aca="true" t="shared" si="2" ref="M7:M18">IF(LEFT($D7,1)=LEFT(L7,1),1,IF(LEFT($D7,1)=RIGHT(L7,1),1,0))</f>
        <v>1</v>
      </c>
      <c r="N7" s="6"/>
      <c r="O7" s="25">
        <v>1</v>
      </c>
      <c r="P7" s="6">
        <f aca="true" t="shared" si="3" ref="P7:P18">IF(LEFT($D7,1)=LEFT(O7,1),1,IF(LEFT($D7,1)=RIGHT(O7,1),1,0))</f>
        <v>1</v>
      </c>
      <c r="Q7" s="6"/>
      <c r="R7" s="25" t="s">
        <v>20</v>
      </c>
      <c r="S7" s="6">
        <f aca="true" t="shared" si="4" ref="S7:S18">IF(LEFT($D7,1)=LEFT(R7,1),1,IF(LEFT($D7,1)=RIGHT(R7,1),1,0))</f>
        <v>0</v>
      </c>
      <c r="T7" s="6"/>
      <c r="U7" s="25" t="s">
        <v>20</v>
      </c>
      <c r="V7" s="6">
        <f aca="true" t="shared" si="5" ref="V7:V18">IF(LEFT($D7,1)=LEFT(U7,1),1,IF(LEFT($D7,1)=RIGHT(U7,1),1,0))</f>
        <v>0</v>
      </c>
      <c r="W7" s="6"/>
      <c r="X7" s="25" t="s">
        <v>16</v>
      </c>
      <c r="Y7" s="6">
        <f aca="true" t="shared" si="6" ref="Y7:Y18">IF(LEFT($D7,1)=LEFT(X7,1),1,IF(LEFT($D7,1)=RIGHT(X7,1),1,0))</f>
        <v>1</v>
      </c>
      <c r="Z7" s="6"/>
      <c r="AA7" s="25" t="s">
        <v>16</v>
      </c>
      <c r="AB7" s="2">
        <f aca="true" t="shared" si="7" ref="AB7:AB18">IF(LEFT($D7,1)=LEFT(AA7,1),1,IF(LEFT($D7,1)=RIGHT(AA7,1),1,0))</f>
        <v>1</v>
      </c>
      <c r="AC7" s="25" t="s">
        <v>16</v>
      </c>
      <c r="AD7" s="6">
        <f aca="true" t="shared" si="8" ref="AD7:AD18">IF(LEFT($D7,1)=LEFT(AC7,1),1,IF(LEFT($D7,1)=RIGHT(AC7,1),1,0))</f>
        <v>1</v>
      </c>
      <c r="AE7" s="25" t="s">
        <v>16</v>
      </c>
      <c r="AF7" s="2">
        <f aca="true" t="shared" si="9" ref="AF7:AF18">IF(LEFT($D7,1)=LEFT(AE7,1),1,IF(LEFT($D7,1)=RIGHT(AE7,1),1,0))</f>
        <v>1</v>
      </c>
      <c r="AG7" s="26"/>
      <c r="AH7" s="26"/>
      <c r="AI7" s="27"/>
      <c r="AJ7" s="25"/>
      <c r="AK7" s="28"/>
      <c r="AL7" s="28"/>
      <c r="AM7" s="1">
        <f aca="true" t="shared" si="10" ref="AM7:AM18">COUNTIF(AG7:AI7,D7)</f>
        <v>0</v>
      </c>
    </row>
    <row r="8" spans="1:39" ht="12.75">
      <c r="A8" s="29" t="s">
        <v>21</v>
      </c>
      <c r="B8" s="29" t="s">
        <v>22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>
        <v>1</v>
      </c>
      <c r="J8" s="6">
        <f t="shared" si="1"/>
        <v>1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12</v>
      </c>
      <c r="V8" s="6">
        <f t="shared" si="5"/>
        <v>1</v>
      </c>
      <c r="W8" s="6"/>
      <c r="X8" s="33">
        <v>1</v>
      </c>
      <c r="Y8" s="6">
        <f t="shared" si="6"/>
        <v>1</v>
      </c>
      <c r="Z8" s="6"/>
      <c r="AA8" s="33">
        <v>1</v>
      </c>
      <c r="AB8" s="2">
        <f t="shared" si="7"/>
        <v>1</v>
      </c>
      <c r="AC8" s="33">
        <v>1</v>
      </c>
      <c r="AD8" s="6">
        <f t="shared" si="8"/>
        <v>1</v>
      </c>
      <c r="AE8" s="33">
        <v>1</v>
      </c>
      <c r="AF8" s="2">
        <f t="shared" si="9"/>
        <v>1</v>
      </c>
      <c r="AG8" s="34"/>
      <c r="AH8" s="35"/>
      <c r="AI8" s="36"/>
      <c r="AJ8" s="32"/>
      <c r="AK8" s="37"/>
      <c r="AL8" s="38"/>
      <c r="AM8" s="1">
        <f t="shared" si="10"/>
        <v>0</v>
      </c>
    </row>
    <row r="9" spans="1:39" ht="12.75">
      <c r="A9" s="21" t="s">
        <v>23</v>
      </c>
      <c r="B9" s="22" t="s">
        <v>24</v>
      </c>
      <c r="C9" s="39"/>
      <c r="D9" s="11">
        <v>2</v>
      </c>
      <c r="E9" s="2"/>
      <c r="F9" s="24">
        <v>2</v>
      </c>
      <c r="G9" s="6">
        <f t="shared" si="0"/>
        <v>1</v>
      </c>
      <c r="H9" s="6"/>
      <c r="I9" s="25">
        <v>2</v>
      </c>
      <c r="J9" s="6">
        <f t="shared" si="1"/>
        <v>1</v>
      </c>
      <c r="K9" s="6"/>
      <c r="L9" s="25">
        <v>2</v>
      </c>
      <c r="M9" s="6">
        <f t="shared" si="2"/>
        <v>1</v>
      </c>
      <c r="N9" s="6"/>
      <c r="O9" s="25">
        <v>2</v>
      </c>
      <c r="P9" s="6">
        <f t="shared" si="3"/>
        <v>1</v>
      </c>
      <c r="Q9" s="6"/>
      <c r="R9" s="25">
        <v>2</v>
      </c>
      <c r="S9" s="6">
        <f t="shared" si="4"/>
        <v>1</v>
      </c>
      <c r="T9" s="6"/>
      <c r="U9" s="25">
        <v>2</v>
      </c>
      <c r="V9" s="6">
        <f t="shared" si="5"/>
        <v>1</v>
      </c>
      <c r="W9" s="6"/>
      <c r="X9" s="25">
        <v>2</v>
      </c>
      <c r="Y9" s="6">
        <f t="shared" si="6"/>
        <v>1</v>
      </c>
      <c r="Z9" s="6"/>
      <c r="AA9" s="25">
        <v>2</v>
      </c>
      <c r="AB9" s="2">
        <f t="shared" si="7"/>
        <v>1</v>
      </c>
      <c r="AC9" s="25">
        <v>2</v>
      </c>
      <c r="AD9" s="6">
        <f t="shared" si="8"/>
        <v>1</v>
      </c>
      <c r="AE9" s="25">
        <v>2</v>
      </c>
      <c r="AF9" s="2">
        <f t="shared" si="9"/>
        <v>1</v>
      </c>
      <c r="AG9" s="26"/>
      <c r="AH9" s="26"/>
      <c r="AI9" s="40"/>
      <c r="AJ9" s="24"/>
      <c r="AK9" s="41"/>
      <c r="AL9" s="42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>
        <v>12</v>
      </c>
      <c r="G10" s="6">
        <f t="shared" si="0"/>
        <v>1</v>
      </c>
      <c r="H10" s="6"/>
      <c r="I10" s="25">
        <v>12</v>
      </c>
      <c r="J10" s="6">
        <f t="shared" si="1"/>
        <v>1</v>
      </c>
      <c r="K10" s="6"/>
      <c r="L10" s="25" t="s">
        <v>16</v>
      </c>
      <c r="M10" s="6">
        <f t="shared" si="2"/>
        <v>0</v>
      </c>
      <c r="N10" s="6"/>
      <c r="O10" s="25" t="s">
        <v>16</v>
      </c>
      <c r="P10" s="6">
        <f t="shared" si="3"/>
        <v>0</v>
      </c>
      <c r="Q10" s="6"/>
      <c r="R10" s="25">
        <v>1</v>
      </c>
      <c r="S10" s="6">
        <f t="shared" si="4"/>
        <v>0</v>
      </c>
      <c r="T10" s="6"/>
      <c r="U10" s="25" t="s">
        <v>20</v>
      </c>
      <c r="V10" s="6">
        <f t="shared" si="5"/>
        <v>1</v>
      </c>
      <c r="W10" s="6"/>
      <c r="X10" s="25">
        <v>1</v>
      </c>
      <c r="Y10" s="6">
        <f t="shared" si="6"/>
        <v>0</v>
      </c>
      <c r="Z10" s="6"/>
      <c r="AA10" s="25" t="s">
        <v>16</v>
      </c>
      <c r="AB10" s="2">
        <f t="shared" si="7"/>
        <v>0</v>
      </c>
      <c r="AC10" s="25" t="s">
        <v>16</v>
      </c>
      <c r="AD10" s="6">
        <f t="shared" si="8"/>
        <v>0</v>
      </c>
      <c r="AE10" s="25" t="s">
        <v>16</v>
      </c>
      <c r="AF10" s="2">
        <f t="shared" si="9"/>
        <v>0</v>
      </c>
      <c r="AG10" s="26"/>
      <c r="AH10" s="26"/>
      <c r="AI10" s="27"/>
      <c r="AJ10" s="25"/>
      <c r="AK10" s="28"/>
      <c r="AL10" s="28"/>
      <c r="AM10" s="1">
        <f t="shared" si="10"/>
        <v>0</v>
      </c>
    </row>
    <row r="11" spans="1:39" ht="12.75">
      <c r="A11" s="29" t="s">
        <v>27</v>
      </c>
      <c r="B11" s="29" t="s">
        <v>28</v>
      </c>
      <c r="C11" s="43"/>
      <c r="D11" s="31">
        <v>1</v>
      </c>
      <c r="E11" s="2"/>
      <c r="F11" s="32">
        <v>1</v>
      </c>
      <c r="G11" s="6">
        <f t="shared" si="0"/>
        <v>1</v>
      </c>
      <c r="H11" s="6"/>
      <c r="I11" s="33">
        <v>1</v>
      </c>
      <c r="J11" s="6">
        <f t="shared" si="1"/>
        <v>1</v>
      </c>
      <c r="K11" s="6"/>
      <c r="L11" s="33">
        <v>1</v>
      </c>
      <c r="M11" s="6">
        <f t="shared" si="2"/>
        <v>1</v>
      </c>
      <c r="N11" s="6"/>
      <c r="O11" s="33">
        <v>1</v>
      </c>
      <c r="P11" s="6">
        <f t="shared" si="3"/>
        <v>1</v>
      </c>
      <c r="Q11" s="6"/>
      <c r="R11" s="33">
        <v>1</v>
      </c>
      <c r="S11" s="6">
        <f t="shared" si="4"/>
        <v>1</v>
      </c>
      <c r="T11" s="6"/>
      <c r="U11" s="33">
        <v>1</v>
      </c>
      <c r="V11" s="6">
        <f t="shared" si="5"/>
        <v>1</v>
      </c>
      <c r="W11" s="6"/>
      <c r="X11" s="33">
        <v>1</v>
      </c>
      <c r="Y11" s="6">
        <f t="shared" si="6"/>
        <v>1</v>
      </c>
      <c r="Z11" s="6"/>
      <c r="AA11" s="33">
        <v>1</v>
      </c>
      <c r="AB11" s="2">
        <f t="shared" si="7"/>
        <v>1</v>
      </c>
      <c r="AC11" s="33">
        <v>1</v>
      </c>
      <c r="AD11" s="6">
        <f t="shared" si="8"/>
        <v>1</v>
      </c>
      <c r="AE11" s="33">
        <v>1</v>
      </c>
      <c r="AF11" s="2">
        <f t="shared" si="9"/>
        <v>1</v>
      </c>
      <c r="AG11" s="44"/>
      <c r="AH11" s="34"/>
      <c r="AI11" s="45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39"/>
      <c r="D12" s="11">
        <v>2</v>
      </c>
      <c r="E12" s="2"/>
      <c r="F12" s="24">
        <v>1</v>
      </c>
      <c r="G12" s="6">
        <f t="shared" si="0"/>
        <v>0</v>
      </c>
      <c r="H12" s="6"/>
      <c r="I12" s="25" t="s">
        <v>20</v>
      </c>
      <c r="J12" s="6">
        <f t="shared" si="1"/>
        <v>1</v>
      </c>
      <c r="K12" s="6"/>
      <c r="L12" s="25">
        <v>2</v>
      </c>
      <c r="M12" s="6">
        <f t="shared" si="2"/>
        <v>1</v>
      </c>
      <c r="N12" s="6"/>
      <c r="O12" s="25">
        <v>2</v>
      </c>
      <c r="P12" s="6">
        <f t="shared" si="3"/>
        <v>1</v>
      </c>
      <c r="Q12" s="6"/>
      <c r="R12" s="25">
        <v>12</v>
      </c>
      <c r="S12" s="6">
        <f t="shared" si="4"/>
        <v>1</v>
      </c>
      <c r="T12" s="6"/>
      <c r="U12" s="25">
        <v>1</v>
      </c>
      <c r="V12" s="6">
        <f t="shared" si="5"/>
        <v>0</v>
      </c>
      <c r="W12" s="6"/>
      <c r="X12" s="25">
        <v>12</v>
      </c>
      <c r="Y12" s="6">
        <f t="shared" si="6"/>
        <v>1</v>
      </c>
      <c r="Z12" s="6"/>
      <c r="AA12" s="25" t="s">
        <v>19</v>
      </c>
      <c r="AB12" s="2">
        <f t="shared" si="7"/>
        <v>0</v>
      </c>
      <c r="AC12" s="25" t="s">
        <v>19</v>
      </c>
      <c r="AD12" s="6">
        <f t="shared" si="8"/>
        <v>0</v>
      </c>
      <c r="AE12" s="25">
        <v>12</v>
      </c>
      <c r="AF12" s="2">
        <f t="shared" si="9"/>
        <v>1</v>
      </c>
      <c r="AG12" s="26"/>
      <c r="AH12" s="46"/>
      <c r="AI12" s="47"/>
      <c r="AJ12" s="24"/>
      <c r="AK12" s="41"/>
      <c r="AL12" s="28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 t="s">
        <v>16</v>
      </c>
      <c r="G13" s="6">
        <f t="shared" si="0"/>
        <v>1</v>
      </c>
      <c r="H13" s="6"/>
      <c r="I13" s="25">
        <v>1</v>
      </c>
      <c r="J13" s="6">
        <f t="shared" si="1"/>
        <v>1</v>
      </c>
      <c r="K13" s="6"/>
      <c r="L13" s="25">
        <v>1</v>
      </c>
      <c r="M13" s="6">
        <f t="shared" si="2"/>
        <v>1</v>
      </c>
      <c r="N13" s="6"/>
      <c r="O13" s="25">
        <v>1</v>
      </c>
      <c r="P13" s="6">
        <f t="shared" si="3"/>
        <v>1</v>
      </c>
      <c r="Q13" s="6"/>
      <c r="R13" s="25">
        <v>1</v>
      </c>
      <c r="S13" s="6">
        <f t="shared" si="4"/>
        <v>1</v>
      </c>
      <c r="T13" s="6"/>
      <c r="U13" s="25">
        <v>1</v>
      </c>
      <c r="V13" s="6">
        <f t="shared" si="5"/>
        <v>1</v>
      </c>
      <c r="W13" s="6"/>
      <c r="X13" s="25">
        <v>1</v>
      </c>
      <c r="Y13" s="6">
        <f t="shared" si="6"/>
        <v>1</v>
      </c>
      <c r="Z13" s="6"/>
      <c r="AA13" s="25">
        <v>1</v>
      </c>
      <c r="AB13" s="2">
        <f t="shared" si="7"/>
        <v>1</v>
      </c>
      <c r="AC13" s="25">
        <v>1</v>
      </c>
      <c r="AD13" s="6">
        <f t="shared" si="8"/>
        <v>1</v>
      </c>
      <c r="AE13" s="25">
        <v>1</v>
      </c>
      <c r="AF13" s="2">
        <f t="shared" si="9"/>
        <v>1</v>
      </c>
      <c r="AG13" s="26"/>
      <c r="AH13" s="26"/>
      <c r="AI13" s="40"/>
      <c r="AJ13" s="24"/>
      <c r="AK13" s="28"/>
      <c r="AL13" s="28"/>
      <c r="AM13" s="1">
        <f t="shared" si="10"/>
        <v>0</v>
      </c>
    </row>
    <row r="14" spans="1:39" ht="12.75">
      <c r="A14" s="29" t="s">
        <v>33</v>
      </c>
      <c r="B14" s="29" t="s">
        <v>34</v>
      </c>
      <c r="C14" s="43"/>
      <c r="D14" s="31">
        <v>1</v>
      </c>
      <c r="E14" s="2"/>
      <c r="F14" s="32">
        <v>1</v>
      </c>
      <c r="G14" s="6">
        <f t="shared" si="0"/>
        <v>1</v>
      </c>
      <c r="H14" s="6"/>
      <c r="I14" s="33" t="s">
        <v>19</v>
      </c>
      <c r="J14" s="6">
        <f t="shared" si="1"/>
        <v>0</v>
      </c>
      <c r="K14" s="6"/>
      <c r="L14" s="33">
        <v>1</v>
      </c>
      <c r="M14" s="6">
        <f t="shared" si="2"/>
        <v>1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1</v>
      </c>
      <c r="V14" s="6">
        <f t="shared" si="5"/>
        <v>1</v>
      </c>
      <c r="W14" s="6"/>
      <c r="X14" s="33">
        <v>1</v>
      </c>
      <c r="Y14" s="6">
        <f t="shared" si="6"/>
        <v>1</v>
      </c>
      <c r="Z14" s="6"/>
      <c r="AA14" s="33">
        <v>1</v>
      </c>
      <c r="AB14" s="2">
        <f t="shared" si="7"/>
        <v>1</v>
      </c>
      <c r="AC14" s="33">
        <v>1</v>
      </c>
      <c r="AD14" s="6">
        <f t="shared" si="8"/>
        <v>1</v>
      </c>
      <c r="AE14" s="33">
        <v>1</v>
      </c>
      <c r="AF14" s="2">
        <f t="shared" si="9"/>
        <v>1</v>
      </c>
      <c r="AG14" s="35"/>
      <c r="AH14" s="35"/>
      <c r="AI14" s="48"/>
      <c r="AJ14" s="25"/>
      <c r="AK14" s="38"/>
      <c r="AL14" s="38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39"/>
      <c r="D15" s="11">
        <v>2</v>
      </c>
      <c r="E15" s="2"/>
      <c r="F15" s="24">
        <v>12</v>
      </c>
      <c r="G15" s="6">
        <f t="shared" si="0"/>
        <v>1</v>
      </c>
      <c r="H15" s="6"/>
      <c r="I15" s="25">
        <v>2</v>
      </c>
      <c r="J15" s="6">
        <f t="shared" si="1"/>
        <v>1</v>
      </c>
      <c r="K15" s="6"/>
      <c r="L15" s="25" t="s">
        <v>20</v>
      </c>
      <c r="M15" s="6">
        <f t="shared" si="2"/>
        <v>1</v>
      </c>
      <c r="N15" s="6"/>
      <c r="O15" s="25" t="s">
        <v>20</v>
      </c>
      <c r="P15" s="6">
        <f t="shared" si="3"/>
        <v>1</v>
      </c>
      <c r="Q15" s="6"/>
      <c r="R15" s="25" t="s">
        <v>20</v>
      </c>
      <c r="S15" s="6">
        <f t="shared" si="4"/>
        <v>1</v>
      </c>
      <c r="T15" s="6"/>
      <c r="U15" s="25" t="s">
        <v>19</v>
      </c>
      <c r="V15" s="6">
        <f t="shared" si="5"/>
        <v>0</v>
      </c>
      <c r="W15" s="6"/>
      <c r="X15" s="25">
        <v>12</v>
      </c>
      <c r="Y15" s="6">
        <f t="shared" si="6"/>
        <v>1</v>
      </c>
      <c r="Z15" s="6"/>
      <c r="AA15" s="25" t="s">
        <v>16</v>
      </c>
      <c r="AB15" s="2">
        <f t="shared" si="7"/>
        <v>0</v>
      </c>
      <c r="AC15" s="25" t="s">
        <v>20</v>
      </c>
      <c r="AD15" s="6">
        <f t="shared" si="8"/>
        <v>1</v>
      </c>
      <c r="AE15" s="25">
        <v>1</v>
      </c>
      <c r="AF15" s="2">
        <f t="shared" si="9"/>
        <v>0</v>
      </c>
      <c r="AG15" s="26"/>
      <c r="AH15" s="26"/>
      <c r="AI15" s="27"/>
      <c r="AJ15" s="25"/>
      <c r="AK15" s="28"/>
      <c r="AL15" s="28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39"/>
      <c r="D16" s="11">
        <v>2</v>
      </c>
      <c r="E16" s="2"/>
      <c r="F16" s="24">
        <v>1</v>
      </c>
      <c r="G16" s="6">
        <f t="shared" si="0"/>
        <v>0</v>
      </c>
      <c r="H16" s="6"/>
      <c r="I16" s="25">
        <v>1</v>
      </c>
      <c r="J16" s="6">
        <f t="shared" si="1"/>
        <v>0</v>
      </c>
      <c r="K16" s="6"/>
      <c r="L16" s="25">
        <v>2</v>
      </c>
      <c r="M16" s="6">
        <f t="shared" si="2"/>
        <v>1</v>
      </c>
      <c r="N16" s="6"/>
      <c r="O16" s="25">
        <v>1</v>
      </c>
      <c r="P16" s="6">
        <f t="shared" si="3"/>
        <v>0</v>
      </c>
      <c r="Q16" s="6"/>
      <c r="R16" s="25">
        <v>1</v>
      </c>
      <c r="S16" s="6">
        <f t="shared" si="4"/>
        <v>0</v>
      </c>
      <c r="T16" s="6"/>
      <c r="U16" s="25">
        <v>2</v>
      </c>
      <c r="V16" s="6">
        <f t="shared" si="5"/>
        <v>1</v>
      </c>
      <c r="W16" s="6"/>
      <c r="X16" s="25">
        <v>12</v>
      </c>
      <c r="Y16" s="6">
        <f t="shared" si="6"/>
        <v>1</v>
      </c>
      <c r="Z16" s="6"/>
      <c r="AA16" s="25">
        <v>12</v>
      </c>
      <c r="AB16" s="2">
        <f t="shared" si="7"/>
        <v>1</v>
      </c>
      <c r="AC16" s="25">
        <v>2</v>
      </c>
      <c r="AD16" s="6">
        <f t="shared" si="8"/>
        <v>1</v>
      </c>
      <c r="AE16" s="25">
        <v>12</v>
      </c>
      <c r="AF16" s="2">
        <f t="shared" si="9"/>
        <v>1</v>
      </c>
      <c r="AG16" s="26"/>
      <c r="AH16" s="26"/>
      <c r="AI16" s="27"/>
      <c r="AJ16" s="25"/>
      <c r="AK16" s="28"/>
      <c r="AL16" s="28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>
        <v>1</v>
      </c>
      <c r="G17" s="6">
        <f t="shared" si="0"/>
        <v>1</v>
      </c>
      <c r="H17" s="6"/>
      <c r="I17" s="25">
        <v>12</v>
      </c>
      <c r="J17" s="6">
        <f t="shared" si="1"/>
        <v>1</v>
      </c>
      <c r="K17" s="6"/>
      <c r="L17" s="25">
        <v>1</v>
      </c>
      <c r="M17" s="6">
        <f t="shared" si="2"/>
        <v>1</v>
      </c>
      <c r="N17" s="6"/>
      <c r="O17" s="25">
        <v>1</v>
      </c>
      <c r="P17" s="6">
        <f t="shared" si="3"/>
        <v>1</v>
      </c>
      <c r="Q17" s="6"/>
      <c r="R17" s="25">
        <v>1</v>
      </c>
      <c r="S17" s="6">
        <f t="shared" si="4"/>
        <v>1</v>
      </c>
      <c r="T17" s="6"/>
      <c r="U17" s="25">
        <v>1</v>
      </c>
      <c r="V17" s="6">
        <f t="shared" si="5"/>
        <v>1</v>
      </c>
      <c r="W17" s="6"/>
      <c r="X17" s="25">
        <v>1</v>
      </c>
      <c r="Y17" s="6">
        <f t="shared" si="6"/>
        <v>1</v>
      </c>
      <c r="Z17" s="6"/>
      <c r="AA17" s="25">
        <v>1</v>
      </c>
      <c r="AB17" s="2">
        <f t="shared" si="7"/>
        <v>1</v>
      </c>
      <c r="AC17" s="25" t="s">
        <v>16</v>
      </c>
      <c r="AD17" s="6">
        <f t="shared" si="8"/>
        <v>1</v>
      </c>
      <c r="AE17" s="25">
        <v>1</v>
      </c>
      <c r="AF17" s="2">
        <f t="shared" si="9"/>
        <v>1</v>
      </c>
      <c r="AG17" s="26"/>
      <c r="AH17" s="46"/>
      <c r="AI17" s="27"/>
      <c r="AJ17" s="25"/>
      <c r="AK17" s="28"/>
      <c r="AL17" s="28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39"/>
      <c r="D18" s="11">
        <v>1</v>
      </c>
      <c r="E18" s="2"/>
      <c r="F18" s="32" t="s">
        <v>16</v>
      </c>
      <c r="G18" s="6">
        <f t="shared" si="0"/>
        <v>1</v>
      </c>
      <c r="H18" s="49"/>
      <c r="I18" s="33" t="s">
        <v>19</v>
      </c>
      <c r="J18" s="6">
        <f t="shared" si="1"/>
        <v>0</v>
      </c>
      <c r="K18" s="49"/>
      <c r="L18" s="33" t="s">
        <v>16</v>
      </c>
      <c r="M18" s="6">
        <f t="shared" si="2"/>
        <v>1</v>
      </c>
      <c r="N18" s="49"/>
      <c r="O18" s="33" t="s">
        <v>16</v>
      </c>
      <c r="P18" s="6">
        <f t="shared" si="3"/>
        <v>1</v>
      </c>
      <c r="Q18" s="49"/>
      <c r="R18" s="33" t="s">
        <v>16</v>
      </c>
      <c r="S18" s="6">
        <f t="shared" si="4"/>
        <v>1</v>
      </c>
      <c r="T18" s="49"/>
      <c r="U18" s="33" t="s">
        <v>16</v>
      </c>
      <c r="V18" s="6">
        <f t="shared" si="5"/>
        <v>1</v>
      </c>
      <c r="W18" s="49"/>
      <c r="X18" s="33">
        <v>1</v>
      </c>
      <c r="Y18" s="6">
        <f t="shared" si="6"/>
        <v>1</v>
      </c>
      <c r="Z18" s="49"/>
      <c r="AA18" s="33">
        <v>1</v>
      </c>
      <c r="AB18" s="2">
        <f t="shared" si="7"/>
        <v>1</v>
      </c>
      <c r="AC18" s="33">
        <v>1</v>
      </c>
      <c r="AD18" s="6">
        <f t="shared" si="8"/>
        <v>1</v>
      </c>
      <c r="AE18" s="33">
        <v>1</v>
      </c>
      <c r="AF18" s="2">
        <f t="shared" si="9"/>
        <v>1</v>
      </c>
      <c r="AG18" s="35"/>
      <c r="AH18" s="34"/>
      <c r="AI18" s="48"/>
      <c r="AJ18" s="33"/>
      <c r="AK18" s="38"/>
      <c r="AL18" s="38"/>
      <c r="AM18" s="1">
        <f t="shared" si="10"/>
        <v>0</v>
      </c>
    </row>
    <row r="19" spans="1:39" ht="12.75">
      <c r="A19" s="1"/>
      <c r="B19" s="2"/>
      <c r="C19" s="50" t="s">
        <v>43</v>
      </c>
      <c r="D19" s="4" t="s">
        <v>44</v>
      </c>
      <c r="E19" s="51"/>
      <c r="F19" s="4"/>
      <c r="G19" s="4">
        <f>IF(D19="*",SUM(G6:G18)," ")</f>
        <v>10</v>
      </c>
      <c r="H19" s="4"/>
      <c r="I19" s="4"/>
      <c r="J19" s="4">
        <f>IF(D19="*",SUM(J6:J18)," ")</f>
        <v>9</v>
      </c>
      <c r="K19" s="4"/>
      <c r="L19" s="4"/>
      <c r="M19" s="4">
        <f>IF(D19="*",SUM(M6:M18)," ")</f>
        <v>12</v>
      </c>
      <c r="N19" s="4"/>
      <c r="O19" s="4"/>
      <c r="P19" s="4">
        <f>IF(D19="*",SUM(P6:P18)," ")</f>
        <v>11</v>
      </c>
      <c r="Q19" s="4"/>
      <c r="R19" s="4"/>
      <c r="S19" s="4">
        <f>IF(D19="*",SUM(S6:S18)," ")</f>
        <v>10</v>
      </c>
      <c r="T19" s="4"/>
      <c r="U19" s="4"/>
      <c r="V19" s="4">
        <f>IF(D19="*",SUM(V6:V18)," ")</f>
        <v>10</v>
      </c>
      <c r="W19" s="4"/>
      <c r="X19" s="4"/>
      <c r="Y19" s="4">
        <f>IF(D19="*",SUM(Y6:Y18)," ")</f>
        <v>12</v>
      </c>
      <c r="Z19" s="4"/>
      <c r="AA19" s="4"/>
      <c r="AB19" s="52">
        <f>IF(D19="*",SUM(AB6:AB18)," ")</f>
        <v>10</v>
      </c>
      <c r="AC19" s="4"/>
      <c r="AD19" s="4">
        <f>IF(D19="*",SUM(AD6:AD18)," ")</f>
        <v>11</v>
      </c>
      <c r="AE19" s="4"/>
      <c r="AF19" s="4">
        <f>IF(D19="*",SUM(AF6:AF18)," ")</f>
        <v>11</v>
      </c>
      <c r="AG19" s="52"/>
      <c r="AH19" s="52"/>
      <c r="AI19" s="4"/>
      <c r="AJ19" s="4"/>
      <c r="AK19" s="53"/>
      <c r="AL19" s="53"/>
      <c r="AM19" s="54">
        <f>SUM(AM6:AM18)</f>
        <v>0</v>
      </c>
    </row>
    <row r="20" spans="1:39" ht="12.75">
      <c r="A20" s="1"/>
      <c r="B20" s="2"/>
      <c r="C20" s="50" t="s">
        <v>45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5">
        <v>100</v>
      </c>
      <c r="Y20" s="5"/>
      <c r="Z20" s="5"/>
      <c r="AA20" s="5">
        <v>85.9</v>
      </c>
      <c r="AB20" s="56"/>
      <c r="AC20" s="56">
        <v>87</v>
      </c>
      <c r="AD20" s="56"/>
      <c r="AE20" s="56">
        <v>92.2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46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8">
        <v>42730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48</v>
      </c>
      <c r="B23" s="59">
        <v>830</v>
      </c>
      <c r="C23" s="23"/>
      <c r="D23" s="11" t="s">
        <v>49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50</v>
      </c>
      <c r="B24" s="59">
        <v>16</v>
      </c>
      <c r="C24" s="23"/>
      <c r="D24" s="11" t="s">
        <v>51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52</v>
      </c>
      <c r="B25" s="59">
        <v>0</v>
      </c>
      <c r="C25" s="23"/>
      <c r="D25" s="11" t="s">
        <v>53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54</v>
      </c>
      <c r="B26" s="59">
        <v>0</v>
      </c>
      <c r="C26" s="23"/>
      <c r="D26" s="11" t="s">
        <v>55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8"/>
      <c r="C27" s="3"/>
      <c r="D27" s="11" t="s">
        <v>49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48</v>
      </c>
      <c r="B28" s="59"/>
      <c r="C28" s="60"/>
      <c r="D28" s="11" t="s">
        <v>57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50</v>
      </c>
      <c r="B29" s="59">
        <v>48</v>
      </c>
      <c r="C29" s="60">
        <v>3</v>
      </c>
      <c r="D29" s="11" t="s">
        <v>51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52</v>
      </c>
      <c r="B30" s="59">
        <v>0</v>
      </c>
      <c r="C30" s="60">
        <v>6</v>
      </c>
      <c r="D30" s="11" t="s">
        <v>58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54</v>
      </c>
      <c r="B31" s="61">
        <v>0</v>
      </c>
      <c r="C31" s="60">
        <v>7</v>
      </c>
      <c r="D31" s="11" t="s">
        <v>59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60</v>
      </c>
      <c r="B32" s="62">
        <v>40</v>
      </c>
      <c r="C32" s="63" t="s">
        <v>61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62</v>
      </c>
      <c r="B33" s="59">
        <f>B28+B29+B30+B31+B32</f>
        <v>88</v>
      </c>
      <c r="C33" s="63"/>
      <c r="D33" s="64"/>
      <c r="E33" s="1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1"/>
      <c r="AC33" s="1"/>
      <c r="AD33" s="1"/>
      <c r="AE33" s="1"/>
      <c r="AF33" s="1"/>
      <c r="AG33" s="1"/>
      <c r="AH33" s="1"/>
      <c r="AI33" s="66"/>
      <c r="AJ33" s="66"/>
      <c r="AK33" s="57"/>
      <c r="AL33" s="57"/>
      <c r="AM33" s="1"/>
    </row>
    <row r="34" spans="1:39" ht="12.75">
      <c r="A34" s="1" t="s">
        <v>63</v>
      </c>
      <c r="B34" s="2">
        <v>200</v>
      </c>
      <c r="C34" s="3" t="s">
        <v>64</v>
      </c>
      <c r="D34" s="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0</v>
      </c>
      <c r="C35" s="3"/>
      <c r="D35" s="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66</v>
      </c>
      <c r="B36" s="67">
        <v>-160</v>
      </c>
      <c r="C36" s="3"/>
      <c r="D36" s="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67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41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2016-12-27T10:11:04Z</dcterms:created>
  <dcterms:modified xsi:type="dcterms:W3CDTF">2016-12-27T10:11:28Z</dcterms:modified>
  <cp:category/>
  <cp:version/>
  <cp:contentType/>
  <cp:contentStatus/>
</cp:coreProperties>
</file>