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40"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40">'Omg40'!$A$1</definedName>
    <definedName name="ruddalen">#REF!</definedName>
  </definedNames>
  <calcPr fullCalcOnLoad="1"/>
</workbook>
</file>

<file path=xl/sharedStrings.xml><?xml version="1.0" encoding="utf-8"?>
<sst xmlns="http://schemas.openxmlformats.org/spreadsheetml/2006/main" count="129" uniqueCount="71">
  <si>
    <t>Match   Vecka</t>
  </si>
  <si>
    <t>Match</t>
  </si>
  <si>
    <t>Rätt rad</t>
  </si>
  <si>
    <t>Tony</t>
  </si>
  <si>
    <t>r</t>
  </si>
  <si>
    <t>Dan</t>
  </si>
  <si>
    <t>Bengt</t>
  </si>
  <si>
    <t>Janne</t>
  </si>
  <si>
    <t>Kent E</t>
  </si>
  <si>
    <t>Gento</t>
  </si>
  <si>
    <t>Kent C</t>
  </si>
  <si>
    <t>Allan</t>
  </si>
  <si>
    <t>Rolf</t>
  </si>
  <si>
    <t>Magnus</t>
  </si>
  <si>
    <t>Systemet       r</t>
  </si>
  <si>
    <t>West Bromwich</t>
  </si>
  <si>
    <t>Manchester U</t>
  </si>
  <si>
    <t>x2</t>
  </si>
  <si>
    <t>Middlesbrough</t>
  </si>
  <si>
    <t>Swansea</t>
  </si>
  <si>
    <t>1x</t>
  </si>
  <si>
    <t>x</t>
  </si>
  <si>
    <t>Stoke</t>
  </si>
  <si>
    <t>Leicester</t>
  </si>
  <si>
    <t>Sunderland</t>
  </si>
  <si>
    <t>Watford</t>
  </si>
  <si>
    <t>West Ham</t>
  </si>
  <si>
    <t>Hull</t>
  </si>
  <si>
    <t>Birmingham</t>
  </si>
  <si>
    <t>Brighton</t>
  </si>
  <si>
    <t>Bristol C</t>
  </si>
  <si>
    <t>Preston</t>
  </si>
  <si>
    <t>Burton</t>
  </si>
  <si>
    <t>Newcastle</t>
  </si>
  <si>
    <t>Cardiff</t>
  </si>
  <si>
    <t>Barnsley</t>
  </si>
  <si>
    <t>Fulham</t>
  </si>
  <si>
    <t>Derby</t>
  </si>
  <si>
    <t>Leeds</t>
  </si>
  <si>
    <t>Brentford</t>
  </si>
  <si>
    <t>Nottingham</t>
  </si>
  <si>
    <t>Wolverhampton</t>
  </si>
  <si>
    <t>Wigan</t>
  </si>
  <si>
    <t>Ipswich</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</si>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</sst>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8"/>
      <name val="Arial"/>
      <family val="0"/>
    </font>
    <font>
      <b/>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7">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1" fontId="22"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22" fillId="35" borderId="0" xfId="0" applyFont="1" applyFill="1" applyAlignment="1">
      <alignment horizontal="center"/>
    </xf>
    <xf numFmtId="0" fontId="0" fillId="35" borderId="0" xfId="0" applyFill="1" applyAlignment="1">
      <alignment horizontal="left"/>
    </xf>
    <xf numFmtId="0" fontId="0" fillId="35" borderId="0" xfId="0" applyFont="1" applyFill="1" applyAlignment="1">
      <alignment horizontal="center"/>
    </xf>
    <xf numFmtId="0" fontId="23" fillId="34" borderId="10" xfId="0" applyFont="1" applyFill="1" applyBorder="1" applyAlignment="1">
      <alignment/>
    </xf>
    <xf numFmtId="1" fontId="22" fillId="34" borderId="10" xfId="0" applyNumberFormat="1" applyFont="1" applyFill="1" applyBorder="1" applyAlignment="1">
      <alignment horizontal="center"/>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0" fontId="22" fillId="35" borderId="0" xfId="0" applyFont="1" applyFill="1" applyAlignment="1">
      <alignmen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0" fillId="35" borderId="0" xfId="0" applyFont="1" applyFill="1" applyBorder="1" applyAlignment="1">
      <alignment/>
    </xf>
    <xf numFmtId="0" fontId="0" fillId="33" borderId="10" xfId="0" applyFill="1" applyBorder="1" applyAlignment="1">
      <alignment horizontal="center"/>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49" fontId="0" fillId="34" borderId="0" xfId="0" applyNumberFormat="1" applyFill="1" applyAlignment="1">
      <alignment/>
    </xf>
    <xf numFmtId="1" fontId="0" fillId="34" borderId="0" xfId="0" applyNumberFormat="1" applyFill="1" applyAlignment="1">
      <alignment horizontal="right"/>
    </xf>
    <xf numFmtId="0" fontId="0" fillId="34" borderId="0" xfId="0" applyFont="1"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xf numFmtId="0" fontId="0" fillId="33" borderId="0" xfId="0" applyFont="1" applyFill="1" applyAlignment="1">
      <alignment/>
    </xf>
    <xf numFmtId="0" fontId="0" fillId="33" borderId="10" xfId="0" applyFill="1" applyBorder="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20</xdr:row>
      <xdr:rowOff>142875</xdr:rowOff>
    </xdr:from>
    <xdr:to>
      <xdr:col>38</xdr:col>
      <xdr:colOff>114300</xdr:colOff>
      <xdr:row>36</xdr:row>
      <xdr:rowOff>133350</xdr:rowOff>
    </xdr:to>
    <xdr:sp>
      <xdr:nvSpPr>
        <xdr:cNvPr id="1" name="Text Box 4"/>
        <xdr:cNvSpPr txBox="1">
          <a:spLocks noChangeArrowheads="1"/>
        </xdr:cNvSpPr>
      </xdr:nvSpPr>
      <xdr:spPr>
        <a:xfrm>
          <a:off x="2733675" y="3448050"/>
          <a:ext cx="6667500" cy="2581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Kommentaren:      Vädret: 2,5 grader. Härligt gångväder.
</a:t>
          </a:r>
          <a:r>
            <a:rPr lang="en-US" cap="none" sz="1000" b="0" i="1" u="none" baseline="0">
              <a:solidFill>
                <a:srgbClr val="000000"/>
              </a:solidFill>
              <a:latin typeface="Arial"/>
              <a:ea typeface="Arial"/>
              <a:cs typeface="Arial"/>
            </a:rPr>
            <a:t>Janne sprang. Allan, Tony, Bengt, Gento, Engström, Magnus o Roffen gick. Dannel kom till kaffet. Carlzon stannade hemma i Hjuvik.
</a:t>
          </a:r>
          <a:r>
            <a:rPr lang="en-US" cap="none" sz="1000" b="0" i="1" u="none" baseline="0">
              <a:solidFill>
                <a:srgbClr val="000000"/>
              </a:solidFill>
              <a:latin typeface="Arial"/>
              <a:ea typeface="Arial"/>
              <a:cs typeface="Arial"/>
            </a:rPr>
            <a:t>Det var julbordsdags sista träningslördagen på året. Var och en bidrog till julbordet.   Det var Janssons, Köttbullar, Rödbetssallad, Sill, Vörtbröd, Prinskorv, Ost, Skinka, Julmust, Julöl, Ägghalvor, Kaffe, Pepparkakor.
</a:t>
          </a:r>
          <a:r>
            <a:rPr lang="en-US" cap="none" sz="1000" b="0" i="1" u="none" baseline="0">
              <a:solidFill>
                <a:srgbClr val="000000"/>
              </a:solidFill>
              <a:latin typeface="Arial"/>
              <a:ea typeface="Arial"/>
              <a:cs typeface="Arial"/>
            </a:rPr>
            <a:t>Lite dramatik då Magnus värmde sin nya inköpta gryta med Jansson direkt på spisen. Den sprack !!!!
</a:t>
          </a:r>
          <a:r>
            <a:rPr lang="en-US" cap="none" sz="1000" b="0" i="1" u="none" baseline="0">
              <a:solidFill>
                <a:srgbClr val="000000"/>
              </a:solidFill>
              <a:latin typeface="Arial"/>
              <a:ea typeface="Arial"/>
              <a:cs typeface="Arial"/>
            </a:rPr>
            <a:t>Av Jansson var det bara kvar Jan. Men det räckte ändå. Underbart gott alltihop.
</a:t>
          </a:r>
          <a:r>
            <a:rPr lang="en-US" cap="none" sz="1000" b="0" i="1" u="none" baseline="0">
              <a:solidFill>
                <a:srgbClr val="000000"/>
              </a:solidFill>
              <a:latin typeface="Arial"/>
              <a:ea typeface="Arial"/>
              <a:cs typeface="Arial"/>
            </a:rPr>
            <a:t>Bengt delade ut julklapp. En träningsmössa ifrån Skanska. Bengt hade också skrivit ned några Handbollstips.
</a:t>
          </a:r>
          <a:r>
            <a:rPr lang="en-US" cap="none" sz="1000" b="0" i="1" u="none" baseline="0">
              <a:solidFill>
                <a:srgbClr val="000000"/>
              </a:solidFill>
              <a:latin typeface="Arial"/>
              <a:ea typeface="Arial"/>
              <a:cs typeface="Arial"/>
            </a:rPr>
            <a:t>Partille Arena 23/2 dubbelmöte Sävehof Dam - Hellton, Sävehof Herr - Kristianstad. med mat på John Scott  innan matchen och Lisebergshallen 2/3 RIK - Aranäs,  13/3 RIK - Sävehof.
</a:t>
          </a:r>
          <a:r>
            <a:rPr lang="en-US" cap="none" sz="1000" b="0" i="1"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Förra veckans gåta löstes bäst av Rolf på hela elva fullträffar</a:t>
          </a:r>
          <a:r>
            <a:rPr lang="en-US" cap="none" sz="1000" b="0" i="1" u="none" baseline="0">
              <a:solidFill>
                <a:srgbClr val="000000"/>
              </a:solidFill>
              <a:latin typeface="Arial"/>
              <a:ea typeface="Arial"/>
              <a:cs typeface="Arial"/>
            </a:rPr>
            <a:t>. Drog in 216:- till kassan. Fick inte denna uppskattning i förra veckans kommentar.
</a:t>
          </a:r>
          <a:r>
            <a:rPr lang="en-US" cap="none" sz="1000" b="0" i="1" u="none" baseline="0">
              <a:solidFill>
                <a:srgbClr val="000000"/>
              </a:solidFill>
              <a:latin typeface="Arial"/>
              <a:ea typeface="Arial"/>
              <a:cs typeface="Arial"/>
            </a:rPr>
            <a:t>Denna veckans gåta löstes bäst av Janne på tio rätt. Drog in 17:- till kassan.
</a:t>
          </a:r>
          <a:r>
            <a:rPr lang="en-US" cap="none" sz="1000" b="0" i="1" u="none" baseline="0">
              <a:solidFill>
                <a:srgbClr val="000000"/>
              </a:solidFill>
              <a:latin typeface="Arial"/>
              <a:ea typeface="Arial"/>
              <a:cs typeface="Arial"/>
            </a:rPr>
            <a:t>I toppen av stryktipset har det spetsat till sig. Flera har chansen till att ta hem segern. Två omgångar kvar. De fyra första just nu: Stridman 307, Engström 304, Carlzon och Janne 301. 
</a:t>
          </a:r>
          <a:r>
            <a:rPr lang="en-US" cap="none" sz="1000" b="1" i="1" u="none" baseline="0">
              <a:solidFill>
                <a:srgbClr val="000000"/>
              </a:solidFill>
              <a:latin typeface="Arial"/>
              <a:ea typeface="Arial"/>
              <a:cs typeface="Arial"/>
            </a:rPr>
            <a:t>OBS! Alla skall lämna tipsrader till Bengt senast varje torsdag i de två kvarvarande veckorna. Om inte dessa inkommit på torsdag används gammal vecka. Bengt samlar ihop och skickar till Stridman. De flesta har redan betalat för återstående två veckor utom Carlzon och Engström.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447675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194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53</v>
          </cell>
        </row>
        <row r="7">
          <cell r="A7">
            <v>2</v>
          </cell>
          <cell r="B7">
            <v>1</v>
          </cell>
        </row>
        <row r="8">
          <cell r="A8">
            <v>3</v>
          </cell>
          <cell r="B8">
            <v>2</v>
          </cell>
        </row>
        <row r="9">
          <cell r="A9">
            <v>4</v>
          </cell>
          <cell r="B9">
            <v>3</v>
          </cell>
        </row>
        <row r="10">
          <cell r="A10">
            <v>5</v>
          </cell>
          <cell r="B10">
            <v>4</v>
          </cell>
        </row>
        <row r="11">
          <cell r="A11">
            <v>6</v>
          </cell>
          <cell r="B11">
            <v>5</v>
          </cell>
        </row>
        <row r="12">
          <cell r="A12">
            <v>7</v>
          </cell>
          <cell r="B12">
            <v>6</v>
          </cell>
        </row>
        <row r="13">
          <cell r="A13">
            <v>8</v>
          </cell>
          <cell r="B13">
            <v>7</v>
          </cell>
        </row>
        <row r="14">
          <cell r="A14">
            <v>9</v>
          </cell>
          <cell r="B14">
            <v>8</v>
          </cell>
        </row>
        <row r="15">
          <cell r="A15">
            <v>10</v>
          </cell>
          <cell r="B15">
            <v>9</v>
          </cell>
        </row>
        <row r="16">
          <cell r="A16">
            <v>11</v>
          </cell>
          <cell r="B16">
            <v>10</v>
          </cell>
        </row>
        <row r="17">
          <cell r="A17">
            <v>12</v>
          </cell>
          <cell r="B17">
            <v>11</v>
          </cell>
        </row>
        <row r="18">
          <cell r="A18">
            <v>13</v>
          </cell>
          <cell r="B18">
            <v>12</v>
          </cell>
        </row>
        <row r="19">
          <cell r="A19">
            <v>14</v>
          </cell>
          <cell r="B19">
            <v>13</v>
          </cell>
        </row>
        <row r="20">
          <cell r="A20">
            <v>15</v>
          </cell>
          <cell r="B20">
            <v>14</v>
          </cell>
        </row>
        <row r="21">
          <cell r="A21">
            <v>16</v>
          </cell>
          <cell r="B21">
            <v>15</v>
          </cell>
        </row>
        <row r="22">
          <cell r="A22">
            <v>17</v>
          </cell>
          <cell r="B22">
            <v>16</v>
          </cell>
        </row>
        <row r="23">
          <cell r="A23">
            <v>18</v>
          </cell>
          <cell r="B23">
            <v>17</v>
          </cell>
        </row>
        <row r="24">
          <cell r="A24">
            <v>19</v>
          </cell>
          <cell r="B24">
            <v>18</v>
          </cell>
        </row>
        <row r="25">
          <cell r="A25">
            <v>20</v>
          </cell>
          <cell r="B25">
            <v>19</v>
          </cell>
        </row>
        <row r="26">
          <cell r="A26">
            <v>21</v>
          </cell>
          <cell r="B26">
            <v>20</v>
          </cell>
        </row>
        <row r="27">
          <cell r="A27">
            <v>22</v>
          </cell>
          <cell r="B27">
            <v>21</v>
          </cell>
        </row>
        <row r="28">
          <cell r="A28">
            <v>23</v>
          </cell>
          <cell r="B28">
            <v>22</v>
          </cell>
        </row>
        <row r="29">
          <cell r="A29">
            <v>24</v>
          </cell>
          <cell r="B29">
            <v>23</v>
          </cell>
        </row>
        <row r="30">
          <cell r="A30">
            <v>25</v>
          </cell>
          <cell r="B30">
            <v>35</v>
          </cell>
        </row>
        <row r="31">
          <cell r="A31">
            <v>26</v>
          </cell>
          <cell r="B31">
            <v>36</v>
          </cell>
        </row>
        <row r="32">
          <cell r="A32">
            <v>27</v>
          </cell>
          <cell r="B32">
            <v>37</v>
          </cell>
        </row>
        <row r="33">
          <cell r="A33">
            <v>28</v>
          </cell>
          <cell r="B33">
            <v>38</v>
          </cell>
        </row>
        <row r="34">
          <cell r="A34">
            <v>29</v>
          </cell>
          <cell r="B34">
            <v>39</v>
          </cell>
        </row>
        <row r="35">
          <cell r="A35">
            <v>30</v>
          </cell>
          <cell r="B35">
            <v>40</v>
          </cell>
        </row>
        <row r="36">
          <cell r="A36">
            <v>31</v>
          </cell>
          <cell r="B36">
            <v>41</v>
          </cell>
        </row>
        <row r="37">
          <cell r="A37">
            <v>32</v>
          </cell>
          <cell r="B37">
            <v>42</v>
          </cell>
        </row>
        <row r="38">
          <cell r="A38">
            <v>33</v>
          </cell>
          <cell r="B38">
            <v>43</v>
          </cell>
        </row>
        <row r="39">
          <cell r="A39">
            <v>34</v>
          </cell>
          <cell r="B39">
            <v>44</v>
          </cell>
        </row>
        <row r="40">
          <cell r="A40">
            <v>35</v>
          </cell>
          <cell r="B40">
            <v>45</v>
          </cell>
        </row>
        <row r="41">
          <cell r="A41">
            <v>36</v>
          </cell>
          <cell r="B41">
            <v>46</v>
          </cell>
        </row>
        <row r="42">
          <cell r="A42">
            <v>37</v>
          </cell>
          <cell r="B42">
            <v>47</v>
          </cell>
        </row>
        <row r="43">
          <cell r="A43">
            <v>38</v>
          </cell>
          <cell r="B43">
            <v>48</v>
          </cell>
        </row>
        <row r="44">
          <cell r="A44">
            <v>39</v>
          </cell>
          <cell r="B44">
            <v>49</v>
          </cell>
        </row>
        <row r="45">
          <cell r="A45">
            <v>40</v>
          </cell>
          <cell r="B45">
            <v>50</v>
          </cell>
        </row>
        <row r="46">
          <cell r="A46">
            <v>41</v>
          </cell>
          <cell r="B46">
            <v>51</v>
          </cell>
        </row>
        <row r="47">
          <cell r="A47">
            <v>42</v>
          </cell>
          <cell r="B47">
            <v>52</v>
          </cell>
        </row>
        <row r="48">
          <cell r="A48">
            <v>43</v>
          </cell>
          <cell r="B48">
            <v>53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2">
    <pageSetUpPr fitToPage="1"/>
  </sheetPr>
  <dimension ref="A1:AM37"/>
  <sheetViews>
    <sheetView tabSelected="1" zoomScalePageLayoutView="0" workbookViewId="0" topLeftCell="A7">
      <selection activeCell="AQ23" sqref="AQ23"/>
    </sheetView>
  </sheetViews>
  <sheetFormatPr defaultColWidth="9.140625" defaultRowHeight="12.75"/>
  <cols>
    <col min="1" max="1" width="15.00390625" style="0" customWidth="1"/>
    <col min="2" max="2" width="13.140625" style="0" customWidth="1"/>
    <col min="3" max="3" width="7.140625" style="0" customWidth="1"/>
    <col min="4" max="4" width="6.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3.0039062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71093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75" customHeight="1">
      <c r="A4" s="8" t="s">
        <v>0</v>
      </c>
      <c r="B4" s="9">
        <f>VLOOKUP(40,'[1]Avdrag'!A6:B48,2)</f>
        <v>50</v>
      </c>
      <c r="C4" s="10" t="s">
        <v>1</v>
      </c>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2016</v>
      </c>
      <c r="C5" s="10"/>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15</v>
      </c>
      <c r="B6" s="22" t="s">
        <v>16</v>
      </c>
      <c r="C6" s="23"/>
      <c r="D6" s="11">
        <v>2</v>
      </c>
      <c r="E6" s="2"/>
      <c r="F6" s="24">
        <v>2</v>
      </c>
      <c r="G6" s="6">
        <f>IF(LEFT($D6,1)=LEFT(F6,1),1,IF(LEFT($D6,1)=RIGHT(F6,1),1,0))</f>
        <v>1</v>
      </c>
      <c r="H6" s="6"/>
      <c r="I6" s="25">
        <v>2</v>
      </c>
      <c r="J6" s="6">
        <f>IF(LEFT($D6,1)=LEFT(I6,1),1,IF(LEFT($D6,1)=RIGHT(I6,1),1,0))</f>
        <v>1</v>
      </c>
      <c r="K6" s="6"/>
      <c r="L6" s="25">
        <v>2</v>
      </c>
      <c r="M6" s="6">
        <f>IF(LEFT($D6,1)=LEFT(L6,1),1,IF(LEFT($D6,1)=RIGHT(L6,1),1,0))</f>
        <v>1</v>
      </c>
      <c r="N6" s="6"/>
      <c r="O6" s="25">
        <v>2</v>
      </c>
      <c r="P6" s="6">
        <f>IF(LEFT($D6,1)=LEFT(O6,1),1,IF(LEFT($D6,1)=RIGHT(O6,1),1,0))</f>
        <v>1</v>
      </c>
      <c r="Q6" s="6"/>
      <c r="R6" s="25" t="s">
        <v>17</v>
      </c>
      <c r="S6" s="6">
        <f>IF(LEFT($D6,1)=LEFT(R6,1),1,IF(LEFT($D6,1)=RIGHT(R6,1),1,0))</f>
        <v>1</v>
      </c>
      <c r="T6" s="6"/>
      <c r="U6" s="25">
        <v>2</v>
      </c>
      <c r="V6" s="6">
        <f>IF(LEFT($D6,1)=LEFT(U6,1),1,IF(LEFT($D6,1)=RIGHT(U6,1),1,0))</f>
        <v>1</v>
      </c>
      <c r="W6" s="6"/>
      <c r="X6" s="25">
        <v>2</v>
      </c>
      <c r="Y6" s="6">
        <f>IF(LEFT($D6,1)=LEFT(X6,1),1,IF(LEFT($D6,1)=RIGHT(X6,1),1,0))</f>
        <v>1</v>
      </c>
      <c r="Z6" s="6"/>
      <c r="AA6" s="25">
        <v>2</v>
      </c>
      <c r="AB6" s="2">
        <f>IF(LEFT($D6,1)=LEFT(AA6,1),1,IF(LEFT($D6,1)=RIGHT(AA6,1),1,0))</f>
        <v>1</v>
      </c>
      <c r="AC6" s="25" t="s">
        <v>17</v>
      </c>
      <c r="AD6" s="6">
        <f>IF(LEFT($D6,1)=LEFT(AC6,1),1,IF(LEFT($D6,1)=RIGHT(AC6,1),1,0))</f>
        <v>1</v>
      </c>
      <c r="AE6" s="25">
        <v>2</v>
      </c>
      <c r="AF6" s="2">
        <f>IF(LEFT($D6,1)=LEFT(AE6,1),1,IF(LEFT($D6,1)=RIGHT(AE6,1),1,0))</f>
        <v>1</v>
      </c>
      <c r="AG6" s="26"/>
      <c r="AH6" s="26"/>
      <c r="AI6" s="27"/>
      <c r="AJ6" s="25"/>
      <c r="AK6" s="28"/>
      <c r="AL6" s="28"/>
      <c r="AM6" s="1">
        <f>COUNTIF(AG6:AI6,D6)</f>
        <v>0</v>
      </c>
    </row>
    <row r="7" spans="1:39" ht="12.75">
      <c r="A7" s="21" t="s">
        <v>18</v>
      </c>
      <c r="B7" s="22" t="s">
        <v>19</v>
      </c>
      <c r="C7" s="23"/>
      <c r="D7" s="11">
        <v>1</v>
      </c>
      <c r="E7" s="2"/>
      <c r="F7" s="24">
        <v>1</v>
      </c>
      <c r="G7" s="6">
        <f aca="true" t="shared" si="0" ref="G7:G18">IF(LEFT($D7,1)=LEFT(F7,1),1,IF(LEFT($D7,1)=RIGHT(F7,1),1,0))</f>
        <v>1</v>
      </c>
      <c r="H7" s="6"/>
      <c r="I7" s="25" t="s">
        <v>20</v>
      </c>
      <c r="J7" s="6">
        <f aca="true" t="shared" si="1" ref="J7:J18">IF(LEFT($D7,1)=LEFT(I7,1),1,IF(LEFT($D7,1)=RIGHT(I7,1),1,0))</f>
        <v>1</v>
      </c>
      <c r="K7" s="6"/>
      <c r="L7" s="25">
        <v>1</v>
      </c>
      <c r="M7" s="6">
        <f aca="true" t="shared" si="2" ref="M7:M18">IF(LEFT($D7,1)=LEFT(L7,1),1,IF(LEFT($D7,1)=RIGHT(L7,1),1,0))</f>
        <v>1</v>
      </c>
      <c r="N7" s="6"/>
      <c r="O7" s="25" t="s">
        <v>20</v>
      </c>
      <c r="P7" s="6">
        <f aca="true" t="shared" si="3" ref="P7:P18">IF(LEFT($D7,1)=LEFT(O7,1),1,IF(LEFT($D7,1)=RIGHT(O7,1),1,0))</f>
        <v>1</v>
      </c>
      <c r="Q7" s="6"/>
      <c r="R7" s="25">
        <v>1</v>
      </c>
      <c r="S7" s="6">
        <f aca="true" t="shared" si="4" ref="S7:S18">IF(LEFT($D7,1)=LEFT(R7,1),1,IF(LEFT($D7,1)=RIGHT(R7,1),1,0))</f>
        <v>1</v>
      </c>
      <c r="T7" s="6"/>
      <c r="U7" s="25">
        <v>1</v>
      </c>
      <c r="V7" s="6">
        <f aca="true" t="shared" si="5" ref="V7:V18">IF(LEFT($D7,1)=LEFT(U7,1),1,IF(LEFT($D7,1)=RIGHT(U7,1),1,0))</f>
        <v>1</v>
      </c>
      <c r="W7" s="6"/>
      <c r="X7" s="25">
        <v>1</v>
      </c>
      <c r="Y7" s="6">
        <f aca="true" t="shared" si="6" ref="Y7:Y18">IF(LEFT($D7,1)=LEFT(X7,1),1,IF(LEFT($D7,1)=RIGHT(X7,1),1,0))</f>
        <v>1</v>
      </c>
      <c r="Z7" s="6"/>
      <c r="AA7" s="25">
        <v>1</v>
      </c>
      <c r="AB7" s="2">
        <f aca="true" t="shared" si="7" ref="AB7:AB18">IF(LEFT($D7,1)=LEFT(AA7,1),1,IF(LEFT($D7,1)=RIGHT(AA7,1),1,0))</f>
        <v>1</v>
      </c>
      <c r="AC7" s="25" t="s">
        <v>21</v>
      </c>
      <c r="AD7" s="6">
        <f aca="true" t="shared" si="8" ref="AD7:AD18">IF(LEFT($D7,1)=LEFT(AC7,1),1,IF(LEFT($D7,1)=RIGHT(AC7,1),1,0))</f>
        <v>0</v>
      </c>
      <c r="AE7" s="25">
        <v>1</v>
      </c>
      <c r="AF7" s="2">
        <f aca="true" t="shared" si="9" ref="AF7:AF18">IF(LEFT($D7,1)=LEFT(AE7,1),1,IF(LEFT($D7,1)=RIGHT(AE7,1),1,0))</f>
        <v>1</v>
      </c>
      <c r="AG7" s="26"/>
      <c r="AH7" s="26"/>
      <c r="AI7" s="29"/>
      <c r="AJ7" s="25"/>
      <c r="AK7" s="28"/>
      <c r="AL7" s="28"/>
      <c r="AM7" s="1">
        <f aca="true" t="shared" si="10" ref="AM7:AM18">COUNTIF(AG7:AI7,D7)</f>
        <v>0</v>
      </c>
    </row>
    <row r="8" spans="1:39" ht="12.75">
      <c r="A8" s="30" t="s">
        <v>22</v>
      </c>
      <c r="B8" s="30" t="s">
        <v>23</v>
      </c>
      <c r="C8" s="31"/>
      <c r="D8" s="32" t="s">
        <v>21</v>
      </c>
      <c r="E8" s="2"/>
      <c r="F8" s="33">
        <v>12</v>
      </c>
      <c r="G8" s="6">
        <f t="shared" si="0"/>
        <v>0</v>
      </c>
      <c r="H8" s="6"/>
      <c r="I8" s="34">
        <v>12</v>
      </c>
      <c r="J8" s="6">
        <f t="shared" si="1"/>
        <v>0</v>
      </c>
      <c r="K8" s="6"/>
      <c r="L8" s="34" t="s">
        <v>17</v>
      </c>
      <c r="M8" s="6">
        <f t="shared" si="2"/>
        <v>1</v>
      </c>
      <c r="N8" s="6"/>
      <c r="O8" s="34">
        <v>1</v>
      </c>
      <c r="P8" s="6">
        <f t="shared" si="3"/>
        <v>0</v>
      </c>
      <c r="Q8" s="6"/>
      <c r="R8" s="34" t="s">
        <v>17</v>
      </c>
      <c r="S8" s="6">
        <f t="shared" si="4"/>
        <v>1</v>
      </c>
      <c r="T8" s="6"/>
      <c r="U8" s="34" t="s">
        <v>20</v>
      </c>
      <c r="V8" s="6">
        <f t="shared" si="5"/>
        <v>1</v>
      </c>
      <c r="W8" s="6"/>
      <c r="X8" s="34" t="s">
        <v>17</v>
      </c>
      <c r="Y8" s="6">
        <f t="shared" si="6"/>
        <v>1</v>
      </c>
      <c r="Z8" s="6"/>
      <c r="AA8" s="34" t="s">
        <v>20</v>
      </c>
      <c r="AB8" s="2">
        <f t="shared" si="7"/>
        <v>1</v>
      </c>
      <c r="AC8" s="34">
        <v>1</v>
      </c>
      <c r="AD8" s="6">
        <f t="shared" si="8"/>
        <v>0</v>
      </c>
      <c r="AE8" s="34" t="s">
        <v>20</v>
      </c>
      <c r="AF8" s="2">
        <f t="shared" si="9"/>
        <v>1</v>
      </c>
      <c r="AG8" s="35"/>
      <c r="AH8" s="35"/>
      <c r="AI8" s="36"/>
      <c r="AJ8" s="33"/>
      <c r="AK8" s="37"/>
      <c r="AL8" s="38"/>
      <c r="AM8" s="1">
        <f t="shared" si="10"/>
        <v>0</v>
      </c>
    </row>
    <row r="9" spans="1:39" ht="12.75">
      <c r="A9" s="21" t="s">
        <v>24</v>
      </c>
      <c r="B9" s="22" t="s">
        <v>25</v>
      </c>
      <c r="C9" s="23"/>
      <c r="D9" s="11">
        <v>1</v>
      </c>
      <c r="E9" s="2"/>
      <c r="F9" s="24">
        <v>12</v>
      </c>
      <c r="G9" s="6">
        <f t="shared" si="0"/>
        <v>1</v>
      </c>
      <c r="H9" s="6"/>
      <c r="I9" s="25">
        <v>1</v>
      </c>
      <c r="J9" s="6">
        <f t="shared" si="1"/>
        <v>1</v>
      </c>
      <c r="K9" s="6"/>
      <c r="L9" s="25">
        <v>2</v>
      </c>
      <c r="M9" s="6">
        <f t="shared" si="2"/>
        <v>0</v>
      </c>
      <c r="N9" s="6"/>
      <c r="O9" s="25">
        <v>2</v>
      </c>
      <c r="P9" s="6">
        <f t="shared" si="3"/>
        <v>0</v>
      </c>
      <c r="Q9" s="6"/>
      <c r="R9" s="25">
        <v>1</v>
      </c>
      <c r="S9" s="6">
        <f t="shared" si="4"/>
        <v>1</v>
      </c>
      <c r="T9" s="6"/>
      <c r="U9" s="25">
        <v>1</v>
      </c>
      <c r="V9" s="6">
        <f t="shared" si="5"/>
        <v>1</v>
      </c>
      <c r="W9" s="6"/>
      <c r="X9" s="25">
        <v>1</v>
      </c>
      <c r="Y9" s="6">
        <f t="shared" si="6"/>
        <v>1</v>
      </c>
      <c r="Z9" s="6"/>
      <c r="AA9" s="25" t="s">
        <v>21</v>
      </c>
      <c r="AB9" s="2">
        <f t="shared" si="7"/>
        <v>0</v>
      </c>
      <c r="AC9" s="25" t="s">
        <v>20</v>
      </c>
      <c r="AD9" s="6">
        <f t="shared" si="8"/>
        <v>1</v>
      </c>
      <c r="AE9" s="25">
        <v>12</v>
      </c>
      <c r="AF9" s="2">
        <f t="shared" si="9"/>
        <v>1</v>
      </c>
      <c r="AG9" s="39"/>
      <c r="AH9" s="26"/>
      <c r="AI9" s="40"/>
      <c r="AJ9" s="24"/>
      <c r="AK9" s="41"/>
      <c r="AL9" s="42"/>
      <c r="AM9" s="1">
        <f t="shared" si="10"/>
        <v>0</v>
      </c>
    </row>
    <row r="10" spans="1:39" ht="12.75">
      <c r="A10" s="21" t="s">
        <v>26</v>
      </c>
      <c r="B10" s="22" t="s">
        <v>27</v>
      </c>
      <c r="C10" s="23"/>
      <c r="D10" s="11">
        <v>1</v>
      </c>
      <c r="E10" s="2"/>
      <c r="F10" s="24">
        <v>1</v>
      </c>
      <c r="G10" s="6">
        <f t="shared" si="0"/>
        <v>1</v>
      </c>
      <c r="H10" s="6"/>
      <c r="I10" s="25">
        <v>1</v>
      </c>
      <c r="J10" s="6">
        <f t="shared" si="1"/>
        <v>1</v>
      </c>
      <c r="K10" s="6"/>
      <c r="L10" s="25">
        <v>1</v>
      </c>
      <c r="M10" s="6">
        <f t="shared" si="2"/>
        <v>1</v>
      </c>
      <c r="N10" s="6"/>
      <c r="O10" s="25">
        <v>1</v>
      </c>
      <c r="P10" s="6">
        <f t="shared" si="3"/>
        <v>1</v>
      </c>
      <c r="Q10" s="6"/>
      <c r="R10" s="25">
        <v>1</v>
      </c>
      <c r="S10" s="6">
        <f t="shared" si="4"/>
        <v>1</v>
      </c>
      <c r="T10" s="6"/>
      <c r="U10" s="25" t="s">
        <v>21</v>
      </c>
      <c r="V10" s="6">
        <f t="shared" si="5"/>
        <v>0</v>
      </c>
      <c r="W10" s="6"/>
      <c r="X10" s="25">
        <v>1</v>
      </c>
      <c r="Y10" s="6">
        <f t="shared" si="6"/>
        <v>1</v>
      </c>
      <c r="Z10" s="6"/>
      <c r="AA10" s="25">
        <v>1</v>
      </c>
      <c r="AB10" s="2">
        <f t="shared" si="7"/>
        <v>1</v>
      </c>
      <c r="AC10" s="25">
        <v>1</v>
      </c>
      <c r="AD10" s="6">
        <f t="shared" si="8"/>
        <v>1</v>
      </c>
      <c r="AE10" s="25">
        <v>1</v>
      </c>
      <c r="AF10" s="2">
        <f t="shared" si="9"/>
        <v>1</v>
      </c>
      <c r="AG10" s="26"/>
      <c r="AH10" s="26"/>
      <c r="AI10" s="29"/>
      <c r="AJ10" s="25"/>
      <c r="AK10" s="28"/>
      <c r="AL10" s="28"/>
      <c r="AM10" s="1">
        <f t="shared" si="10"/>
        <v>0</v>
      </c>
    </row>
    <row r="11" spans="1:39" ht="12.75">
      <c r="A11" s="30" t="s">
        <v>28</v>
      </c>
      <c r="B11" s="30" t="s">
        <v>29</v>
      </c>
      <c r="C11" s="31"/>
      <c r="D11" s="32">
        <v>2</v>
      </c>
      <c r="E11" s="2"/>
      <c r="F11" s="33">
        <v>1</v>
      </c>
      <c r="G11" s="6">
        <f t="shared" si="0"/>
        <v>0</v>
      </c>
      <c r="H11" s="6"/>
      <c r="I11" s="34">
        <v>1</v>
      </c>
      <c r="J11" s="6">
        <f t="shared" si="1"/>
        <v>0</v>
      </c>
      <c r="K11" s="6"/>
      <c r="L11" s="34" t="s">
        <v>17</v>
      </c>
      <c r="M11" s="6">
        <f t="shared" si="2"/>
        <v>1</v>
      </c>
      <c r="N11" s="6"/>
      <c r="O11" s="34">
        <v>2</v>
      </c>
      <c r="P11" s="6">
        <f t="shared" si="3"/>
        <v>1</v>
      </c>
      <c r="Q11" s="6"/>
      <c r="R11" s="34">
        <v>12</v>
      </c>
      <c r="S11" s="6">
        <f t="shared" si="4"/>
        <v>1</v>
      </c>
      <c r="T11" s="6"/>
      <c r="U11" s="34">
        <v>2</v>
      </c>
      <c r="V11" s="6">
        <f t="shared" si="5"/>
        <v>1</v>
      </c>
      <c r="W11" s="6"/>
      <c r="X11" s="34" t="s">
        <v>17</v>
      </c>
      <c r="Y11" s="6">
        <f t="shared" si="6"/>
        <v>1</v>
      </c>
      <c r="Z11" s="6"/>
      <c r="AA11" s="34" t="s">
        <v>17</v>
      </c>
      <c r="AB11" s="2">
        <f t="shared" si="7"/>
        <v>1</v>
      </c>
      <c r="AC11" s="34">
        <v>12</v>
      </c>
      <c r="AD11" s="6">
        <f t="shared" si="8"/>
        <v>1</v>
      </c>
      <c r="AE11" s="34">
        <v>2</v>
      </c>
      <c r="AF11" s="2">
        <f t="shared" si="9"/>
        <v>1</v>
      </c>
      <c r="AG11" s="35"/>
      <c r="AH11" s="35"/>
      <c r="AI11" s="36"/>
      <c r="AJ11" s="24"/>
      <c r="AK11" s="37"/>
      <c r="AL11" s="38"/>
      <c r="AM11" s="1">
        <f t="shared" si="10"/>
        <v>0</v>
      </c>
    </row>
    <row r="12" spans="1:39" ht="12.75">
      <c r="A12" s="21" t="s">
        <v>30</v>
      </c>
      <c r="B12" s="22" t="s">
        <v>31</v>
      </c>
      <c r="C12" s="23"/>
      <c r="D12" s="11">
        <v>2</v>
      </c>
      <c r="E12" s="2"/>
      <c r="F12" s="24" t="s">
        <v>20</v>
      </c>
      <c r="G12" s="6">
        <f t="shared" si="0"/>
        <v>0</v>
      </c>
      <c r="H12" s="6"/>
      <c r="I12" s="25" t="s">
        <v>21</v>
      </c>
      <c r="J12" s="6">
        <f t="shared" si="1"/>
        <v>0</v>
      </c>
      <c r="K12" s="6"/>
      <c r="L12" s="25">
        <v>1</v>
      </c>
      <c r="M12" s="6">
        <f t="shared" si="2"/>
        <v>0</v>
      </c>
      <c r="N12" s="6"/>
      <c r="O12" s="25">
        <v>12</v>
      </c>
      <c r="P12" s="6">
        <f t="shared" si="3"/>
        <v>1</v>
      </c>
      <c r="Q12" s="6"/>
      <c r="R12" s="25">
        <v>1</v>
      </c>
      <c r="S12" s="6">
        <f t="shared" si="4"/>
        <v>0</v>
      </c>
      <c r="T12" s="6"/>
      <c r="U12" s="25">
        <v>1</v>
      </c>
      <c r="V12" s="6">
        <f t="shared" si="5"/>
        <v>0</v>
      </c>
      <c r="W12" s="6"/>
      <c r="X12" s="25">
        <v>1</v>
      </c>
      <c r="Y12" s="6">
        <f t="shared" si="6"/>
        <v>0</v>
      </c>
      <c r="Z12" s="6"/>
      <c r="AA12" s="25">
        <v>1</v>
      </c>
      <c r="AB12" s="2">
        <f t="shared" si="7"/>
        <v>0</v>
      </c>
      <c r="AC12" s="25">
        <v>1</v>
      </c>
      <c r="AD12" s="6">
        <f t="shared" si="8"/>
        <v>0</v>
      </c>
      <c r="AE12" s="25">
        <v>1</v>
      </c>
      <c r="AF12" s="2">
        <f t="shared" si="9"/>
        <v>0</v>
      </c>
      <c r="AG12" s="39"/>
      <c r="AH12" s="43"/>
      <c r="AI12" s="29"/>
      <c r="AJ12" s="24"/>
      <c r="AK12" s="41"/>
      <c r="AL12" s="28"/>
      <c r="AM12" s="1">
        <f t="shared" si="10"/>
        <v>0</v>
      </c>
    </row>
    <row r="13" spans="1:39" ht="12.75">
      <c r="A13" s="21" t="s">
        <v>32</v>
      </c>
      <c r="B13" s="22" t="s">
        <v>33</v>
      </c>
      <c r="C13" s="23"/>
      <c r="D13" s="11">
        <v>2</v>
      </c>
      <c r="E13" s="2"/>
      <c r="F13" s="24">
        <v>1</v>
      </c>
      <c r="G13" s="6">
        <f t="shared" si="0"/>
        <v>0</v>
      </c>
      <c r="H13" s="6"/>
      <c r="I13" s="25">
        <v>2</v>
      </c>
      <c r="J13" s="6">
        <f t="shared" si="1"/>
        <v>1</v>
      </c>
      <c r="K13" s="6"/>
      <c r="L13" s="25">
        <v>2</v>
      </c>
      <c r="M13" s="6">
        <f t="shared" si="2"/>
        <v>1</v>
      </c>
      <c r="N13" s="6"/>
      <c r="O13" s="25">
        <v>2</v>
      </c>
      <c r="P13" s="6">
        <f t="shared" si="3"/>
        <v>1</v>
      </c>
      <c r="Q13" s="6"/>
      <c r="R13" s="25">
        <v>2</v>
      </c>
      <c r="S13" s="6">
        <f t="shared" si="4"/>
        <v>1</v>
      </c>
      <c r="T13" s="6"/>
      <c r="U13" s="25">
        <v>2</v>
      </c>
      <c r="V13" s="6">
        <f t="shared" si="5"/>
        <v>1</v>
      </c>
      <c r="W13" s="6"/>
      <c r="X13" s="25">
        <v>2</v>
      </c>
      <c r="Y13" s="6">
        <f t="shared" si="6"/>
        <v>1</v>
      </c>
      <c r="Z13" s="6"/>
      <c r="AA13" s="25">
        <v>2</v>
      </c>
      <c r="AB13" s="2">
        <f t="shared" si="7"/>
        <v>1</v>
      </c>
      <c r="AC13" s="25">
        <v>2</v>
      </c>
      <c r="AD13" s="6">
        <f t="shared" si="8"/>
        <v>1</v>
      </c>
      <c r="AE13" s="25">
        <v>2</v>
      </c>
      <c r="AF13" s="2">
        <f t="shared" si="9"/>
        <v>1</v>
      </c>
      <c r="AG13" s="26"/>
      <c r="AH13" s="26"/>
      <c r="AI13" s="40"/>
      <c r="AJ13" s="24"/>
      <c r="AK13" s="28"/>
      <c r="AL13" s="28"/>
      <c r="AM13" s="1">
        <f t="shared" si="10"/>
        <v>0</v>
      </c>
    </row>
    <row r="14" spans="1:39" ht="12.75">
      <c r="A14" s="30" t="s">
        <v>34</v>
      </c>
      <c r="B14" s="30" t="s">
        <v>35</v>
      </c>
      <c r="C14" s="31"/>
      <c r="D14" s="32">
        <v>2</v>
      </c>
      <c r="E14" s="2"/>
      <c r="F14" s="33">
        <v>1</v>
      </c>
      <c r="G14" s="6">
        <f t="shared" si="0"/>
        <v>0</v>
      </c>
      <c r="H14" s="6"/>
      <c r="I14" s="34">
        <v>1</v>
      </c>
      <c r="J14" s="6">
        <f t="shared" si="1"/>
        <v>0</v>
      </c>
      <c r="K14" s="6"/>
      <c r="L14" s="34" t="s">
        <v>17</v>
      </c>
      <c r="M14" s="6">
        <f t="shared" si="2"/>
        <v>1</v>
      </c>
      <c r="N14" s="6"/>
      <c r="O14" s="34">
        <v>2</v>
      </c>
      <c r="P14" s="6">
        <f t="shared" si="3"/>
        <v>1</v>
      </c>
      <c r="Q14" s="6"/>
      <c r="R14" s="34">
        <v>1</v>
      </c>
      <c r="S14" s="6">
        <f t="shared" si="4"/>
        <v>0</v>
      </c>
      <c r="T14" s="6"/>
      <c r="U14" s="34" t="s">
        <v>20</v>
      </c>
      <c r="V14" s="6">
        <f t="shared" si="5"/>
        <v>0</v>
      </c>
      <c r="W14" s="6"/>
      <c r="X14" s="34">
        <v>1</v>
      </c>
      <c r="Y14" s="6">
        <f t="shared" si="6"/>
        <v>0</v>
      </c>
      <c r="Z14" s="6"/>
      <c r="AA14" s="34" t="s">
        <v>20</v>
      </c>
      <c r="AB14" s="2">
        <f t="shared" si="7"/>
        <v>0</v>
      </c>
      <c r="AC14" s="34">
        <v>1</v>
      </c>
      <c r="AD14" s="6">
        <f t="shared" si="8"/>
        <v>0</v>
      </c>
      <c r="AE14" s="34">
        <v>1</v>
      </c>
      <c r="AF14" s="2">
        <f t="shared" si="9"/>
        <v>0</v>
      </c>
      <c r="AG14" s="35"/>
      <c r="AH14" s="35"/>
      <c r="AI14" s="36"/>
      <c r="AJ14" s="25"/>
      <c r="AK14" s="38"/>
      <c r="AL14" s="38"/>
      <c r="AM14" s="1">
        <f t="shared" si="10"/>
        <v>0</v>
      </c>
    </row>
    <row r="15" spans="1:39" ht="12.75">
      <c r="A15" s="21" t="s">
        <v>36</v>
      </c>
      <c r="B15" s="22" t="s">
        <v>37</v>
      </c>
      <c r="C15" s="23"/>
      <c r="D15" s="11" t="s">
        <v>21</v>
      </c>
      <c r="E15" s="2"/>
      <c r="F15" s="24">
        <v>12</v>
      </c>
      <c r="G15" s="6">
        <f t="shared" si="0"/>
        <v>0</v>
      </c>
      <c r="H15" s="6"/>
      <c r="I15" s="25" t="s">
        <v>17</v>
      </c>
      <c r="J15" s="6">
        <f t="shared" si="1"/>
        <v>1</v>
      </c>
      <c r="K15" s="6"/>
      <c r="L15" s="25">
        <v>2</v>
      </c>
      <c r="M15" s="6">
        <f t="shared" si="2"/>
        <v>0</v>
      </c>
      <c r="N15" s="6"/>
      <c r="O15" s="25" t="s">
        <v>17</v>
      </c>
      <c r="P15" s="6">
        <f t="shared" si="3"/>
        <v>1</v>
      </c>
      <c r="Q15" s="6"/>
      <c r="R15" s="25">
        <v>1</v>
      </c>
      <c r="S15" s="6">
        <f t="shared" si="4"/>
        <v>0</v>
      </c>
      <c r="T15" s="6"/>
      <c r="U15" s="25">
        <v>1</v>
      </c>
      <c r="V15" s="6">
        <f t="shared" si="5"/>
        <v>0</v>
      </c>
      <c r="W15" s="6"/>
      <c r="X15" s="25" t="s">
        <v>20</v>
      </c>
      <c r="Y15" s="6">
        <f t="shared" si="6"/>
        <v>1</v>
      </c>
      <c r="Z15" s="6"/>
      <c r="AA15" s="25">
        <v>12</v>
      </c>
      <c r="AB15" s="2">
        <f t="shared" si="7"/>
        <v>0</v>
      </c>
      <c r="AC15" s="25" t="s">
        <v>21</v>
      </c>
      <c r="AD15" s="6">
        <f t="shared" si="8"/>
        <v>1</v>
      </c>
      <c r="AE15" s="25">
        <v>12</v>
      </c>
      <c r="AF15" s="2">
        <f t="shared" si="9"/>
        <v>0</v>
      </c>
      <c r="AG15" s="26"/>
      <c r="AH15" s="26"/>
      <c r="AI15" s="29"/>
      <c r="AJ15" s="25"/>
      <c r="AK15" s="28"/>
      <c r="AL15" s="28"/>
      <c r="AM15" s="1">
        <f t="shared" si="10"/>
        <v>0</v>
      </c>
    </row>
    <row r="16" spans="1:39" ht="12.75">
      <c r="A16" s="21" t="s">
        <v>38</v>
      </c>
      <c r="B16" s="22" t="s">
        <v>39</v>
      </c>
      <c r="C16" s="23"/>
      <c r="D16" s="11">
        <v>1</v>
      </c>
      <c r="E16" s="2"/>
      <c r="F16" s="24" t="s">
        <v>21</v>
      </c>
      <c r="G16" s="6">
        <f t="shared" si="0"/>
        <v>0</v>
      </c>
      <c r="H16" s="6"/>
      <c r="I16" s="25">
        <v>1</v>
      </c>
      <c r="J16" s="6">
        <f t="shared" si="1"/>
        <v>1</v>
      </c>
      <c r="K16" s="6"/>
      <c r="L16" s="25">
        <v>1</v>
      </c>
      <c r="M16" s="6">
        <f t="shared" si="2"/>
        <v>1</v>
      </c>
      <c r="N16" s="6"/>
      <c r="O16" s="25">
        <v>1</v>
      </c>
      <c r="P16" s="6">
        <f t="shared" si="3"/>
        <v>1</v>
      </c>
      <c r="Q16" s="6"/>
      <c r="R16" s="25">
        <v>1</v>
      </c>
      <c r="S16" s="6">
        <f t="shared" si="4"/>
        <v>1</v>
      </c>
      <c r="T16" s="6"/>
      <c r="U16" s="25">
        <v>12</v>
      </c>
      <c r="V16" s="6">
        <f t="shared" si="5"/>
        <v>1</v>
      </c>
      <c r="W16" s="6"/>
      <c r="X16" s="25">
        <v>1</v>
      </c>
      <c r="Y16" s="6">
        <f t="shared" si="6"/>
        <v>1</v>
      </c>
      <c r="Z16" s="6"/>
      <c r="AA16" s="25">
        <v>1</v>
      </c>
      <c r="AB16" s="2">
        <f t="shared" si="7"/>
        <v>1</v>
      </c>
      <c r="AC16" s="25">
        <v>1</v>
      </c>
      <c r="AD16" s="6">
        <f t="shared" si="8"/>
        <v>1</v>
      </c>
      <c r="AE16" s="25">
        <v>1</v>
      </c>
      <c r="AF16" s="2">
        <f t="shared" si="9"/>
        <v>1</v>
      </c>
      <c r="AG16" s="26"/>
      <c r="AH16" s="26"/>
      <c r="AI16" s="27"/>
      <c r="AJ16" s="25"/>
      <c r="AK16" s="28"/>
      <c r="AL16" s="28"/>
      <c r="AM16" s="1">
        <f t="shared" si="10"/>
        <v>0</v>
      </c>
    </row>
    <row r="17" spans="1:39" ht="12.75">
      <c r="A17" s="21" t="s">
        <v>40</v>
      </c>
      <c r="B17" s="22" t="s">
        <v>41</v>
      </c>
      <c r="C17" s="23"/>
      <c r="D17" s="11">
        <v>2</v>
      </c>
      <c r="E17" s="2"/>
      <c r="F17" s="24">
        <v>1</v>
      </c>
      <c r="G17" s="6">
        <f t="shared" si="0"/>
        <v>0</v>
      </c>
      <c r="H17" s="6"/>
      <c r="I17" s="25" t="s">
        <v>21</v>
      </c>
      <c r="J17" s="6">
        <f t="shared" si="1"/>
        <v>0</v>
      </c>
      <c r="K17" s="6"/>
      <c r="L17" s="25" t="s">
        <v>20</v>
      </c>
      <c r="M17" s="6">
        <f t="shared" si="2"/>
        <v>0</v>
      </c>
      <c r="N17" s="6"/>
      <c r="O17" s="25">
        <v>1</v>
      </c>
      <c r="P17" s="6">
        <f t="shared" si="3"/>
        <v>0</v>
      </c>
      <c r="Q17" s="6"/>
      <c r="R17" s="25">
        <v>1</v>
      </c>
      <c r="S17" s="6">
        <f t="shared" si="4"/>
        <v>0</v>
      </c>
      <c r="T17" s="6"/>
      <c r="U17" s="25" t="s">
        <v>21</v>
      </c>
      <c r="V17" s="6">
        <f t="shared" si="5"/>
        <v>0</v>
      </c>
      <c r="W17" s="6"/>
      <c r="X17" s="25">
        <v>1</v>
      </c>
      <c r="Y17" s="6">
        <f t="shared" si="6"/>
        <v>0</v>
      </c>
      <c r="Z17" s="6"/>
      <c r="AA17" s="25">
        <v>1</v>
      </c>
      <c r="AB17" s="2">
        <f t="shared" si="7"/>
        <v>0</v>
      </c>
      <c r="AC17" s="25">
        <v>1</v>
      </c>
      <c r="AD17" s="6">
        <f t="shared" si="8"/>
        <v>0</v>
      </c>
      <c r="AE17" s="25">
        <v>1</v>
      </c>
      <c r="AF17" s="2">
        <f t="shared" si="9"/>
        <v>0</v>
      </c>
      <c r="AG17" s="26"/>
      <c r="AH17" s="43"/>
      <c r="AI17" s="29"/>
      <c r="AJ17" s="25"/>
      <c r="AK17" s="28"/>
      <c r="AL17" s="28"/>
      <c r="AM17" s="1">
        <f t="shared" si="10"/>
        <v>0</v>
      </c>
    </row>
    <row r="18" spans="1:39" ht="12.75">
      <c r="A18" s="21" t="s">
        <v>42</v>
      </c>
      <c r="B18" s="22" t="s">
        <v>43</v>
      </c>
      <c r="C18" s="23"/>
      <c r="D18" s="11">
        <v>2</v>
      </c>
      <c r="E18" s="2"/>
      <c r="F18" s="33">
        <v>1</v>
      </c>
      <c r="G18" s="6">
        <f t="shared" si="0"/>
        <v>0</v>
      </c>
      <c r="H18" s="44"/>
      <c r="I18" s="34" t="s">
        <v>17</v>
      </c>
      <c r="J18" s="6">
        <f t="shared" si="1"/>
        <v>1</v>
      </c>
      <c r="K18" s="44"/>
      <c r="L18" s="34">
        <v>2</v>
      </c>
      <c r="M18" s="6">
        <f t="shared" si="2"/>
        <v>1</v>
      </c>
      <c r="N18" s="44"/>
      <c r="O18" s="34" t="s">
        <v>17</v>
      </c>
      <c r="P18" s="6">
        <f t="shared" si="3"/>
        <v>1</v>
      </c>
      <c r="Q18" s="44"/>
      <c r="R18" s="34" t="s">
        <v>20</v>
      </c>
      <c r="S18" s="6">
        <f t="shared" si="4"/>
        <v>0</v>
      </c>
      <c r="T18" s="44"/>
      <c r="U18" s="34" t="s">
        <v>17</v>
      </c>
      <c r="V18" s="6">
        <f t="shared" si="5"/>
        <v>1</v>
      </c>
      <c r="W18" s="44"/>
      <c r="X18" s="34" t="s">
        <v>20</v>
      </c>
      <c r="Y18" s="6">
        <f t="shared" si="6"/>
        <v>0</v>
      </c>
      <c r="Z18" s="44"/>
      <c r="AA18" s="34" t="s">
        <v>21</v>
      </c>
      <c r="AB18" s="2">
        <f t="shared" si="7"/>
        <v>0</v>
      </c>
      <c r="AC18" s="34">
        <v>12</v>
      </c>
      <c r="AD18" s="6">
        <f t="shared" si="8"/>
        <v>1</v>
      </c>
      <c r="AE18" s="34" t="s">
        <v>20</v>
      </c>
      <c r="AF18" s="2">
        <f t="shared" si="9"/>
        <v>0</v>
      </c>
      <c r="AG18" s="35"/>
      <c r="AH18" s="35"/>
      <c r="AI18" s="36"/>
      <c r="AJ18" s="34"/>
      <c r="AK18" s="38"/>
      <c r="AL18" s="38"/>
      <c r="AM18" s="1">
        <f t="shared" si="10"/>
        <v>0</v>
      </c>
    </row>
    <row r="19" spans="1:39" ht="12.75">
      <c r="A19" s="1"/>
      <c r="B19" s="2"/>
      <c r="C19" s="45" t="s">
        <v>44</v>
      </c>
      <c r="D19" s="4" t="s">
        <v>45</v>
      </c>
      <c r="E19" s="46"/>
      <c r="F19" s="4" t="s">
        <v>46</v>
      </c>
      <c r="G19" s="4">
        <f>IF(D19="*",SUM(G6:G18)," ")</f>
        <v>4</v>
      </c>
      <c r="H19" s="4"/>
      <c r="I19" s="4" t="s">
        <v>47</v>
      </c>
      <c r="J19" s="4">
        <f>IF(D19="*",SUM(J6:J18)," ")</f>
        <v>8</v>
      </c>
      <c r="K19" s="4"/>
      <c r="L19" s="4" t="s">
        <v>46</v>
      </c>
      <c r="M19" s="4">
        <f>IF(D19="*",SUM(M6:M18)," ")</f>
        <v>9</v>
      </c>
      <c r="N19" s="4"/>
      <c r="O19" s="4" t="s">
        <v>46</v>
      </c>
      <c r="P19" s="4">
        <f>IF(D19="*",SUM(P6:P18)," ")</f>
        <v>10</v>
      </c>
      <c r="Q19" s="4"/>
      <c r="R19" s="4" t="s">
        <v>46</v>
      </c>
      <c r="S19" s="4">
        <f>IF(D19="*",SUM(S6:S18)," ")</f>
        <v>8</v>
      </c>
      <c r="T19" s="4"/>
      <c r="U19" s="4" t="s">
        <v>46</v>
      </c>
      <c r="V19" s="4">
        <f>IF(D19="*",SUM(V6:V18)," ")</f>
        <v>8</v>
      </c>
      <c r="W19" s="4"/>
      <c r="X19" s="4"/>
      <c r="Y19" s="4">
        <f>IF(D19="*",SUM(Y6:Y18)," ")</f>
        <v>9</v>
      </c>
      <c r="Z19" s="4"/>
      <c r="AA19" s="4" t="s">
        <v>46</v>
      </c>
      <c r="AB19" s="47">
        <f>IF(D19="*",SUM(AB6:AB18)," ")</f>
        <v>7</v>
      </c>
      <c r="AC19" s="4" t="s">
        <v>46</v>
      </c>
      <c r="AD19" s="4">
        <f>IF(D19="*",SUM(AD6:AD18)," ")</f>
        <v>8</v>
      </c>
      <c r="AE19" s="4" t="s">
        <v>46</v>
      </c>
      <c r="AF19" s="4">
        <f>IF(D19="*",SUM(AF6:AF18)," ")</f>
        <v>8</v>
      </c>
      <c r="AG19" s="47"/>
      <c r="AH19" s="47"/>
      <c r="AI19" s="4"/>
      <c r="AJ19" s="4"/>
      <c r="AK19" s="48"/>
      <c r="AL19" s="48"/>
      <c r="AM19" s="49">
        <f>SUM(AM6:AM18)</f>
        <v>0</v>
      </c>
    </row>
    <row r="20" spans="1:39" ht="12.75">
      <c r="A20" s="1"/>
      <c r="B20" s="2"/>
      <c r="C20" s="45" t="s">
        <v>48</v>
      </c>
      <c r="D20" s="4"/>
      <c r="E20" s="2"/>
      <c r="F20" s="5">
        <v>93.3</v>
      </c>
      <c r="G20" s="5"/>
      <c r="H20" s="5"/>
      <c r="I20" s="5">
        <v>95.9</v>
      </c>
      <c r="J20" s="5"/>
      <c r="K20" s="5"/>
      <c r="L20" s="5">
        <v>98.5</v>
      </c>
      <c r="M20" s="5"/>
      <c r="N20" s="5"/>
      <c r="O20" s="5">
        <v>88.5</v>
      </c>
      <c r="P20" s="5"/>
      <c r="Q20" s="5"/>
      <c r="R20" s="5">
        <v>84.6</v>
      </c>
      <c r="S20" s="5"/>
      <c r="T20" s="5"/>
      <c r="U20" s="5">
        <v>62.4</v>
      </c>
      <c r="V20" s="5"/>
      <c r="W20" s="5"/>
      <c r="X20" s="50">
        <v>100</v>
      </c>
      <c r="Y20" s="5"/>
      <c r="Z20" s="5"/>
      <c r="AA20" s="5">
        <v>85.9</v>
      </c>
      <c r="AB20" s="51"/>
      <c r="AC20" s="51">
        <v>87</v>
      </c>
      <c r="AD20" s="51"/>
      <c r="AE20" s="51">
        <v>92.2</v>
      </c>
      <c r="AF20" s="2"/>
      <c r="AG20" s="2"/>
      <c r="AH20" s="2"/>
      <c r="AI20" s="6"/>
      <c r="AJ20" s="6"/>
      <c r="AK20" s="52"/>
      <c r="AL20" s="7"/>
      <c r="AM20" s="1"/>
    </row>
    <row r="21" spans="1:39" ht="12.75">
      <c r="A21" s="1"/>
      <c r="B21" s="2"/>
      <c r="C21" s="45" t="s">
        <v>49</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1"/>
      <c r="AC21" s="51">
        <v>104</v>
      </c>
      <c r="AD21" s="51"/>
      <c r="AE21" s="51">
        <v>100</v>
      </c>
      <c r="AF21" s="2"/>
      <c r="AG21" s="2"/>
      <c r="AH21" s="2"/>
      <c r="AI21" s="6"/>
      <c r="AJ21" s="6"/>
      <c r="AK21" s="7"/>
      <c r="AL21" s="7"/>
      <c r="AM21" s="1"/>
    </row>
    <row r="22" spans="1:39" ht="12.75">
      <c r="A22" s="8" t="s">
        <v>50</v>
      </c>
      <c r="B22" s="53">
        <v>42721</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51</v>
      </c>
      <c r="B23" s="54">
        <v>41350</v>
      </c>
      <c r="C23" s="55"/>
      <c r="D23" s="11" t="s">
        <v>52</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53</v>
      </c>
      <c r="B24" s="54">
        <v>777</v>
      </c>
      <c r="C24" s="55"/>
      <c r="D24" s="11" t="s">
        <v>54</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55</v>
      </c>
      <c r="B25" s="54">
        <v>54</v>
      </c>
      <c r="C25" s="55"/>
      <c r="D25" s="11" t="s">
        <v>56</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57</v>
      </c>
      <c r="B26" s="54">
        <v>17</v>
      </c>
      <c r="C26" s="55"/>
      <c r="D26" s="11" t="s">
        <v>58</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59</v>
      </c>
      <c r="B27" s="53"/>
      <c r="C27" s="3"/>
      <c r="D27" s="11" t="s">
        <v>52</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51</v>
      </c>
      <c r="B28" s="54"/>
      <c r="C28" s="56"/>
      <c r="D28" s="11" t="s">
        <v>60</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53</v>
      </c>
      <c r="B29" s="54"/>
      <c r="C29" s="56"/>
      <c r="D29" s="11" t="s">
        <v>54</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55</v>
      </c>
      <c r="B30" s="54"/>
      <c r="C30" s="56"/>
      <c r="D30" s="11" t="s">
        <v>61</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57</v>
      </c>
      <c r="B31" s="57">
        <v>17</v>
      </c>
      <c r="C31" s="56">
        <v>1</v>
      </c>
      <c r="D31" s="11" t="s">
        <v>62</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63</v>
      </c>
      <c r="B32" s="58">
        <v>40</v>
      </c>
      <c r="C32" s="59" t="s">
        <v>64</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4" t="s">
        <v>65</v>
      </c>
      <c r="B33" s="54">
        <f>B28+B29+B30+B31+B32</f>
        <v>57</v>
      </c>
      <c r="C33" s="59"/>
      <c r="D33" s="60"/>
      <c r="E33" s="1"/>
      <c r="F33" s="61"/>
      <c r="G33" s="62"/>
      <c r="H33" s="62"/>
      <c r="I33" s="62"/>
      <c r="J33" s="62"/>
      <c r="K33" s="62"/>
      <c r="L33" s="62"/>
      <c r="M33" s="62"/>
      <c r="N33" s="62"/>
      <c r="O33" s="62"/>
      <c r="P33" s="62"/>
      <c r="Q33" s="62"/>
      <c r="R33" s="62"/>
      <c r="S33" s="62"/>
      <c r="T33" s="62"/>
      <c r="U33" s="62"/>
      <c r="V33" s="62"/>
      <c r="W33" s="62"/>
      <c r="X33" s="62"/>
      <c r="Y33" s="62"/>
      <c r="Z33" s="62"/>
      <c r="AA33" s="62"/>
      <c r="AB33" s="1"/>
      <c r="AC33" s="1"/>
      <c r="AD33" s="1"/>
      <c r="AE33" s="1"/>
      <c r="AF33" s="1"/>
      <c r="AG33" s="1"/>
      <c r="AH33" s="1"/>
      <c r="AI33" s="62"/>
      <c r="AJ33" s="62"/>
      <c r="AK33" s="52"/>
      <c r="AL33" s="52"/>
      <c r="AM33" s="1"/>
    </row>
    <row r="34" spans="1:39" ht="12.75">
      <c r="A34" s="1" t="s">
        <v>66</v>
      </c>
      <c r="B34" s="2">
        <v>200</v>
      </c>
      <c r="C34" s="3" t="s">
        <v>67</v>
      </c>
      <c r="D34" s="63"/>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68</v>
      </c>
      <c r="B35" s="2">
        <v>0</v>
      </c>
      <c r="C35" s="3"/>
      <c r="D35" s="64"/>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65" t="s">
        <v>69</v>
      </c>
      <c r="B36" s="66">
        <v>-160</v>
      </c>
      <c r="C36" s="3"/>
      <c r="D36" s="64"/>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70</v>
      </c>
      <c r="B37" s="2">
        <f>SUM(B34:B36)</f>
        <v>40</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40</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2016-12-19T08:19:07Z</dcterms:created>
  <dcterms:modified xsi:type="dcterms:W3CDTF">2016-12-19T08:19:32Z</dcterms:modified>
  <cp:category/>
  <cp:version/>
  <cp:contentType/>
  <cp:contentStatus/>
</cp:coreProperties>
</file>