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Årsredovisning 2015" sheetId="1" r:id="rId1"/>
  </sheets>
  <externalReferences>
    <externalReference r:id="rId4"/>
    <externalReference r:id="rId5"/>
    <externalReference r:id="rId6"/>
    <externalReference r:id="rId7"/>
  </externalReferences>
  <definedNames>
    <definedName name="allan">'[3]Allan'!$A:$A</definedName>
    <definedName name="bengt">'[3]Bengt'!$A$1</definedName>
    <definedName name="dan">'[3]Dan'!$A$1</definedName>
    <definedName name="diagram">'[3]Diagram'!$A$1</definedName>
    <definedName name="gento">'[3]Gento'!$A$1</definedName>
    <definedName name="Hemsedal">#REF!</definedName>
    <definedName name="janne">'[3]Janne'!$A$1</definedName>
    <definedName name="kentc">'[3]KentC'!$A$1</definedName>
    <definedName name="Kentcinfosida">#REF!</definedName>
    <definedName name="kente">'[3]KentE'!$A$1</definedName>
    <definedName name="lagstatistik">'[3]Lagstatistik'!$A$1</definedName>
    <definedName name="omg1">'[3]Omg1'!$A$1</definedName>
    <definedName name="omg10">'[3]Omg10'!$A$1</definedName>
    <definedName name="Omg11">'[3]Omg11'!$A$1</definedName>
    <definedName name="omg12">'[3]Omg12'!$A$1</definedName>
    <definedName name="omg13">'[3]Omg13'!$A$1</definedName>
    <definedName name="omg14">'[3]Omg14'!$A$1</definedName>
    <definedName name="omg15">'[3]Omg15'!$A$1</definedName>
    <definedName name="omg16">'[3]Omg16'!$A$1</definedName>
    <definedName name="omg17">'[3]Omg17'!$A$1</definedName>
    <definedName name="omg18">'[3]Omg18'!$A$1</definedName>
    <definedName name="omg19">'[3]Omg19'!$A$1</definedName>
    <definedName name="omg2">'[3]Omg2'!$A$1</definedName>
    <definedName name="omg20">'[3]Omg20'!$A$1</definedName>
    <definedName name="omg3">'[3]Omg3'!$A$1</definedName>
    <definedName name="omg4">'[3]Omg4'!$A$1</definedName>
    <definedName name="omg5">'[3]Omg5'!$A$1</definedName>
    <definedName name="omg6">'[3]Omg6'!$A$1</definedName>
    <definedName name="omg7">'[3]Omg7'!$A$1</definedName>
    <definedName name="omg8">'[3]Omg8'!$A$1</definedName>
    <definedName name="omg9">'[3]Omg9'!$A$1</definedName>
    <definedName name="Omgång22">'[3]Omg22'!$A$3</definedName>
    <definedName name="Omgång23">#REF!</definedName>
    <definedName name="Omgång24">#REF!</definedName>
    <definedName name="omgång25">'[3]Omg25'!$3:$3</definedName>
    <definedName name="Omgång26">'[3]Omg26'!$A$3</definedName>
    <definedName name="Omgång27">'[3]Omg27'!$A$3</definedName>
    <definedName name="Omgång28">'[3]Omg28'!$A$3</definedName>
    <definedName name="Omgång29">'[3]Omg29'!$A$3</definedName>
    <definedName name="Omgång30">'[3]Omg30'!$A$3</definedName>
    <definedName name="Omgång31">'[3]Omg31'!$A$1</definedName>
    <definedName name="Omgång32">'[3]Omg32'!$A$1</definedName>
    <definedName name="Omgång33">'[3]Omg33'!$A$1</definedName>
    <definedName name="Omgång34">'[3]Omg34'!$A$1</definedName>
    <definedName name="Omgång35">'[3]Omg35'!$A$1</definedName>
    <definedName name="Omgång36">'[3]Omg36'!$A$1</definedName>
    <definedName name="Omgång37">'[3]Omg37'!$A$1</definedName>
    <definedName name="Omgång38">'[3]Omg38'!$A$1</definedName>
    <definedName name="Omgång39">'[3]Omg39'!$A$1</definedName>
    <definedName name="Omgång40">'[3]Omg40'!$A$1</definedName>
    <definedName name="Omgång41">'[3]Omg41'!$A$1</definedName>
    <definedName name="Omgång42">'[3]Omg42'!$A$1</definedName>
    <definedName name="Omgång43">'[3]Omg43'!$A$1</definedName>
    <definedName name="resultat">'[3]Resultat'!$A$1</definedName>
    <definedName name="ruddalen">'[3]Ruddalen'!$A$1</definedName>
    <definedName name="Startsida">'[3]Startsida'!$A$1</definedName>
    <definedName name="SUMMERING">'[3]Summering'!$A$1</definedName>
    <definedName name="tony">'[3]Tony'!$A$1</definedName>
    <definedName name="totalblad">'[4]Summering'!$A$1</definedName>
  </definedNames>
  <calcPr fullCalcOnLoad="1"/>
</workbook>
</file>

<file path=xl/sharedStrings.xml><?xml version="1.0" encoding="utf-8"?>
<sst xmlns="http://schemas.openxmlformats.org/spreadsheetml/2006/main" count="84" uniqueCount="23">
  <si>
    <t>Magnus</t>
  </si>
  <si>
    <t>Gento</t>
  </si>
  <si>
    <t>Bengt</t>
  </si>
  <si>
    <t>Antal</t>
  </si>
  <si>
    <t>Janne</t>
  </si>
  <si>
    <t>KentC</t>
  </si>
  <si>
    <t>Rolf</t>
  </si>
  <si>
    <t>KentE</t>
  </si>
  <si>
    <t>Dan</t>
  </si>
  <si>
    <t>Tony</t>
  </si>
  <si>
    <t>Allan</t>
  </si>
  <si>
    <t>Kent E</t>
  </si>
  <si>
    <t>Kent C</t>
  </si>
  <si>
    <t>Namn</t>
  </si>
  <si>
    <t>Omgång</t>
  </si>
  <si>
    <t>Totalt antal  rätt</t>
  </si>
  <si>
    <t>Ettor</t>
  </si>
  <si>
    <t>Kryss</t>
  </si>
  <si>
    <t>Tvåor</t>
  </si>
  <si>
    <t>rätt</t>
  </si>
  <si>
    <t>x</t>
  </si>
  <si>
    <t>Totalt:</t>
  </si>
  <si>
    <t>% rätt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</si>
</sst>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b/>
      <sz val="9.75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21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0" fontId="18" fillId="33" borderId="10" xfId="0" applyFont="1" applyFill="1" applyBorder="1" applyAlignment="1">
      <alignment/>
    </xf>
    <xf numFmtId="0" fontId="19" fillId="34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  <xf numFmtId="0" fontId="20" fillId="35" borderId="10" xfId="0" applyFont="1" applyFill="1" applyBorder="1" applyAlignment="1">
      <alignment/>
    </xf>
    <xf numFmtId="1" fontId="0" fillId="33" borderId="0" xfId="0" applyNumberFormat="1" applyFill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19" fillId="34" borderId="12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/>
    </xf>
    <xf numFmtId="0" fontId="20" fillId="33" borderId="12" xfId="0" applyNumberFormat="1" applyFont="1" applyFill="1" applyBorder="1" applyAlignment="1">
      <alignment horizontal="center"/>
    </xf>
    <xf numFmtId="0" fontId="20" fillId="35" borderId="13" xfId="0" applyFont="1" applyFill="1" applyBorder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left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0" fontId="0" fillId="34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164" fontId="21" fillId="37" borderId="0" xfId="0" applyNumberFormat="1" applyFont="1" applyFill="1" applyAlignment="1">
      <alignment/>
    </xf>
    <xf numFmtId="0" fontId="0" fillId="34" borderId="10" xfId="0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2015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"/>
          <c:w val="0.95875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2015'!$A$61:$A$70</c:f>
              <c:strCache/>
            </c:strRef>
          </c:cat>
          <c:val>
            <c:numRef>
              <c:f>'Årsredovisning 2015'!$B$61:$B$70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2015'!$A$61:$A$70</c:f>
              <c:strCache/>
            </c:strRef>
          </c:cat>
          <c:val>
            <c:numRef>
              <c:f>'Årsredovisning 2015'!$C$61:$C$70</c:f>
              <c:numCache/>
            </c:numRef>
          </c:val>
        </c:ser>
        <c:axId val="1317903"/>
        <c:axId val="11861128"/>
      </c:barChart>
      <c:catAx>
        <c:axId val="131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61128"/>
        <c:crosses val="autoZero"/>
        <c:auto val="1"/>
        <c:lblOffset val="100"/>
        <c:tickLblSkip val="1"/>
        <c:noMultiLvlLbl val="0"/>
      </c:catAx>
      <c:valAx>
        <c:axId val="11861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9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2015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1475"/>
          <c:w val="0.9587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2015'!$G$61:$G$70</c:f>
              <c:strCache/>
            </c:strRef>
          </c:cat>
          <c:val>
            <c:numRef>
              <c:f>'Årsredovisning 2015'!$H$61:$H$70</c:f>
              <c:numCache/>
            </c:numRef>
          </c:val>
        </c:ser>
        <c:axId val="39641289"/>
        <c:axId val="21227282"/>
      </c:barChart>
      <c:catAx>
        <c:axId val="3964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27282"/>
        <c:crosses val="autoZero"/>
        <c:auto val="1"/>
        <c:lblOffset val="100"/>
        <c:tickLblSkip val="1"/>
        <c:noMultiLvlLbl val="0"/>
      </c:catAx>
      <c:valAx>
        <c:axId val="21227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412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2015 sorterad i flest tippade tvåor.</a:t>
            </a:r>
          </a:p>
        </c:rich>
      </c:tx>
      <c:layout>
        <c:manualLayout>
          <c:xMode val="factor"/>
          <c:yMode val="factor"/>
          <c:x val="0.03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244"/>
          <c:w val="0.9462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2015'!$J$61:$J$70</c:f>
              <c:strCache/>
            </c:strRef>
          </c:cat>
          <c:val>
            <c:numRef>
              <c:f>'Årsredovisning 2015'!$K$61:$K$70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2015'!$J$61:$J$70</c:f>
              <c:strCache/>
            </c:strRef>
          </c:cat>
          <c:val>
            <c:numRef>
              <c:f>'Årsredovisning 2015'!$L$61:$L$70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2015'!$J$61:$J$70</c:f>
              <c:strCache/>
            </c:strRef>
          </c:cat>
          <c:val>
            <c:numRef>
              <c:f>'Årsredovisning 2015'!$M$61:$M$70</c:f>
              <c:numCache/>
            </c:numRef>
          </c:val>
        </c:ser>
        <c:axId val="56827811"/>
        <c:axId val="41688252"/>
      </c:barChart>
      <c:catAx>
        <c:axId val="5682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8252"/>
        <c:crosses val="autoZero"/>
        <c:auto val="1"/>
        <c:lblOffset val="100"/>
        <c:tickLblSkip val="1"/>
        <c:noMultiLvlLbl val="0"/>
      </c:catAx>
      <c:valAx>
        <c:axId val="41688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278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 rätt av resp. tecken på enkelraden 2015 sorterad i flest antal rätta kryss.
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1075"/>
          <c:w val="0.95475"/>
          <c:h val="0.6552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2015'!$J$72:$J$81</c:f>
              <c:strCache/>
            </c:strRef>
          </c:cat>
          <c:val>
            <c:numRef>
              <c:f>'Årsredovisning 2015'!$K$72:$K$81</c:f>
              <c:numCache/>
            </c:numRef>
          </c:val>
        </c:ser>
        <c:ser>
          <c:idx val="1"/>
          <c:order val="1"/>
          <c:tx>
            <c:v>Rätt antal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2015'!$J$72:$J$81</c:f>
              <c:strCache/>
            </c:strRef>
          </c:cat>
          <c:val>
            <c:numRef>
              <c:f>'Årsredovisning 2015'!$L$72:$L$81</c:f>
              <c:numCache/>
            </c:numRef>
          </c:val>
        </c:ser>
        <c:ser>
          <c:idx val="2"/>
          <c:order val="2"/>
          <c:tx>
            <c:v>Rätt antal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2015'!$J$72:$J$81</c:f>
              <c:strCache/>
            </c:strRef>
          </c:cat>
          <c:val>
            <c:numRef>
              <c:f>'Årsredovisning 2015'!$M$72:$M$81</c:f>
              <c:numCache/>
            </c:numRef>
          </c:val>
        </c:ser>
        <c:axId val="39649949"/>
        <c:axId val="21305222"/>
      </c:barChart>
      <c:catAx>
        <c:axId val="3964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5222"/>
        <c:crosses val="autoZero"/>
        <c:auto val="1"/>
        <c:lblOffset val="100"/>
        <c:tickLblSkip val="1"/>
        <c:noMultiLvlLbl val="0"/>
      </c:catAx>
      <c:valAx>
        <c:axId val="21305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499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2015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209"/>
          <c:w val="0.9952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v>Träning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'Årsredovisning 2015'!$D$61:$D$70</c:f>
              <c:strCache/>
            </c:strRef>
          </c:cat>
          <c:val>
            <c:numRef>
              <c:f>'Årsredovisning 2015'!$F$61:$F$70</c:f>
              <c:numCache/>
            </c:numRef>
          </c:val>
        </c:ser>
        <c:ser>
          <c:idx val="1"/>
          <c:order val="1"/>
          <c:tx>
            <c:v>Kaffemoster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2015'!$D$61:$D$70</c:f>
              <c:strCache/>
            </c:strRef>
          </c:cat>
          <c:val>
            <c:numRef>
              <c:f>'Årsredovisning 2015'!$E$61:$E$70</c:f>
              <c:numCache/>
            </c:numRef>
          </c:val>
        </c:ser>
        <c:axId val="57529271"/>
        <c:axId val="48001392"/>
      </c:barChart>
      <c:catAx>
        <c:axId val="5752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1392"/>
        <c:crosses val="autoZero"/>
        <c:auto val="1"/>
        <c:lblOffset val="100"/>
        <c:tickLblSkip val="1"/>
        <c:noMultiLvlLbl val="0"/>
      </c:catAx>
      <c:valAx>
        <c:axId val="48001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92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Diagram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2" name="Diagram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276225</xdr:colOff>
      <xdr:row>13</xdr:row>
      <xdr:rowOff>114300</xdr:rowOff>
    </xdr:from>
    <xdr:to>
      <xdr:col>15</xdr:col>
      <xdr:colOff>219075</xdr:colOff>
      <xdr:row>25</xdr:row>
      <xdr:rowOff>76200</xdr:rowOff>
    </xdr:to>
    <xdr:graphicFrame>
      <xdr:nvGraphicFramePr>
        <xdr:cNvPr id="3" name="Diagram 4"/>
        <xdr:cNvGraphicFramePr/>
      </xdr:nvGraphicFramePr>
      <xdr:xfrm>
        <a:off x="4800600" y="2219325"/>
        <a:ext cx="48196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266700</xdr:colOff>
      <xdr:row>25</xdr:row>
      <xdr:rowOff>142875</xdr:rowOff>
    </xdr:from>
    <xdr:to>
      <xdr:col>15</xdr:col>
      <xdr:colOff>200025</xdr:colOff>
      <xdr:row>38</xdr:row>
      <xdr:rowOff>142875</xdr:rowOff>
    </xdr:to>
    <xdr:graphicFrame>
      <xdr:nvGraphicFramePr>
        <xdr:cNvPr id="4" name="Diagram 5"/>
        <xdr:cNvGraphicFramePr/>
      </xdr:nvGraphicFramePr>
      <xdr:xfrm>
        <a:off x="4791075" y="4191000"/>
        <a:ext cx="48101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38</xdr:row>
      <xdr:rowOff>123825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6675" y="4095750"/>
          <a:ext cx="46767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blivit 3,5 kg mer att tycka om under året. Inte illa!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42% rätt på enkelraderna. (en procentenhet sämre än i fjol, det dalar 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Hela gänget har varit samlat 5 gånger. (3 bättre än  ifjol.)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-Alla lördagsträningar har varit på Ruddalen utom 2 st på Önneredshallen.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-Traditionsenlig LuciaFest hos Tony o Monica. ( flyttad från söndag till lördag,  underbart 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 1256:- under 2015. (ca 201:- bättre än förra året som var det sämsta någonsin!)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-Carlzon tippar även i år flest ettor, 267 st , minst Roffen med 221 st. (samma gubbar)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-Bengt tippar flest tvåor 185 st , minst Rolf med 105 st. (samma gubbar)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-Rolf tippar flest kryss 194 st, minst Magnus med 91 st. (Magnus ny)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-Janne tippar procentuellt flest rätta ettor 50,6%, minst Tony 43,5%. (Bengt 55,2 o Tony 47,1 f. året)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-Kent E tippar procentuellt flest rätta kryss 30,9% ,minst Dan 20,9%.(Tony 32,2 o Kent E 23,6 f. året)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-Kent E tippar procentuellt flest rätta tvåor 51,2%, minst Allan 42,9%. (Rolf 48,1 o Gento 38,1 f. året)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-Brännö resan en av årets absoluta höjdpunkter.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årets köttbulle med en ökning på 4,2 kg. (Ett tag sedan senaste vägning ?!)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-Dan är också årets kaffemoster med 21 tillfällen. Lika många som förra året.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276225</xdr:colOff>
      <xdr:row>0</xdr:row>
      <xdr:rowOff>9525</xdr:rowOff>
    </xdr:from>
    <xdr:to>
      <xdr:col>15</xdr:col>
      <xdr:colOff>238125</xdr:colOff>
      <xdr:row>13</xdr:row>
      <xdr:rowOff>85725</xdr:rowOff>
    </xdr:to>
    <xdr:graphicFrame>
      <xdr:nvGraphicFramePr>
        <xdr:cNvPr id="6" name="Diagram 2"/>
        <xdr:cNvGraphicFramePr/>
      </xdr:nvGraphicFramePr>
      <xdr:xfrm>
        <a:off x="4800600" y="9525"/>
        <a:ext cx="483870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7;rsredovisn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Årsredovisning 2015"/>
      <sheetName val="Årsredovisning 2014"/>
      <sheetName val="Årsredovisning 2013 "/>
      <sheetName val="Årsredovisning 2012"/>
      <sheetName val="Årsredovisning 2003"/>
      <sheetName val="Årsredovisning 2005"/>
      <sheetName val="Årsredovisning 2006"/>
      <sheetName val="Årsredovisning 2007"/>
      <sheetName val="Årsredovisning 2008"/>
      <sheetName val="Årsredovisning 2009"/>
      <sheetName val="Årsredovisning 2010"/>
      <sheetName val="Årsredovisning 2011"/>
    </sheetNames>
    <sheetDataSet>
      <sheetData sheetId="0">
        <row r="61">
          <cell r="A61" t="str">
            <v>Magnus</v>
          </cell>
          <cell r="B61">
            <v>238</v>
          </cell>
          <cell r="D61" t="str">
            <v>Gento</v>
          </cell>
          <cell r="E61">
            <v>6</v>
          </cell>
          <cell r="F61">
            <v>36</v>
          </cell>
          <cell r="G61" t="str">
            <v>Magnus</v>
          </cell>
          <cell r="H61">
            <v>4.2</v>
          </cell>
          <cell r="J61" t="str">
            <v>Bengt</v>
          </cell>
          <cell r="K61">
            <v>243</v>
          </cell>
          <cell r="L61">
            <v>92</v>
          </cell>
          <cell r="M61">
            <v>185</v>
          </cell>
        </row>
        <row r="62">
          <cell r="A62" t="str">
            <v>Bengt</v>
          </cell>
          <cell r="B62">
            <v>227</v>
          </cell>
          <cell r="D62" t="str">
            <v>Janne</v>
          </cell>
          <cell r="E62">
            <v>2</v>
          </cell>
          <cell r="F62">
            <v>35</v>
          </cell>
          <cell r="G62" t="str">
            <v>Janne</v>
          </cell>
          <cell r="H62">
            <v>1.8</v>
          </cell>
          <cell r="J62" t="str">
            <v>Magnus</v>
          </cell>
          <cell r="K62">
            <v>258</v>
          </cell>
          <cell r="L62">
            <v>91</v>
          </cell>
          <cell r="M62">
            <v>171</v>
          </cell>
        </row>
        <row r="63">
          <cell r="A63" t="str">
            <v>KentC</v>
          </cell>
          <cell r="B63">
            <v>220</v>
          </cell>
          <cell r="D63" t="str">
            <v>Rolf</v>
          </cell>
          <cell r="E63">
            <v>4</v>
          </cell>
          <cell r="F63">
            <v>35</v>
          </cell>
          <cell r="G63" t="str">
            <v>Rolf</v>
          </cell>
          <cell r="H63">
            <v>1.7</v>
          </cell>
          <cell r="J63" t="str">
            <v>KentC</v>
          </cell>
          <cell r="K63">
            <v>267</v>
          </cell>
          <cell r="L63">
            <v>97</v>
          </cell>
          <cell r="M63">
            <v>156</v>
          </cell>
        </row>
        <row r="64">
          <cell r="A64" t="str">
            <v>KentE</v>
          </cell>
          <cell r="B64">
            <v>232</v>
          </cell>
          <cell r="D64" t="str">
            <v>Dan</v>
          </cell>
          <cell r="E64">
            <v>21</v>
          </cell>
          <cell r="F64">
            <v>33</v>
          </cell>
          <cell r="G64" t="str">
            <v>Tony</v>
          </cell>
          <cell r="H64">
            <v>0.1</v>
          </cell>
          <cell r="J64" t="str">
            <v>Janne</v>
          </cell>
          <cell r="K64">
            <v>231</v>
          </cell>
          <cell r="L64">
            <v>136</v>
          </cell>
          <cell r="M64">
            <v>153</v>
          </cell>
        </row>
        <row r="65">
          <cell r="A65" t="str">
            <v>Janne</v>
          </cell>
          <cell r="B65">
            <v>233</v>
          </cell>
          <cell r="D65" t="str">
            <v>Allan</v>
          </cell>
          <cell r="E65">
            <v>2</v>
          </cell>
          <cell r="F65">
            <v>33</v>
          </cell>
          <cell r="G65" t="str">
            <v>Bengt</v>
          </cell>
          <cell r="H65">
            <v>0</v>
          </cell>
          <cell r="J65" t="str">
            <v>Dan</v>
          </cell>
          <cell r="K65">
            <v>233</v>
          </cell>
          <cell r="L65">
            <v>139</v>
          </cell>
          <cell r="M65">
            <v>148</v>
          </cell>
        </row>
        <row r="66">
          <cell r="A66" t="str">
            <v>Rolf</v>
          </cell>
          <cell r="B66">
            <v>208</v>
          </cell>
          <cell r="D66" t="str">
            <v>Bengt</v>
          </cell>
          <cell r="E66">
            <v>5</v>
          </cell>
          <cell r="F66">
            <v>32</v>
          </cell>
          <cell r="G66" t="str">
            <v>Dan</v>
          </cell>
          <cell r="H66">
            <v>0</v>
          </cell>
          <cell r="J66" t="str">
            <v>Allan</v>
          </cell>
          <cell r="K66">
            <v>222</v>
          </cell>
          <cell r="L66">
            <v>158</v>
          </cell>
          <cell r="M66">
            <v>140</v>
          </cell>
        </row>
        <row r="67">
          <cell r="A67" t="str">
            <v>Dan</v>
          </cell>
          <cell r="B67">
            <v>203</v>
          </cell>
          <cell r="D67" t="str">
            <v>Tony</v>
          </cell>
          <cell r="E67">
            <v>3</v>
          </cell>
          <cell r="F67">
            <v>29</v>
          </cell>
          <cell r="G67" t="str">
            <v>Gento</v>
          </cell>
          <cell r="H67">
            <v>-0.8</v>
          </cell>
          <cell r="J67" t="str">
            <v>KentE</v>
          </cell>
          <cell r="K67">
            <v>244</v>
          </cell>
          <cell r="L67">
            <v>149</v>
          </cell>
          <cell r="M67">
            <v>127</v>
          </cell>
        </row>
        <row r="68">
          <cell r="A68" t="str">
            <v>Allan</v>
          </cell>
          <cell r="B68">
            <v>213</v>
          </cell>
          <cell r="D68" t="str">
            <v>KentE</v>
          </cell>
          <cell r="E68">
            <v>1</v>
          </cell>
          <cell r="F68">
            <v>26</v>
          </cell>
          <cell r="G68" t="str">
            <v>Kent E</v>
          </cell>
          <cell r="H68">
            <v>-0.9</v>
          </cell>
          <cell r="J68" t="str">
            <v>Gento</v>
          </cell>
          <cell r="K68">
            <v>227</v>
          </cell>
          <cell r="L68">
            <v>167</v>
          </cell>
          <cell r="M68">
            <v>126</v>
          </cell>
        </row>
        <row r="69">
          <cell r="A69" t="str">
            <v>Tony</v>
          </cell>
          <cell r="B69">
            <v>198</v>
          </cell>
          <cell r="D69" t="str">
            <v>Magnus</v>
          </cell>
          <cell r="E69">
            <v>1</v>
          </cell>
          <cell r="F69">
            <v>24</v>
          </cell>
          <cell r="G69" t="str">
            <v>Kent C</v>
          </cell>
          <cell r="H69">
            <v>-1</v>
          </cell>
          <cell r="J69" t="str">
            <v>Tony</v>
          </cell>
          <cell r="K69">
            <v>255</v>
          </cell>
          <cell r="L69">
            <v>142</v>
          </cell>
          <cell r="M69">
            <v>123</v>
          </cell>
        </row>
        <row r="70">
          <cell r="A70" t="str">
            <v>Gento</v>
          </cell>
          <cell r="B70">
            <v>209</v>
          </cell>
          <cell r="D70" t="str">
            <v>Kent C</v>
          </cell>
          <cell r="E70">
            <v>9</v>
          </cell>
          <cell r="F70">
            <v>23</v>
          </cell>
          <cell r="G70" t="str">
            <v>Allan</v>
          </cell>
          <cell r="H70">
            <v>-1.6</v>
          </cell>
          <cell r="J70" t="str">
            <v>Rolf</v>
          </cell>
          <cell r="K70">
            <v>221</v>
          </cell>
          <cell r="L70">
            <v>194</v>
          </cell>
          <cell r="M70">
            <v>105</v>
          </cell>
        </row>
        <row r="72">
          <cell r="J72" t="str">
            <v>Rolf</v>
          </cell>
          <cell r="K72">
            <v>104</v>
          </cell>
          <cell r="L72">
            <v>56</v>
          </cell>
          <cell r="M72">
            <v>48</v>
          </cell>
        </row>
        <row r="73">
          <cell r="J73" t="str">
            <v>Gento</v>
          </cell>
          <cell r="K73">
            <v>105</v>
          </cell>
          <cell r="L73">
            <v>47</v>
          </cell>
          <cell r="M73">
            <v>57</v>
          </cell>
        </row>
        <row r="74">
          <cell r="J74" t="str">
            <v>KentE</v>
          </cell>
          <cell r="K74">
            <v>121</v>
          </cell>
          <cell r="L74">
            <v>46</v>
          </cell>
          <cell r="M74">
            <v>65</v>
          </cell>
        </row>
        <row r="75">
          <cell r="J75" t="str">
            <v>Allan</v>
          </cell>
          <cell r="K75">
            <v>111</v>
          </cell>
          <cell r="L75">
            <v>42</v>
          </cell>
          <cell r="M75">
            <v>60</v>
          </cell>
        </row>
        <row r="76">
          <cell r="J76" t="str">
            <v>Janne</v>
          </cell>
          <cell r="K76">
            <v>117</v>
          </cell>
          <cell r="L76">
            <v>40</v>
          </cell>
          <cell r="M76">
            <v>76</v>
          </cell>
        </row>
        <row r="77">
          <cell r="J77" t="str">
            <v>Tony</v>
          </cell>
          <cell r="K77">
            <v>111</v>
          </cell>
          <cell r="L77">
            <v>34</v>
          </cell>
          <cell r="M77">
            <v>53</v>
          </cell>
        </row>
        <row r="78">
          <cell r="J78" t="str">
            <v>Dan</v>
          </cell>
          <cell r="K78">
            <v>110</v>
          </cell>
          <cell r="L78">
            <v>29</v>
          </cell>
          <cell r="M78">
            <v>64</v>
          </cell>
        </row>
        <row r="79">
          <cell r="J79" t="str">
            <v>Magnus</v>
          </cell>
          <cell r="K79">
            <v>130</v>
          </cell>
          <cell r="L79">
            <v>25</v>
          </cell>
          <cell r="M79">
            <v>83</v>
          </cell>
        </row>
        <row r="80">
          <cell r="J80" t="str">
            <v>KentC</v>
          </cell>
          <cell r="K80">
            <v>125</v>
          </cell>
          <cell r="L80">
            <v>25</v>
          </cell>
          <cell r="M80">
            <v>70</v>
          </cell>
        </row>
        <row r="81">
          <cell r="J81" t="str">
            <v>Bengt</v>
          </cell>
          <cell r="K81">
            <v>122</v>
          </cell>
          <cell r="L81">
            <v>23</v>
          </cell>
          <cell r="M81">
            <v>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198</v>
          </cell>
          <cell r="G49">
            <v>203</v>
          </cell>
          <cell r="J49">
            <v>227</v>
          </cell>
          <cell r="M49">
            <v>233</v>
          </cell>
          <cell r="P49">
            <v>232</v>
          </cell>
          <cell r="S49">
            <v>209</v>
          </cell>
          <cell r="V49">
            <v>220</v>
          </cell>
          <cell r="Y49">
            <v>213</v>
          </cell>
          <cell r="AB49">
            <v>208</v>
          </cell>
          <cell r="AE49">
            <v>238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säkra"/>
      <sheetName val="Allans"/>
      <sheetName val="Rolfs"/>
      <sheetName val="Magnuss"/>
      <sheetName val="Sammanställning"/>
      <sheetName val="Summer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Årsredovisning"/>
      <sheetName val="Kilodiagram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test"/>
      <sheetName val="test2"/>
      <sheetName val="Lagstatistik"/>
      <sheetName val="Adresser"/>
      <sheetName val="Ruddalen"/>
    </sheetNames>
    <sheetDataSet>
      <sheetData sheetId="26">
        <row r="5">
          <cell r="A5" t="str">
            <v>Omg.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77">
        <row r="1">
          <cell r="A1" t="str">
            <v>Lag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ering (2)"/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Ruddal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O111"/>
  <sheetViews>
    <sheetView tabSelected="1" workbookViewId="0" topLeftCell="A1">
      <selection activeCell="D41" sqref="D41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5" ht="12.75">
      <c r="A61" s="5" t="s">
        <v>0</v>
      </c>
      <c r="B61" s="6">
        <f>'[2]Resultat'!$AE$49</f>
        <v>238</v>
      </c>
      <c r="C61" s="7"/>
      <c r="D61" s="8" t="s">
        <v>1</v>
      </c>
      <c r="E61" s="8">
        <v>6</v>
      </c>
      <c r="F61" s="9">
        <v>36</v>
      </c>
      <c r="G61" s="8" t="s">
        <v>0</v>
      </c>
      <c r="H61" s="10">
        <v>4.2</v>
      </c>
      <c r="J61" s="11" t="s">
        <v>2</v>
      </c>
      <c r="K61" s="12">
        <v>243</v>
      </c>
      <c r="L61" s="12">
        <v>92</v>
      </c>
      <c r="M61" s="12">
        <v>185</v>
      </c>
      <c r="N61">
        <f aca="true" t="shared" si="0" ref="N61:N70">K61+L61+M61</f>
        <v>520</v>
      </c>
      <c r="O61" t="s">
        <v>3</v>
      </c>
    </row>
    <row r="62" spans="1:14" ht="12.75">
      <c r="A62" s="5" t="s">
        <v>2</v>
      </c>
      <c r="B62" s="13">
        <f>'[2]Resultat'!$J$49</f>
        <v>227</v>
      </c>
      <c r="C62" s="7"/>
      <c r="D62" s="8" t="s">
        <v>4</v>
      </c>
      <c r="E62" s="8">
        <v>2</v>
      </c>
      <c r="F62" s="9">
        <v>35</v>
      </c>
      <c r="G62" s="8" t="s">
        <v>4</v>
      </c>
      <c r="H62" s="10">
        <v>1.8</v>
      </c>
      <c r="J62" s="11" t="s">
        <v>0</v>
      </c>
      <c r="K62" s="12">
        <v>258</v>
      </c>
      <c r="L62" s="12">
        <v>91</v>
      </c>
      <c r="M62" s="12">
        <v>171</v>
      </c>
      <c r="N62">
        <f t="shared" si="0"/>
        <v>520</v>
      </c>
    </row>
    <row r="63" spans="1:14" ht="12.75">
      <c r="A63" s="5" t="s">
        <v>5</v>
      </c>
      <c r="B63" s="13">
        <f>'[2]Resultat'!$V$49</f>
        <v>220</v>
      </c>
      <c r="C63" s="7"/>
      <c r="D63" s="8" t="s">
        <v>6</v>
      </c>
      <c r="E63" s="8">
        <v>4</v>
      </c>
      <c r="F63" s="9">
        <v>35</v>
      </c>
      <c r="G63" s="8" t="s">
        <v>6</v>
      </c>
      <c r="H63" s="10">
        <v>1.7</v>
      </c>
      <c r="J63" s="11" t="s">
        <v>5</v>
      </c>
      <c r="K63" s="12">
        <v>267</v>
      </c>
      <c r="L63" s="12">
        <v>97</v>
      </c>
      <c r="M63" s="12">
        <v>156</v>
      </c>
      <c r="N63">
        <f t="shared" si="0"/>
        <v>520</v>
      </c>
    </row>
    <row r="64" spans="1:14" ht="12.75">
      <c r="A64" s="5" t="s">
        <v>7</v>
      </c>
      <c r="B64" s="13">
        <f>'[2]Resultat'!$P$49</f>
        <v>232</v>
      </c>
      <c r="C64" s="7"/>
      <c r="D64" s="8" t="s">
        <v>8</v>
      </c>
      <c r="E64" s="8">
        <v>21</v>
      </c>
      <c r="F64" s="9">
        <v>33</v>
      </c>
      <c r="G64" s="8" t="s">
        <v>9</v>
      </c>
      <c r="H64" s="10">
        <v>0.1</v>
      </c>
      <c r="J64" s="11" t="s">
        <v>4</v>
      </c>
      <c r="K64" s="14">
        <v>231</v>
      </c>
      <c r="L64" s="14">
        <v>136</v>
      </c>
      <c r="M64" s="14">
        <v>153</v>
      </c>
      <c r="N64">
        <f t="shared" si="0"/>
        <v>520</v>
      </c>
    </row>
    <row r="65" spans="1:14" ht="12.75">
      <c r="A65" s="5" t="s">
        <v>4</v>
      </c>
      <c r="B65" s="15">
        <f>'[2]Resultat'!$M$49</f>
        <v>233</v>
      </c>
      <c r="C65" s="7"/>
      <c r="D65" s="8" t="s">
        <v>10</v>
      </c>
      <c r="E65" s="8">
        <v>2</v>
      </c>
      <c r="F65" s="9">
        <v>33</v>
      </c>
      <c r="G65" s="8" t="s">
        <v>2</v>
      </c>
      <c r="H65" s="10">
        <v>0</v>
      </c>
      <c r="J65" s="11" t="s">
        <v>8</v>
      </c>
      <c r="K65" s="12">
        <v>233</v>
      </c>
      <c r="L65" s="12">
        <v>139</v>
      </c>
      <c r="M65" s="12">
        <v>148</v>
      </c>
      <c r="N65">
        <f t="shared" si="0"/>
        <v>520</v>
      </c>
    </row>
    <row r="66" spans="1:14" ht="12.75">
      <c r="A66" s="5" t="s">
        <v>6</v>
      </c>
      <c r="B66" s="13">
        <f>'[2]Resultat'!$AB$49</f>
        <v>208</v>
      </c>
      <c r="C66" s="7"/>
      <c r="D66" s="8" t="s">
        <v>2</v>
      </c>
      <c r="E66" s="8">
        <v>5</v>
      </c>
      <c r="F66" s="9">
        <v>32</v>
      </c>
      <c r="G66" s="8" t="s">
        <v>8</v>
      </c>
      <c r="H66" s="10">
        <v>0</v>
      </c>
      <c r="J66" s="11" t="s">
        <v>10</v>
      </c>
      <c r="K66" s="12">
        <v>222</v>
      </c>
      <c r="L66" s="12">
        <v>158</v>
      </c>
      <c r="M66" s="12">
        <v>140</v>
      </c>
      <c r="N66">
        <f t="shared" si="0"/>
        <v>520</v>
      </c>
    </row>
    <row r="67" spans="1:14" ht="12.75">
      <c r="A67" s="5" t="s">
        <v>8</v>
      </c>
      <c r="B67" s="13">
        <f>'[2]Resultat'!$G$49</f>
        <v>203</v>
      </c>
      <c r="C67" s="7"/>
      <c r="D67" s="8" t="s">
        <v>9</v>
      </c>
      <c r="E67" s="8">
        <v>3</v>
      </c>
      <c r="F67" s="9">
        <v>29</v>
      </c>
      <c r="G67" s="8" t="s">
        <v>1</v>
      </c>
      <c r="H67" s="10">
        <v>-0.8</v>
      </c>
      <c r="J67" s="11" t="s">
        <v>7</v>
      </c>
      <c r="K67" s="12">
        <v>244</v>
      </c>
      <c r="L67" s="12">
        <v>149</v>
      </c>
      <c r="M67" s="12">
        <v>127</v>
      </c>
      <c r="N67">
        <f t="shared" si="0"/>
        <v>520</v>
      </c>
    </row>
    <row r="68" spans="1:14" ht="12.75">
      <c r="A68" s="5" t="s">
        <v>10</v>
      </c>
      <c r="B68" s="13">
        <f>'[2]Resultat'!$Y$49</f>
        <v>213</v>
      </c>
      <c r="C68" s="16"/>
      <c r="D68" s="8" t="s">
        <v>7</v>
      </c>
      <c r="E68" s="8">
        <v>1</v>
      </c>
      <c r="F68" s="9">
        <v>26</v>
      </c>
      <c r="G68" s="8" t="s">
        <v>11</v>
      </c>
      <c r="H68" s="10">
        <v>-0.9</v>
      </c>
      <c r="J68" s="11" t="s">
        <v>1</v>
      </c>
      <c r="K68" s="12">
        <v>227</v>
      </c>
      <c r="L68" s="12">
        <v>167</v>
      </c>
      <c r="M68" s="12">
        <v>126</v>
      </c>
      <c r="N68">
        <f t="shared" si="0"/>
        <v>520</v>
      </c>
    </row>
    <row r="69" spans="1:14" ht="12.75">
      <c r="A69" s="17" t="s">
        <v>9</v>
      </c>
      <c r="B69" s="13">
        <f>'[2]Resultat'!$D$49</f>
        <v>198</v>
      </c>
      <c r="C69" s="18"/>
      <c r="D69" s="8" t="s">
        <v>0</v>
      </c>
      <c r="E69" s="8">
        <v>1</v>
      </c>
      <c r="F69" s="9">
        <v>24</v>
      </c>
      <c r="G69" s="8" t="s">
        <v>12</v>
      </c>
      <c r="H69" s="10">
        <v>-1</v>
      </c>
      <c r="J69" s="19" t="s">
        <v>9</v>
      </c>
      <c r="K69" s="12">
        <v>255</v>
      </c>
      <c r="L69" s="12">
        <v>142</v>
      </c>
      <c r="M69" s="12">
        <v>123</v>
      </c>
      <c r="N69">
        <f t="shared" si="0"/>
        <v>520</v>
      </c>
    </row>
    <row r="70" spans="1:14" ht="12.75">
      <c r="A70" s="17" t="s">
        <v>1</v>
      </c>
      <c r="B70" s="13">
        <f>'[2]Resultat'!$S$49</f>
        <v>209</v>
      </c>
      <c r="C70" s="16"/>
      <c r="D70" s="8" t="s">
        <v>12</v>
      </c>
      <c r="E70" s="8">
        <v>9</v>
      </c>
      <c r="F70" s="9">
        <v>23</v>
      </c>
      <c r="G70" s="8" t="s">
        <v>10</v>
      </c>
      <c r="H70" s="10">
        <v>-1.6</v>
      </c>
      <c r="J70" s="19" t="s">
        <v>6</v>
      </c>
      <c r="K70" s="12">
        <v>221</v>
      </c>
      <c r="L70" s="12">
        <v>194</v>
      </c>
      <c r="M70" s="12">
        <v>105</v>
      </c>
      <c r="N70">
        <f t="shared" si="0"/>
        <v>520</v>
      </c>
    </row>
    <row r="72" spans="1:15" ht="12.75">
      <c r="A72" s="20" t="s">
        <v>13</v>
      </c>
      <c r="B72" s="20" t="s">
        <v>14</v>
      </c>
      <c r="C72" s="20" t="s">
        <v>15</v>
      </c>
      <c r="D72" s="21" t="s">
        <v>16</v>
      </c>
      <c r="E72" s="22" t="s">
        <v>17</v>
      </c>
      <c r="F72" s="20" t="s">
        <v>18</v>
      </c>
      <c r="G72" s="21" t="s">
        <v>16</v>
      </c>
      <c r="H72" s="23" t="s">
        <v>17</v>
      </c>
      <c r="I72" s="23" t="s">
        <v>18</v>
      </c>
      <c r="J72" s="11" t="s">
        <v>6</v>
      </c>
      <c r="K72" s="12">
        <v>104</v>
      </c>
      <c r="L72" s="12">
        <v>56</v>
      </c>
      <c r="M72" s="12">
        <v>48</v>
      </c>
      <c r="N72" s="24">
        <f aca="true" t="shared" si="1" ref="N72:N81">K72+L72+M72</f>
        <v>208</v>
      </c>
      <c r="O72" t="s">
        <v>19</v>
      </c>
    </row>
    <row r="73" spans="1:14" ht="12.75">
      <c r="A73" s="25" t="s">
        <v>4</v>
      </c>
      <c r="B73" s="14">
        <v>40</v>
      </c>
      <c r="C73" s="14">
        <v>227</v>
      </c>
      <c r="D73" s="14">
        <v>128</v>
      </c>
      <c r="E73" s="14">
        <v>35</v>
      </c>
      <c r="F73" s="14">
        <v>64</v>
      </c>
      <c r="G73" s="14">
        <v>239</v>
      </c>
      <c r="H73" s="14">
        <v>133</v>
      </c>
      <c r="I73" s="14">
        <v>148</v>
      </c>
      <c r="J73" s="11" t="s">
        <v>1</v>
      </c>
      <c r="K73" s="12">
        <v>105</v>
      </c>
      <c r="L73" s="12">
        <v>47</v>
      </c>
      <c r="M73" s="12">
        <v>57</v>
      </c>
      <c r="N73" s="24">
        <f t="shared" si="1"/>
        <v>209</v>
      </c>
    </row>
    <row r="74" spans="1:14" ht="12.75">
      <c r="A74" s="26" t="s">
        <v>1</v>
      </c>
      <c r="B74" s="27">
        <v>40</v>
      </c>
      <c r="C74" s="23">
        <v>211</v>
      </c>
      <c r="D74" s="12">
        <v>115</v>
      </c>
      <c r="E74" s="12">
        <v>43</v>
      </c>
      <c r="F74" s="12">
        <v>53</v>
      </c>
      <c r="G74" s="12">
        <v>228</v>
      </c>
      <c r="H74" s="12">
        <v>153</v>
      </c>
      <c r="I74" s="12">
        <v>139</v>
      </c>
      <c r="J74" s="11" t="s">
        <v>7</v>
      </c>
      <c r="K74" s="12">
        <v>121</v>
      </c>
      <c r="L74" s="12">
        <v>46</v>
      </c>
      <c r="M74" s="12">
        <v>65</v>
      </c>
      <c r="N74">
        <f t="shared" si="1"/>
        <v>232</v>
      </c>
    </row>
    <row r="75" spans="1:14" ht="12.75">
      <c r="A75" s="26" t="s">
        <v>10</v>
      </c>
      <c r="B75" s="27">
        <v>40</v>
      </c>
      <c r="C75" s="22">
        <v>216</v>
      </c>
      <c r="D75" s="28">
        <v>127</v>
      </c>
      <c r="E75" s="12">
        <v>36</v>
      </c>
      <c r="F75" s="12">
        <v>53</v>
      </c>
      <c r="G75" s="12">
        <v>242</v>
      </c>
      <c r="H75" s="12">
        <v>142</v>
      </c>
      <c r="I75" s="12">
        <v>136</v>
      </c>
      <c r="J75" s="11" t="s">
        <v>10</v>
      </c>
      <c r="K75" s="28">
        <v>111</v>
      </c>
      <c r="L75" s="12">
        <v>42</v>
      </c>
      <c r="M75" s="12">
        <v>60</v>
      </c>
      <c r="N75" s="24">
        <f t="shared" si="1"/>
        <v>213</v>
      </c>
    </row>
    <row r="76" spans="1:14" ht="12.75">
      <c r="A76" s="26" t="s">
        <v>8</v>
      </c>
      <c r="B76" s="27">
        <v>40</v>
      </c>
      <c r="C76" s="22">
        <v>217</v>
      </c>
      <c r="D76" s="12">
        <v>120</v>
      </c>
      <c r="E76" s="12">
        <v>36</v>
      </c>
      <c r="F76" s="12">
        <v>61</v>
      </c>
      <c r="G76" s="12">
        <v>234</v>
      </c>
      <c r="H76" s="12">
        <v>143</v>
      </c>
      <c r="I76" s="12">
        <v>143</v>
      </c>
      <c r="J76" s="11" t="s">
        <v>4</v>
      </c>
      <c r="K76" s="29">
        <v>117</v>
      </c>
      <c r="L76" s="29">
        <v>40</v>
      </c>
      <c r="M76" s="29">
        <v>76</v>
      </c>
      <c r="N76" s="24">
        <f t="shared" si="1"/>
        <v>233</v>
      </c>
    </row>
    <row r="77" spans="1:14" ht="12.75">
      <c r="A77" s="26" t="s">
        <v>9</v>
      </c>
      <c r="B77" s="27">
        <v>40</v>
      </c>
      <c r="C77" s="22">
        <v>216</v>
      </c>
      <c r="D77" s="12">
        <v>123</v>
      </c>
      <c r="E77" s="12">
        <v>39</v>
      </c>
      <c r="F77" s="12">
        <v>54</v>
      </c>
      <c r="G77" s="12">
        <v>261</v>
      </c>
      <c r="H77" s="12">
        <v>121</v>
      </c>
      <c r="I77" s="12">
        <v>138</v>
      </c>
      <c r="J77" s="11" t="s">
        <v>9</v>
      </c>
      <c r="K77" s="30">
        <v>111</v>
      </c>
      <c r="L77" s="30">
        <v>34</v>
      </c>
      <c r="M77" s="30">
        <v>53</v>
      </c>
      <c r="N77" s="24">
        <f t="shared" si="1"/>
        <v>198</v>
      </c>
    </row>
    <row r="78" spans="1:14" ht="12.75">
      <c r="A78" s="26" t="s">
        <v>6</v>
      </c>
      <c r="B78" s="27">
        <v>40</v>
      </c>
      <c r="C78" s="22">
        <v>218</v>
      </c>
      <c r="D78" s="12">
        <v>119</v>
      </c>
      <c r="E78" s="12">
        <v>49</v>
      </c>
      <c r="F78" s="12">
        <v>50</v>
      </c>
      <c r="G78" s="12">
        <v>228</v>
      </c>
      <c r="H78" s="12">
        <v>188</v>
      </c>
      <c r="I78" s="12">
        <v>104</v>
      </c>
      <c r="J78" s="11" t="s">
        <v>8</v>
      </c>
      <c r="K78" s="12">
        <v>110</v>
      </c>
      <c r="L78" s="12">
        <v>29</v>
      </c>
      <c r="M78" s="12">
        <v>64</v>
      </c>
      <c r="N78" s="24">
        <f t="shared" si="1"/>
        <v>203</v>
      </c>
    </row>
    <row r="79" spans="1:14" ht="12.75">
      <c r="A79" s="26" t="s">
        <v>11</v>
      </c>
      <c r="B79" s="27">
        <v>40</v>
      </c>
      <c r="C79" s="22">
        <v>229</v>
      </c>
      <c r="D79" s="12">
        <v>137</v>
      </c>
      <c r="E79" s="12">
        <v>26</v>
      </c>
      <c r="F79" s="12">
        <v>66</v>
      </c>
      <c r="G79" s="12">
        <v>263</v>
      </c>
      <c r="H79" s="12">
        <v>110</v>
      </c>
      <c r="I79" s="12">
        <v>147</v>
      </c>
      <c r="J79" s="11" t="s">
        <v>0</v>
      </c>
      <c r="K79" s="12">
        <v>130</v>
      </c>
      <c r="L79" s="12">
        <v>25</v>
      </c>
      <c r="M79" s="12">
        <v>83</v>
      </c>
      <c r="N79" s="24">
        <f t="shared" si="1"/>
        <v>238</v>
      </c>
    </row>
    <row r="80" spans="1:14" ht="12.75">
      <c r="A80" s="26" t="s">
        <v>0</v>
      </c>
      <c r="B80" s="27">
        <v>40</v>
      </c>
      <c r="C80" s="22">
        <v>240</v>
      </c>
      <c r="D80" s="12">
        <v>134</v>
      </c>
      <c r="E80" s="12">
        <v>27</v>
      </c>
      <c r="F80" s="12">
        <v>79</v>
      </c>
      <c r="G80" s="12">
        <v>243</v>
      </c>
      <c r="H80" s="12">
        <v>100</v>
      </c>
      <c r="I80" s="12">
        <v>177</v>
      </c>
      <c r="J80" s="19" t="s">
        <v>5</v>
      </c>
      <c r="K80" s="12">
        <v>125</v>
      </c>
      <c r="L80" s="12">
        <v>25</v>
      </c>
      <c r="M80" s="12">
        <v>70</v>
      </c>
      <c r="N80" s="24">
        <f t="shared" si="1"/>
        <v>220</v>
      </c>
    </row>
    <row r="81" spans="1:14" ht="12.75">
      <c r="A81" s="26" t="s">
        <v>12</v>
      </c>
      <c r="B81" s="27">
        <v>40</v>
      </c>
      <c r="C81" s="22">
        <v>235</v>
      </c>
      <c r="D81" s="12">
        <v>136</v>
      </c>
      <c r="E81" s="12">
        <v>25</v>
      </c>
      <c r="F81" s="12">
        <v>74</v>
      </c>
      <c r="G81" s="12">
        <v>265</v>
      </c>
      <c r="H81" s="12">
        <v>81</v>
      </c>
      <c r="I81" s="12">
        <v>174</v>
      </c>
      <c r="J81" s="19" t="s">
        <v>2</v>
      </c>
      <c r="K81" s="12">
        <v>122</v>
      </c>
      <c r="L81" s="12">
        <v>23</v>
      </c>
      <c r="M81" s="12">
        <v>82</v>
      </c>
      <c r="N81" s="24">
        <f t="shared" si="1"/>
        <v>227</v>
      </c>
    </row>
    <row r="82" spans="1:14" ht="12.75">
      <c r="A82" s="26" t="s">
        <v>2</v>
      </c>
      <c r="B82" s="27">
        <v>40</v>
      </c>
      <c r="C82" s="22">
        <v>237</v>
      </c>
      <c r="D82" s="12">
        <v>128</v>
      </c>
      <c r="E82" s="12">
        <v>33</v>
      </c>
      <c r="F82" s="12">
        <v>76</v>
      </c>
      <c r="G82" s="12">
        <v>232</v>
      </c>
      <c r="H82" s="12">
        <v>110</v>
      </c>
      <c r="I82" s="12">
        <v>178</v>
      </c>
      <c r="K82" s="12">
        <v>1</v>
      </c>
      <c r="L82" t="s">
        <v>20</v>
      </c>
      <c r="M82" s="12">
        <v>2</v>
      </c>
      <c r="N82" s="24"/>
    </row>
    <row r="83" spans="1:15" ht="12.75">
      <c r="A83" s="31" t="s">
        <v>21</v>
      </c>
      <c r="B83" s="32"/>
      <c r="C83" s="14">
        <v>2360</v>
      </c>
      <c r="D83" s="30">
        <v>1267</v>
      </c>
      <c r="E83" s="30">
        <f>SUM(E73:E82)</f>
        <v>349</v>
      </c>
      <c r="F83" s="30">
        <f>SUM(F73:F82)</f>
        <v>630</v>
      </c>
      <c r="G83" s="30">
        <f>SUM(G73:G82)</f>
        <v>2435</v>
      </c>
      <c r="H83" s="30">
        <f>SUM(H73:H82)</f>
        <v>1281</v>
      </c>
      <c r="I83" s="30">
        <f>SUM(I73:I82)</f>
        <v>1484</v>
      </c>
      <c r="J83" s="11" t="s">
        <v>2</v>
      </c>
      <c r="K83" s="33">
        <f>K81/K61*100</f>
        <v>50.20576131687243</v>
      </c>
      <c r="L83" s="33">
        <f>L81/L61*100</f>
        <v>25</v>
      </c>
      <c r="M83" s="33">
        <f>M81/M61*100</f>
        <v>44.32432432432433</v>
      </c>
      <c r="O83" t="s">
        <v>22</v>
      </c>
    </row>
    <row r="84" spans="1:13" ht="12.75">
      <c r="A84" s="32"/>
      <c r="B84" s="14"/>
      <c r="C84" s="30"/>
      <c r="D84" s="30"/>
      <c r="E84" s="30"/>
      <c r="F84" s="30"/>
      <c r="G84" s="30"/>
      <c r="H84" s="30"/>
      <c r="J84" s="11" t="s">
        <v>9</v>
      </c>
      <c r="K84" s="34">
        <f>K77/K69*100</f>
        <v>43.529411764705884</v>
      </c>
      <c r="L84" s="33">
        <f>L77/L69*100</f>
        <v>23.943661971830984</v>
      </c>
      <c r="M84" s="33">
        <f>M77/M69*100</f>
        <v>43.08943089430895</v>
      </c>
    </row>
    <row r="85" spans="10:13" ht="12.75">
      <c r="J85" s="11" t="s">
        <v>0</v>
      </c>
      <c r="K85" s="33">
        <f>K79/K62*100</f>
        <v>50.3875968992248</v>
      </c>
      <c r="L85" s="33">
        <f>L79/L62*100</f>
        <v>27.472527472527474</v>
      </c>
      <c r="M85" s="33">
        <f>M79/M62*100</f>
        <v>48.53801169590643</v>
      </c>
    </row>
    <row r="86" spans="10:13" ht="12.75">
      <c r="J86" s="11" t="s">
        <v>1</v>
      </c>
      <c r="K86" s="33">
        <f>K73/K68*100</f>
        <v>46.25550660792951</v>
      </c>
      <c r="L86" s="33">
        <f>L73/L68*100</f>
        <v>28.143712574850298</v>
      </c>
      <c r="M86" s="33">
        <f>M73/M68*100</f>
        <v>45.23809523809524</v>
      </c>
    </row>
    <row r="87" spans="10:13" ht="12.75">
      <c r="J87" s="11" t="s">
        <v>5</v>
      </c>
      <c r="K87" s="33">
        <f>K80/K63*100</f>
        <v>46.81647940074906</v>
      </c>
      <c r="L87" s="33">
        <f>L80/L63*100</f>
        <v>25.773195876288657</v>
      </c>
      <c r="M87" s="33">
        <f>M80/M63*100</f>
        <v>44.871794871794876</v>
      </c>
    </row>
    <row r="88" spans="10:13" ht="12.75">
      <c r="J88" s="11" t="s">
        <v>4</v>
      </c>
      <c r="K88" s="35">
        <f>K76/K64*100</f>
        <v>50.649350649350644</v>
      </c>
      <c r="L88" s="33">
        <f>L76/L64*100</f>
        <v>29.411764705882355</v>
      </c>
      <c r="M88" s="33">
        <f>M76/M64*100</f>
        <v>49.673202614379086</v>
      </c>
    </row>
    <row r="89" spans="10:13" ht="12.75">
      <c r="J89" s="11" t="s">
        <v>10</v>
      </c>
      <c r="K89" s="33">
        <f>K75/K66*100</f>
        <v>50</v>
      </c>
      <c r="L89" s="33">
        <f>L75/L66*100</f>
        <v>26.582278481012654</v>
      </c>
      <c r="M89" s="34">
        <f>M75/M66*100</f>
        <v>42.857142857142854</v>
      </c>
    </row>
    <row r="90" spans="10:13" ht="12.75">
      <c r="J90" s="11" t="s">
        <v>7</v>
      </c>
      <c r="K90" s="33">
        <f>K74/K67*100</f>
        <v>49.59016393442623</v>
      </c>
      <c r="L90" s="35">
        <f>L74/L67*100</f>
        <v>30.87248322147651</v>
      </c>
      <c r="M90" s="35">
        <f>M74/M67*100</f>
        <v>51.181102362204726</v>
      </c>
    </row>
    <row r="91" spans="10:13" ht="12.75">
      <c r="J91" s="19" t="s">
        <v>8</v>
      </c>
      <c r="K91" s="33">
        <f>K78/K65*100</f>
        <v>47.21030042918455</v>
      </c>
      <c r="L91" s="34">
        <f>L78/L65*100</f>
        <v>20.863309352517987</v>
      </c>
      <c r="M91" s="33">
        <f>M78/M65*100</f>
        <v>43.24324324324324</v>
      </c>
    </row>
    <row r="92" spans="10:13" ht="12.75">
      <c r="J92" s="19" t="s">
        <v>6</v>
      </c>
      <c r="K92" s="33">
        <f>K72/K70*100</f>
        <v>47.05882352941176</v>
      </c>
      <c r="L92" s="33">
        <f>L72/L70*100</f>
        <v>28.865979381443296</v>
      </c>
      <c r="M92" s="33">
        <f>M72/M70*100</f>
        <v>45.714285714285715</v>
      </c>
    </row>
    <row r="94" spans="2:11" ht="12.75">
      <c r="B94" s="20"/>
      <c r="C94" s="21"/>
      <c r="D94" s="22"/>
      <c r="E94" s="20"/>
      <c r="F94" s="21"/>
      <c r="G94" s="23"/>
      <c r="H94" s="23"/>
      <c r="I94" s="22"/>
      <c r="J94" s="20"/>
      <c r="K94" s="20"/>
    </row>
    <row r="95" spans="2:11" ht="12.75">
      <c r="B95" s="36"/>
      <c r="C95" s="14"/>
      <c r="D95" s="14"/>
      <c r="E95" s="14"/>
      <c r="F95" s="14"/>
      <c r="G95" s="14"/>
      <c r="H95" s="14"/>
      <c r="I95" s="14"/>
      <c r="J95" s="14"/>
      <c r="K95" s="14"/>
    </row>
    <row r="96" spans="2:11" ht="12.75">
      <c r="B96" s="23"/>
      <c r="C96" s="12"/>
      <c r="D96" s="12"/>
      <c r="E96" s="12"/>
      <c r="F96" s="12"/>
      <c r="G96" s="12"/>
      <c r="H96" s="12"/>
      <c r="I96" s="37"/>
      <c r="J96" s="37"/>
      <c r="K96" s="38"/>
    </row>
    <row r="97" spans="2:11" ht="12.75">
      <c r="B97" s="22"/>
      <c r="C97" s="12"/>
      <c r="D97" s="12"/>
      <c r="E97" s="12"/>
      <c r="F97" s="12"/>
      <c r="G97" s="12"/>
      <c r="H97" s="12"/>
      <c r="I97" s="37"/>
      <c r="J97" s="37"/>
      <c r="K97" s="38"/>
    </row>
    <row r="98" spans="2:11" ht="12.75">
      <c r="B98" s="22"/>
      <c r="C98" s="12"/>
      <c r="D98" s="12"/>
      <c r="E98" s="12"/>
      <c r="F98" s="12"/>
      <c r="G98" s="12"/>
      <c r="H98" s="12"/>
      <c r="I98" s="37"/>
      <c r="J98" s="37"/>
      <c r="K98" s="38"/>
    </row>
    <row r="99" spans="2:11" ht="12.75">
      <c r="B99" s="22"/>
      <c r="C99" s="12"/>
      <c r="D99" s="12"/>
      <c r="E99" s="12"/>
      <c r="F99" s="12"/>
      <c r="G99" s="12"/>
      <c r="H99" s="12"/>
      <c r="I99" s="37"/>
      <c r="J99" s="37"/>
      <c r="K99" s="38"/>
    </row>
    <row r="100" spans="2:11" ht="12.75">
      <c r="B100" s="22"/>
      <c r="C100" s="12"/>
      <c r="D100" s="12"/>
      <c r="E100" s="12"/>
      <c r="F100" s="12"/>
      <c r="G100" s="12"/>
      <c r="H100" s="12"/>
      <c r="I100" s="37"/>
      <c r="J100" s="37"/>
      <c r="K100" s="38"/>
    </row>
    <row r="101" spans="2:11" ht="12.75">
      <c r="B101" s="22"/>
      <c r="C101" s="12"/>
      <c r="D101" s="12"/>
      <c r="E101" s="12"/>
      <c r="F101" s="12"/>
      <c r="G101" s="12"/>
      <c r="H101" s="12"/>
      <c r="I101" s="37"/>
      <c r="J101" s="37"/>
      <c r="K101" s="38"/>
    </row>
    <row r="102" spans="2:11" ht="12.75">
      <c r="B102" s="22"/>
      <c r="C102" s="12"/>
      <c r="D102" s="12"/>
      <c r="E102" s="12"/>
      <c r="F102" s="12"/>
      <c r="G102" s="12"/>
      <c r="H102" s="12"/>
      <c r="I102" s="37"/>
      <c r="J102" s="37"/>
      <c r="K102" s="38"/>
    </row>
    <row r="103" spans="2:11" ht="12.75">
      <c r="B103" s="22"/>
      <c r="C103" s="12"/>
      <c r="D103" s="12"/>
      <c r="E103" s="12"/>
      <c r="F103" s="12"/>
      <c r="G103" s="12"/>
      <c r="H103" s="12"/>
      <c r="I103" s="37"/>
      <c r="J103" s="37"/>
      <c r="K103" s="38"/>
    </row>
    <row r="104" spans="2:11" ht="12.75">
      <c r="B104" s="22"/>
      <c r="C104" s="12"/>
      <c r="D104" s="12"/>
      <c r="E104" s="12"/>
      <c r="F104" s="12"/>
      <c r="G104" s="12"/>
      <c r="H104" s="12"/>
      <c r="I104" s="37"/>
      <c r="J104" s="37"/>
      <c r="K104" s="38"/>
    </row>
    <row r="105" spans="2:11" ht="12.75">
      <c r="B105" s="14"/>
      <c r="C105" s="30"/>
      <c r="D105" s="30"/>
      <c r="E105" s="30"/>
      <c r="F105" s="30"/>
      <c r="G105" s="30"/>
      <c r="H105" s="30"/>
      <c r="I105" s="39"/>
      <c r="J105" s="39"/>
      <c r="K105" s="40"/>
    </row>
    <row r="109" ht="12.75">
      <c r="E109">
        <v>7.8</v>
      </c>
    </row>
    <row r="110" ht="12.75">
      <c r="E110">
        <v>-4.3</v>
      </c>
    </row>
    <row r="111" ht="12.75">
      <c r="E111">
        <f>SUM(E109:E110)</f>
        <v>3.5</v>
      </c>
    </row>
  </sheetData>
  <sheetProtection/>
  <printOptions/>
  <pageMargins left="0.3937007874015748" right="0.3937007874015748" top="0.984251968503937" bottom="0.7874015748031497" header="0.5118110236220472" footer="0.5118110236220472"/>
  <pageSetup fitToHeight="100" fitToWidth="1" orientation="landscape" paperSize="9" scale="94" r:id="rId2"/>
  <headerFooter alignWithMargins="0">
    <oddHeader>&amp;C&amp;"Arial,Fet"Årsredovisning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2015-12-29T08:34:34Z</dcterms:created>
  <dcterms:modified xsi:type="dcterms:W3CDTF">2015-12-29T08:35:39Z</dcterms:modified>
  <cp:category/>
  <cp:version/>
  <cp:contentType/>
  <cp:contentStatus/>
</cp:coreProperties>
</file>