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7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7">'Omg27'!$A$3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<sst xmlns="http://schemas.openxmlformats.org/spreadsheetml/2006/main" count="151" uniqueCount="67">
  <si>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</si>
  <si>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</si>
  <si>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</si>
  <si>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</si>
  <si>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</si>
  <si>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</si>
  <si>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</si>
  <si>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</si>
  <si>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</si>
  <si>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</si>
  <si>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</si>
  <si>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</si>
  <si>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</si>
  <si>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</si>
  <si>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Leicester</t>
  </si>
  <si>
    <t>Arsenal</t>
  </si>
  <si>
    <t>x</t>
  </si>
  <si>
    <t>T</t>
  </si>
  <si>
    <t>Liverpool</t>
  </si>
  <si>
    <t>Aston Villa</t>
  </si>
  <si>
    <t>Manchester U</t>
  </si>
  <si>
    <t>Sunderland</t>
  </si>
  <si>
    <t>Southampton</t>
  </si>
  <si>
    <t>Swansea</t>
  </si>
  <si>
    <t>Stoke</t>
  </si>
  <si>
    <t>Bournemouth</t>
  </si>
  <si>
    <t>West Ham</t>
  </si>
  <si>
    <t>Norwich</t>
  </si>
  <si>
    <t>Bolton</t>
  </si>
  <si>
    <t>Brighton</t>
  </si>
  <si>
    <t>Brentford</t>
  </si>
  <si>
    <t>Sheffield W</t>
  </si>
  <si>
    <t>Burnley</t>
  </si>
  <si>
    <t>Reading</t>
  </si>
  <si>
    <t>Hukk</t>
  </si>
  <si>
    <t>Blackburn</t>
  </si>
  <si>
    <t>Ipswich</t>
  </si>
  <si>
    <t>Bristol C</t>
  </si>
  <si>
    <t>Preston</t>
  </si>
  <si>
    <t>Wolverhampton</t>
  </si>
  <si>
    <t>Halmstad</t>
  </si>
  <si>
    <t>Malmö FF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</si>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</sst>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8" fillId="33" borderId="0" xfId="48" applyFill="1" applyBorder="1">
      <alignment/>
      <protection/>
    </xf>
    <xf numFmtId="0" fontId="18" fillId="33" borderId="0" xfId="48" applyFill="1">
      <alignment/>
      <protection/>
    </xf>
    <xf numFmtId="49" fontId="18" fillId="33" borderId="0" xfId="48" applyNumberFormat="1" applyFill="1">
      <alignment/>
      <protection/>
    </xf>
    <xf numFmtId="0" fontId="19" fillId="33" borderId="0" xfId="48" applyFont="1" applyFill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18" fillId="33" borderId="0" xfId="48" applyFill="1" applyAlignment="1">
      <alignment horizontal="center"/>
      <protection/>
    </xf>
    <xf numFmtId="0" fontId="18" fillId="33" borderId="0" xfId="48" applyFill="1" applyAlignment="1">
      <alignment horizontal="left"/>
      <protection/>
    </xf>
    <xf numFmtId="0" fontId="18" fillId="0" borderId="0" xfId="48">
      <alignment/>
      <protection/>
    </xf>
    <xf numFmtId="0" fontId="20" fillId="33" borderId="0" xfId="48" applyFont="1" applyFill="1" applyBorder="1">
      <alignment/>
      <protection/>
    </xf>
    <xf numFmtId="1" fontId="20" fillId="33" borderId="0" xfId="48" applyNumberFormat="1" applyFont="1" applyFill="1" applyAlignment="1">
      <alignment horizontal="left"/>
      <protection/>
    </xf>
    <xf numFmtId="49" fontId="18" fillId="33" borderId="0" xfId="48" applyNumberFormat="1" applyFont="1" applyFill="1">
      <alignment/>
      <protection/>
    </xf>
    <xf numFmtId="0" fontId="21" fillId="33" borderId="0" xfId="48" applyFont="1" applyFill="1" applyAlignment="1">
      <alignment horizontal="center"/>
      <protection/>
    </xf>
    <xf numFmtId="0" fontId="22" fillId="33" borderId="0" xfId="48" applyFont="1" applyFill="1" applyAlignment="1">
      <alignment horizontal="center" textRotation="75"/>
      <protection/>
    </xf>
    <xf numFmtId="0" fontId="22" fillId="33" borderId="0" xfId="48" applyFont="1" applyFill="1" applyAlignment="1">
      <alignment horizontal="center"/>
      <protection/>
    </xf>
    <xf numFmtId="0" fontId="22" fillId="33" borderId="0" xfId="48" applyFont="1" applyFill="1" applyBorder="1" applyAlignment="1">
      <alignment horizontal="center"/>
      <protection/>
    </xf>
    <xf numFmtId="0" fontId="18" fillId="33" borderId="0" xfId="48" applyFill="1" applyBorder="1" applyAlignment="1">
      <alignment/>
      <protection/>
    </xf>
    <xf numFmtId="0" fontId="20" fillId="33" borderId="0" xfId="48" applyFont="1" applyFill="1" applyAlignment="1">
      <alignment horizontal="left"/>
      <protection/>
    </xf>
    <xf numFmtId="0" fontId="23" fillId="33" borderId="0" xfId="48" applyFont="1" applyFill="1" applyAlignment="1">
      <alignment/>
      <protection/>
    </xf>
    <xf numFmtId="0" fontId="23" fillId="33" borderId="0" xfId="48" applyFont="1" applyFill="1" applyAlignment="1">
      <alignment horizontal="center"/>
      <protection/>
    </xf>
    <xf numFmtId="0" fontId="23" fillId="33" borderId="0" xfId="48" applyFont="1" applyFill="1" applyBorder="1" applyAlignment="1">
      <alignment horizontal="center"/>
      <protection/>
    </xf>
    <xf numFmtId="0" fontId="24" fillId="34" borderId="0" xfId="48" applyFont="1" applyFill="1" applyBorder="1">
      <alignment/>
      <protection/>
    </xf>
    <xf numFmtId="0" fontId="24" fillId="34" borderId="0" xfId="48" applyFont="1" applyFill="1">
      <alignment/>
      <protection/>
    </xf>
    <xf numFmtId="49" fontId="18" fillId="34" borderId="0" xfId="48" applyNumberFormat="1" applyFill="1">
      <alignment/>
      <protection/>
    </xf>
    <xf numFmtId="0" fontId="18" fillId="34" borderId="0" xfId="48" applyFont="1" applyFill="1" applyAlignment="1">
      <alignment horizontal="center"/>
      <protection/>
    </xf>
    <xf numFmtId="0" fontId="18" fillId="34" borderId="0" xfId="48" applyFill="1" applyAlignment="1">
      <alignment horizontal="center"/>
      <protection/>
    </xf>
    <xf numFmtId="0" fontId="18" fillId="35" borderId="0" xfId="48" applyFont="1" applyFill="1">
      <alignment/>
      <protection/>
    </xf>
    <xf numFmtId="0" fontId="18" fillId="35" borderId="0" xfId="48" applyFont="1" applyFill="1" applyAlignment="1">
      <alignment horizontal="center"/>
      <protection/>
    </xf>
    <xf numFmtId="0" fontId="18" fillId="35" borderId="0" xfId="48" applyFill="1" applyAlignment="1">
      <alignment horizontal="left"/>
      <protection/>
    </xf>
    <xf numFmtId="0" fontId="24" fillId="34" borderId="10" xfId="48" applyFont="1" applyFill="1" applyBorder="1">
      <alignment/>
      <protection/>
    </xf>
    <xf numFmtId="49" fontId="18" fillId="34" borderId="10" xfId="48" applyNumberFormat="1" applyFill="1" applyBorder="1">
      <alignment/>
      <protection/>
    </xf>
    <xf numFmtId="0" fontId="21" fillId="33" borderId="0" xfId="48" applyFont="1" applyFill="1" applyBorder="1" applyAlignment="1">
      <alignment horizontal="center"/>
      <protection/>
    </xf>
    <xf numFmtId="0" fontId="18" fillId="34" borderId="10" xfId="48" applyFont="1" applyFill="1" applyBorder="1" applyAlignment="1">
      <alignment horizontal="center"/>
      <protection/>
    </xf>
    <xf numFmtId="0" fontId="18" fillId="34" borderId="10" xfId="48" applyFill="1" applyBorder="1" applyAlignment="1">
      <alignment horizontal="center"/>
      <protection/>
    </xf>
    <xf numFmtId="0" fontId="18" fillId="35" borderId="10" xfId="48" applyFont="1" applyFill="1" applyBorder="1">
      <alignment/>
      <protection/>
    </xf>
    <xf numFmtId="0" fontId="18" fillId="35" borderId="10" xfId="48" applyFont="1" applyFill="1" applyBorder="1" applyAlignment="1">
      <alignment horizontal="center"/>
      <protection/>
    </xf>
    <xf numFmtId="0" fontId="18" fillId="35" borderId="10" xfId="48" applyFont="1" applyFill="1" applyBorder="1" applyAlignment="1">
      <alignment horizontal="left"/>
      <protection/>
    </xf>
    <xf numFmtId="0" fontId="18" fillId="35" borderId="10" xfId="48" applyFill="1" applyBorder="1" applyAlignment="1">
      <alignment horizontal="left"/>
      <protection/>
    </xf>
    <xf numFmtId="49" fontId="23" fillId="34" borderId="0" xfId="48" applyNumberFormat="1" applyFont="1" applyFill="1">
      <alignment/>
      <protection/>
    </xf>
    <xf numFmtId="0" fontId="18" fillId="35" borderId="0" xfId="48" applyFont="1" applyFill="1" applyBorder="1" applyAlignment="1">
      <alignment horizontal="center"/>
      <protection/>
    </xf>
    <xf numFmtId="0" fontId="18" fillId="35" borderId="0" xfId="48" applyFont="1" applyFill="1" applyAlignment="1">
      <alignment horizontal="left"/>
      <protection/>
    </xf>
    <xf numFmtId="0" fontId="18" fillId="35" borderId="0" xfId="48" applyFill="1" applyBorder="1" applyAlignment="1">
      <alignment horizontal="left"/>
      <protection/>
    </xf>
    <xf numFmtId="49" fontId="23" fillId="34" borderId="10" xfId="48" applyNumberFormat="1" applyFont="1" applyFill="1" applyBorder="1">
      <alignment/>
      <protection/>
    </xf>
    <xf numFmtId="0" fontId="18" fillId="33" borderId="0" xfId="48" applyFill="1" applyBorder="1" applyAlignment="1">
      <alignment horizontal="center"/>
      <protection/>
    </xf>
    <xf numFmtId="0" fontId="18" fillId="35" borderId="0" xfId="48" applyFont="1" applyFill="1" applyBorder="1">
      <alignment/>
      <protection/>
    </xf>
    <xf numFmtId="0" fontId="18" fillId="33" borderId="10" xfId="48" applyFill="1" applyBorder="1" applyAlignment="1">
      <alignment horizontal="center"/>
      <protection/>
    </xf>
    <xf numFmtId="0" fontId="18" fillId="33" borderId="10" xfId="48" applyFill="1" applyBorder="1">
      <alignment/>
      <protection/>
    </xf>
    <xf numFmtId="49" fontId="24" fillId="33" borderId="0" xfId="48" applyNumberFormat="1" applyFont="1" applyFill="1">
      <alignment/>
      <protection/>
    </xf>
    <xf numFmtId="0" fontId="23" fillId="33" borderId="0" xfId="48" applyFont="1" applyFill="1">
      <alignment/>
      <protection/>
    </xf>
    <xf numFmtId="0" fontId="19" fillId="33" borderId="0" xfId="48" applyFont="1" applyFill="1">
      <alignment/>
      <protection/>
    </xf>
    <xf numFmtId="0" fontId="19" fillId="33" borderId="0" xfId="48" applyFont="1" applyFill="1" applyAlignment="1">
      <alignment horizontal="left"/>
      <protection/>
    </xf>
    <xf numFmtId="0" fontId="19" fillId="33" borderId="0" xfId="48" applyFont="1" applyFill="1" applyBorder="1">
      <alignment/>
      <protection/>
    </xf>
    <xf numFmtId="164" fontId="18" fillId="33" borderId="0" xfId="48" applyNumberFormat="1" applyFont="1" applyFill="1" applyAlignment="1">
      <alignment horizontal="center"/>
      <protection/>
    </xf>
    <xf numFmtId="0" fontId="18" fillId="33" borderId="0" xfId="48" applyFont="1" applyFill="1">
      <alignment/>
      <protection/>
    </xf>
    <xf numFmtId="0" fontId="18" fillId="33" borderId="0" xfId="48" applyFill="1" applyBorder="1" applyAlignment="1">
      <alignment horizontal="left"/>
      <protection/>
    </xf>
    <xf numFmtId="14" fontId="18" fillId="33" borderId="0" xfId="48" applyNumberFormat="1" applyFill="1">
      <alignment/>
      <protection/>
    </xf>
    <xf numFmtId="0" fontId="18" fillId="34" borderId="0" xfId="48" applyFill="1">
      <alignment/>
      <protection/>
    </xf>
    <xf numFmtId="2" fontId="18" fillId="33" borderId="0" xfId="48" applyNumberFormat="1" applyFill="1">
      <alignment/>
      <protection/>
    </xf>
    <xf numFmtId="1" fontId="18" fillId="34" borderId="0" xfId="48" applyNumberFormat="1" applyFill="1" applyAlignment="1">
      <alignment horizontal="right"/>
      <protection/>
    </xf>
    <xf numFmtId="0" fontId="18" fillId="34" borderId="0" xfId="48" applyFill="1" applyBorder="1">
      <alignment/>
      <protection/>
    </xf>
    <xf numFmtId="0" fontId="18" fillId="34" borderId="10" xfId="48" applyFill="1" applyBorder="1">
      <alignment/>
      <protection/>
    </xf>
    <xf numFmtId="1" fontId="18" fillId="34" borderId="0" xfId="48" applyNumberFormat="1" applyFill="1">
      <alignment/>
      <protection/>
    </xf>
    <xf numFmtId="0" fontId="19" fillId="33" borderId="0" xfId="48" applyFont="1" applyFill="1" applyBorder="1" applyAlignment="1">
      <alignment horizontal="center"/>
      <protection/>
    </xf>
    <xf numFmtId="0" fontId="18" fillId="33" borderId="0" xfId="48" applyFont="1" applyFill="1" applyBorder="1" applyAlignment="1">
      <alignment horizontal="center"/>
      <protection/>
    </xf>
    <xf numFmtId="1" fontId="18" fillId="33" borderId="0" xfId="48" applyNumberFormat="1" applyFont="1" applyFill="1" applyAlignment="1">
      <alignment horizontal="center"/>
      <protection/>
    </xf>
    <xf numFmtId="1" fontId="18" fillId="33" borderId="0" xfId="48" applyNumberFormat="1" applyFill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62350"/>
          <a:ext cx="65341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Väder: Kanonfint. Sol och 14 grader. Kortbyxor.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Gento, Carlzon , Bengt och Allan gick.  Magnus i Stockholm.  Dannel snart hemma ifrån Cypern. Engström i Spanien. Roffen hämtar dotter på Landvetter.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både A-lag och Juniorlag i farten på Ruddalen så vi fick flytta till Önneredshallen.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Önnereds HK fyllde 50 år så vi gratulerade med ett kort och hälsningar ifrån "Kiken" Oldboys.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flyttar Tonys frukost sist av alla så vi slipper flytta allihop.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på ett 128 raders matematiskt system. Endast sex rätt. Det märkliga är att han fick åtta rätt på enkelraden. Borde utgått ifrån denna ! 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just Tony på åtta rätt. Sämst var Dan och Janne på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Påminner om Queenie på Kungsbackateatern den 8 November. Dom som vill gå köper biljetter själva.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Brommapojkarna - Utsikten 1-0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Ljungskile - Utsikten 2-1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ser vi istället fram emot Athletic på lördag.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5"/>
  <cols>
    <col min="1" max="1" width="13.57421875" style="8" customWidth="1"/>
    <col min="2" max="2" width="13.140625" style="8" customWidth="1"/>
    <col min="3" max="3" width="6.7109375" style="8" customWidth="1"/>
    <col min="4" max="4" width="5.57421875" style="8" customWidth="1"/>
    <col min="5" max="5" width="0.71875" style="8" customWidth="1"/>
    <col min="6" max="6" width="5.421875" style="8" customWidth="1"/>
    <col min="7" max="7" width="2.421875" style="8" customWidth="1"/>
    <col min="8" max="8" width="0.71875" style="8" customWidth="1"/>
    <col min="9" max="9" width="5.421875" style="8" customWidth="1"/>
    <col min="10" max="10" width="2.421875" style="8" customWidth="1"/>
    <col min="11" max="11" width="0.2890625" style="8" customWidth="1"/>
    <col min="12" max="12" width="5.140625" style="8" customWidth="1"/>
    <col min="13" max="13" width="2.8515625" style="8" customWidth="1"/>
    <col min="14" max="14" width="0.42578125" style="8" customWidth="1"/>
    <col min="15" max="15" width="5.421875" style="8" customWidth="1"/>
    <col min="16" max="16" width="2.421875" style="8" customWidth="1"/>
    <col min="17" max="17" width="0.42578125" style="8" customWidth="1"/>
    <col min="18" max="18" width="5.421875" style="8" customWidth="1"/>
    <col min="19" max="19" width="2.8515625" style="8" customWidth="1"/>
    <col min="20" max="20" width="0.42578125" style="8" customWidth="1"/>
    <col min="21" max="21" width="5.421875" style="8" customWidth="1"/>
    <col min="22" max="22" width="2.7109375" style="8" customWidth="1"/>
    <col min="23" max="23" width="0.42578125" style="8" customWidth="1"/>
    <col min="24" max="24" width="5.421875" style="8" customWidth="1"/>
    <col min="25" max="25" width="2.421875" style="8" customWidth="1"/>
    <col min="26" max="26" width="0.42578125" style="8" customWidth="1"/>
    <col min="27" max="27" width="5.421875" style="8" customWidth="1"/>
    <col min="28" max="28" width="2.421875" style="8" customWidth="1"/>
    <col min="29" max="29" width="5.421875" style="8" customWidth="1"/>
    <col min="30" max="30" width="2.421875" style="8" customWidth="1"/>
    <col min="31" max="31" width="5.421875" style="8" customWidth="1"/>
    <col min="32" max="32" width="2.421875" style="8" customWidth="1"/>
    <col min="33" max="33" width="1.8515625" style="8" customWidth="1"/>
    <col min="34" max="34" width="1.7109375" style="8" customWidth="1"/>
    <col min="35" max="36" width="2.28125" style="8" customWidth="1"/>
    <col min="37" max="37" width="3.140625" style="8" customWidth="1"/>
    <col min="38" max="39" width="2.8515625" style="8" customWidth="1"/>
    <col min="40" max="16384" width="9.140625" style="8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9" t="s">
        <v>0</v>
      </c>
      <c r="B4" s="10">
        <f>VLOOKUP(27,'[1]Avdrag'!A6:B48,2)</f>
        <v>39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1.25" customHeight="1">
      <c r="A5" s="1"/>
      <c r="B5" s="17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2">
        <v>2</v>
      </c>
      <c r="E6" s="2"/>
      <c r="F6" s="24" t="s">
        <v>16</v>
      </c>
      <c r="G6" s="6">
        <f aca="true" t="shared" si="0" ref="G6:G18">IF(D6=F6,1,)</f>
        <v>0</v>
      </c>
      <c r="H6" s="6"/>
      <c r="I6" s="25" t="s">
        <v>16</v>
      </c>
      <c r="J6" s="6">
        <f aca="true" t="shared" si="1" ref="J6:J18">IF(D6=I6,1,)</f>
        <v>0</v>
      </c>
      <c r="K6" s="6"/>
      <c r="L6" s="25">
        <v>2</v>
      </c>
      <c r="M6" s="6">
        <f aca="true" t="shared" si="2" ref="M6:M18">IF(D6=L6,1,)</f>
        <v>1</v>
      </c>
      <c r="N6" s="6"/>
      <c r="O6" s="25" t="s">
        <v>16</v>
      </c>
      <c r="P6" s="6">
        <f aca="true" t="shared" si="3" ref="P6:P18">IF(D6=O6,1,)</f>
        <v>0</v>
      </c>
      <c r="Q6" s="6"/>
      <c r="R6" s="25">
        <v>2</v>
      </c>
      <c r="S6" s="6">
        <f aca="true" t="shared" si="4" ref="S6:S18">IF(D6=R6,1,)</f>
        <v>1</v>
      </c>
      <c r="T6" s="6"/>
      <c r="U6" s="25">
        <v>2</v>
      </c>
      <c r="V6" s="6">
        <f aca="true" t="shared" si="5" ref="V6:V18">IF(D6=U6,1,)</f>
        <v>1</v>
      </c>
      <c r="W6" s="6"/>
      <c r="X6" s="25">
        <v>2</v>
      </c>
      <c r="Y6" s="6">
        <f aca="true" t="shared" si="6" ref="Y6:Y18">IF(D6=X6,1,)</f>
        <v>1</v>
      </c>
      <c r="Z6" s="6"/>
      <c r="AA6" s="25">
        <v>1</v>
      </c>
      <c r="AB6" s="2">
        <f>IF($D$6=AA6,1,)</f>
        <v>0</v>
      </c>
      <c r="AC6" s="25" t="s">
        <v>16</v>
      </c>
      <c r="AD6" s="6">
        <f>IF($D$6=AC6,1,)</f>
        <v>0</v>
      </c>
      <c r="AE6" s="25">
        <v>2</v>
      </c>
      <c r="AF6" s="2">
        <f>IF($D$6=AE6,1,)</f>
        <v>1</v>
      </c>
      <c r="AG6" s="26">
        <v>1</v>
      </c>
      <c r="AH6" s="26" t="s">
        <v>16</v>
      </c>
      <c r="AI6" s="27"/>
      <c r="AJ6" s="25"/>
      <c r="AK6" s="28" t="s">
        <v>17</v>
      </c>
      <c r="AL6" s="28"/>
      <c r="AM6" s="1">
        <f aca="true" t="shared" si="7" ref="AM6:AM18">COUNTIF(AG6:AI6,D6)</f>
        <v>0</v>
      </c>
    </row>
    <row r="7" spans="1:39" ht="12.75">
      <c r="A7" s="21" t="s">
        <v>18</v>
      </c>
      <c r="B7" s="22" t="s">
        <v>19</v>
      </c>
      <c r="C7" s="23"/>
      <c r="D7" s="12">
        <v>1</v>
      </c>
      <c r="E7" s="2"/>
      <c r="F7" s="24">
        <v>1</v>
      </c>
      <c r="G7" s="6">
        <f t="shared" si="0"/>
        <v>1</v>
      </c>
      <c r="H7" s="6"/>
      <c r="I7" s="25">
        <v>1</v>
      </c>
      <c r="J7" s="6">
        <f t="shared" si="1"/>
        <v>1</v>
      </c>
      <c r="K7" s="6"/>
      <c r="L7" s="25">
        <v>1</v>
      </c>
      <c r="M7" s="6">
        <f t="shared" si="2"/>
        <v>1</v>
      </c>
      <c r="N7" s="6"/>
      <c r="O7" s="25">
        <v>1</v>
      </c>
      <c r="P7" s="6">
        <f t="shared" si="3"/>
        <v>1</v>
      </c>
      <c r="Q7" s="6"/>
      <c r="R7" s="25">
        <v>1</v>
      </c>
      <c r="S7" s="6">
        <f t="shared" si="4"/>
        <v>1</v>
      </c>
      <c r="T7" s="6"/>
      <c r="U7" s="25">
        <v>1</v>
      </c>
      <c r="V7" s="6">
        <f t="shared" si="5"/>
        <v>1</v>
      </c>
      <c r="W7" s="6"/>
      <c r="X7" s="25">
        <v>1</v>
      </c>
      <c r="Y7" s="6">
        <f t="shared" si="6"/>
        <v>1</v>
      </c>
      <c r="Z7" s="6"/>
      <c r="AA7" s="25">
        <v>1</v>
      </c>
      <c r="AB7" s="2">
        <f>IF($D$7=AA7,1,)</f>
        <v>1</v>
      </c>
      <c r="AC7" s="25">
        <v>1</v>
      </c>
      <c r="AD7" s="6">
        <f>IF($D$7=AC7,1,)</f>
        <v>1</v>
      </c>
      <c r="AE7" s="25">
        <v>1</v>
      </c>
      <c r="AF7" s="2">
        <f>IF($D$7=AE7,1,)</f>
        <v>1</v>
      </c>
      <c r="AG7" s="26">
        <v>1</v>
      </c>
      <c r="AH7" s="26"/>
      <c r="AI7" s="27"/>
      <c r="AJ7" s="25"/>
      <c r="AK7" s="28" t="s">
        <v>17</v>
      </c>
      <c r="AL7" s="28"/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>
        <v>1</v>
      </c>
      <c r="AF8" s="2">
        <f>IF($D$8=AE8,1,)</f>
        <v>1</v>
      </c>
      <c r="AG8" s="34">
        <v>1</v>
      </c>
      <c r="AH8" s="34"/>
      <c r="AI8" s="35"/>
      <c r="AJ8" s="32"/>
      <c r="AK8" s="36" t="s">
        <v>17</v>
      </c>
      <c r="AL8" s="37"/>
      <c r="AM8" s="1">
        <f t="shared" si="7"/>
        <v>1</v>
      </c>
    </row>
    <row r="9" spans="1:39" ht="12.75">
      <c r="A9" s="21" t="s">
        <v>22</v>
      </c>
      <c r="B9" s="22" t="s">
        <v>23</v>
      </c>
      <c r="C9" s="38"/>
      <c r="D9" s="12">
        <v>1</v>
      </c>
      <c r="E9" s="2"/>
      <c r="F9" s="24">
        <v>1</v>
      </c>
      <c r="G9" s="6">
        <f t="shared" si="0"/>
        <v>1</v>
      </c>
      <c r="H9" s="6"/>
      <c r="I9" s="25" t="s">
        <v>16</v>
      </c>
      <c r="J9" s="6">
        <f t="shared" si="1"/>
        <v>0</v>
      </c>
      <c r="K9" s="6"/>
      <c r="L9" s="25">
        <v>1</v>
      </c>
      <c r="M9" s="6">
        <f t="shared" si="2"/>
        <v>1</v>
      </c>
      <c r="N9" s="6"/>
      <c r="O9" s="25" t="s">
        <v>16</v>
      </c>
      <c r="P9" s="6">
        <f t="shared" si="3"/>
        <v>0</v>
      </c>
      <c r="Q9" s="6"/>
      <c r="R9" s="25" t="s">
        <v>16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1</v>
      </c>
      <c r="Y9" s="6">
        <f t="shared" si="6"/>
        <v>1</v>
      </c>
      <c r="Z9" s="6"/>
      <c r="AA9" s="25" t="s">
        <v>16</v>
      </c>
      <c r="AB9" s="2">
        <f>IF($D$9=AA9,1,)</f>
        <v>0</v>
      </c>
      <c r="AC9" s="25">
        <v>1</v>
      </c>
      <c r="AD9" s="6">
        <f>IF($D$9=AC9,1,)</f>
        <v>1</v>
      </c>
      <c r="AE9" s="25" t="s">
        <v>16</v>
      </c>
      <c r="AF9" s="2">
        <f>IF($D$9=AE9,1,)</f>
        <v>0</v>
      </c>
      <c r="AG9" s="26">
        <v>1</v>
      </c>
      <c r="AH9" s="26" t="s">
        <v>16</v>
      </c>
      <c r="AI9" s="39"/>
      <c r="AJ9" s="24"/>
      <c r="AK9" s="40" t="s">
        <v>17</v>
      </c>
      <c r="AL9" s="41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2">
        <v>1</v>
      </c>
      <c r="E10" s="2"/>
      <c r="F10" s="24" t="s">
        <v>16</v>
      </c>
      <c r="G10" s="6">
        <f t="shared" si="0"/>
        <v>0</v>
      </c>
      <c r="H10" s="6"/>
      <c r="I10" s="25">
        <v>2</v>
      </c>
      <c r="J10" s="6">
        <f t="shared" si="1"/>
        <v>0</v>
      </c>
      <c r="K10" s="6"/>
      <c r="L10" s="25" t="s">
        <v>16</v>
      </c>
      <c r="M10" s="6">
        <f t="shared" si="2"/>
        <v>0</v>
      </c>
      <c r="N10" s="6"/>
      <c r="O10" s="25" t="s">
        <v>16</v>
      </c>
      <c r="P10" s="6">
        <f t="shared" si="3"/>
        <v>0</v>
      </c>
      <c r="Q10" s="6"/>
      <c r="R10" s="25">
        <v>1</v>
      </c>
      <c r="S10" s="6">
        <f t="shared" si="4"/>
        <v>1</v>
      </c>
      <c r="T10" s="6"/>
      <c r="U10" s="25">
        <v>2</v>
      </c>
      <c r="V10" s="6">
        <f t="shared" si="5"/>
        <v>0</v>
      </c>
      <c r="W10" s="6"/>
      <c r="X10" s="25" t="s">
        <v>16</v>
      </c>
      <c r="Y10" s="6">
        <f t="shared" si="6"/>
        <v>0</v>
      </c>
      <c r="Z10" s="6"/>
      <c r="AA10" s="25">
        <v>1</v>
      </c>
      <c r="AB10" s="2">
        <f>IF($D$10=AA10,1,)</f>
        <v>1</v>
      </c>
      <c r="AC10" s="25" t="s">
        <v>16</v>
      </c>
      <c r="AD10" s="6">
        <f>IF($D$10=AC10,1,)</f>
        <v>0</v>
      </c>
      <c r="AE10" s="25">
        <v>1</v>
      </c>
      <c r="AF10" s="2">
        <f>IF($D$10=AE10,1,)</f>
        <v>1</v>
      </c>
      <c r="AG10" s="26">
        <v>1</v>
      </c>
      <c r="AH10" s="26" t="s">
        <v>16</v>
      </c>
      <c r="AI10" s="27"/>
      <c r="AJ10" s="25"/>
      <c r="AK10" s="28" t="s">
        <v>17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42"/>
      <c r="D11" s="31" t="s">
        <v>16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 t="s">
        <v>16</v>
      </c>
      <c r="Y11" s="6">
        <f t="shared" si="6"/>
        <v>1</v>
      </c>
      <c r="Z11" s="6"/>
      <c r="AA11" s="33">
        <v>1</v>
      </c>
      <c r="AB11" s="1">
        <f>IF($D$11=AA11,1,)</f>
        <v>0</v>
      </c>
      <c r="AC11" s="33">
        <v>1</v>
      </c>
      <c r="AD11" s="43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/>
      <c r="AI11" s="35"/>
      <c r="AJ11" s="24"/>
      <c r="AK11" s="36" t="s">
        <v>17</v>
      </c>
      <c r="AL11" s="37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38"/>
      <c r="D12" s="12" t="s">
        <v>16</v>
      </c>
      <c r="E12" s="2"/>
      <c r="F12" s="24" t="s">
        <v>16</v>
      </c>
      <c r="G12" s="6">
        <f t="shared" si="0"/>
        <v>1</v>
      </c>
      <c r="H12" s="6"/>
      <c r="I12" s="25">
        <v>1</v>
      </c>
      <c r="J12" s="6">
        <f t="shared" si="1"/>
        <v>0</v>
      </c>
      <c r="K12" s="6"/>
      <c r="L12" s="25">
        <v>2</v>
      </c>
      <c r="M12" s="6">
        <f t="shared" si="2"/>
        <v>0</v>
      </c>
      <c r="N12" s="6"/>
      <c r="O12" s="25">
        <v>2</v>
      </c>
      <c r="P12" s="6">
        <f t="shared" si="3"/>
        <v>0</v>
      </c>
      <c r="Q12" s="6"/>
      <c r="R12" s="25" t="s">
        <v>16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 t="s">
        <v>16</v>
      </c>
      <c r="AB12" s="2">
        <f>IF($D$12=AA12,1,)</f>
        <v>1</v>
      </c>
      <c r="AC12" s="25">
        <v>2</v>
      </c>
      <c r="AD12" s="6">
        <f>IF($D$12=AC12,1,)</f>
        <v>0</v>
      </c>
      <c r="AE12" s="25">
        <v>2</v>
      </c>
      <c r="AF12" s="2">
        <f>IF($D$12=AE12,1,)</f>
        <v>0</v>
      </c>
      <c r="AG12" s="26"/>
      <c r="AH12" s="44"/>
      <c r="AI12" s="27">
        <v>2</v>
      </c>
      <c r="AJ12" s="24"/>
      <c r="AK12" s="40" t="s">
        <v>17</v>
      </c>
      <c r="AL12" s="28"/>
      <c r="AM12" s="1">
        <f t="shared" si="7"/>
        <v>0</v>
      </c>
    </row>
    <row r="13" spans="1:39" ht="12.75">
      <c r="A13" s="21" t="s">
        <v>30</v>
      </c>
      <c r="B13" s="22" t="s">
        <v>31</v>
      </c>
      <c r="C13" s="23"/>
      <c r="D13" s="12">
        <v>2</v>
      </c>
      <c r="E13" s="2"/>
      <c r="F13" s="24">
        <v>2</v>
      </c>
      <c r="G13" s="6">
        <f t="shared" si="0"/>
        <v>1</v>
      </c>
      <c r="H13" s="6"/>
      <c r="I13" s="25">
        <v>1</v>
      </c>
      <c r="J13" s="6">
        <f t="shared" si="1"/>
        <v>0</v>
      </c>
      <c r="K13" s="6"/>
      <c r="L13" s="25">
        <v>1</v>
      </c>
      <c r="M13" s="6">
        <f t="shared" si="2"/>
        <v>0</v>
      </c>
      <c r="N13" s="6"/>
      <c r="O13" s="25" t="s">
        <v>16</v>
      </c>
      <c r="P13" s="6">
        <f t="shared" si="3"/>
        <v>0</v>
      </c>
      <c r="Q13" s="6"/>
      <c r="R13" s="25">
        <v>2</v>
      </c>
      <c r="S13" s="6">
        <f t="shared" si="4"/>
        <v>1</v>
      </c>
      <c r="T13" s="6"/>
      <c r="U13" s="25">
        <v>1</v>
      </c>
      <c r="V13" s="6">
        <f t="shared" si="5"/>
        <v>0</v>
      </c>
      <c r="W13" s="6"/>
      <c r="X13" s="25" t="s">
        <v>16</v>
      </c>
      <c r="Y13" s="6">
        <f t="shared" si="6"/>
        <v>0</v>
      </c>
      <c r="Z13" s="6"/>
      <c r="AA13" s="25" t="s">
        <v>16</v>
      </c>
      <c r="AB13" s="2">
        <f>IF($D$13=AA13,1,)</f>
        <v>0</v>
      </c>
      <c r="AC13" s="25" t="s">
        <v>16</v>
      </c>
      <c r="AD13" s="6">
        <f>IF($D$13=AC13,1,)</f>
        <v>0</v>
      </c>
      <c r="AE13" s="25" t="s">
        <v>16</v>
      </c>
      <c r="AF13" s="2">
        <f>IF($D$13=AE13,1,)</f>
        <v>0</v>
      </c>
      <c r="AG13" s="26">
        <v>1</v>
      </c>
      <c r="AH13" s="26" t="s">
        <v>16</v>
      </c>
      <c r="AI13" s="39"/>
      <c r="AJ13" s="24"/>
      <c r="AK13" s="28" t="s">
        <v>17</v>
      </c>
      <c r="AL13" s="28"/>
      <c r="AM13" s="1">
        <f t="shared" si="7"/>
        <v>0</v>
      </c>
    </row>
    <row r="14" spans="1:39" ht="12.75">
      <c r="A14" s="29" t="s">
        <v>32</v>
      </c>
      <c r="B14" s="29" t="s">
        <v>33</v>
      </c>
      <c r="C14" s="42"/>
      <c r="D14" s="31">
        <v>2</v>
      </c>
      <c r="E14" s="2"/>
      <c r="F14" s="32">
        <v>2</v>
      </c>
      <c r="G14" s="6">
        <f t="shared" si="0"/>
        <v>1</v>
      </c>
      <c r="H14" s="6"/>
      <c r="I14" s="33" t="s">
        <v>16</v>
      </c>
      <c r="J14" s="6">
        <f t="shared" si="1"/>
        <v>0</v>
      </c>
      <c r="K14" s="6"/>
      <c r="L14" s="33" t="s">
        <v>16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 t="s">
        <v>16</v>
      </c>
      <c r="S14" s="6">
        <f t="shared" si="4"/>
        <v>0</v>
      </c>
      <c r="T14" s="6"/>
      <c r="U14" s="33" t="s">
        <v>16</v>
      </c>
      <c r="V14" s="6">
        <f t="shared" si="5"/>
        <v>0</v>
      </c>
      <c r="W14" s="6"/>
      <c r="X14" s="33">
        <v>2</v>
      </c>
      <c r="Y14" s="6">
        <f t="shared" si="6"/>
        <v>1</v>
      </c>
      <c r="Z14" s="6"/>
      <c r="AA14" s="33">
        <v>2</v>
      </c>
      <c r="AB14" s="2">
        <f>IF($D$14=AA14,1,)</f>
        <v>1</v>
      </c>
      <c r="AC14" s="33">
        <v>1</v>
      </c>
      <c r="AD14" s="6">
        <f>IF($D$14=AC14,1,)</f>
        <v>0</v>
      </c>
      <c r="AE14" s="33">
        <v>1</v>
      </c>
      <c r="AF14" s="2">
        <f>IF($D$14=AE14,1,)</f>
        <v>0</v>
      </c>
      <c r="AG14" s="34">
        <v>1</v>
      </c>
      <c r="AH14" s="34" t="s">
        <v>16</v>
      </c>
      <c r="AI14" s="35"/>
      <c r="AJ14" s="25"/>
      <c r="AK14" s="37" t="s">
        <v>17</v>
      </c>
      <c r="AL14" s="37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38"/>
      <c r="D15" s="12" t="s">
        <v>16</v>
      </c>
      <c r="E15" s="2"/>
      <c r="F15" s="24">
        <v>1</v>
      </c>
      <c r="G15" s="6">
        <f t="shared" si="0"/>
        <v>0</v>
      </c>
      <c r="H15" s="6"/>
      <c r="I15" s="25">
        <v>2</v>
      </c>
      <c r="J15" s="6">
        <f t="shared" si="1"/>
        <v>0</v>
      </c>
      <c r="K15" s="6"/>
      <c r="L15" s="25">
        <v>1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2</v>
      </c>
      <c r="Y15" s="6">
        <f t="shared" si="6"/>
        <v>0</v>
      </c>
      <c r="Z15" s="6"/>
      <c r="AA15" s="25">
        <v>2</v>
      </c>
      <c r="AB15" s="2">
        <f>IF($D$15=AA15,1,)</f>
        <v>0</v>
      </c>
      <c r="AC15" s="25">
        <v>1</v>
      </c>
      <c r="AD15" s="6">
        <f>IF($D$15=AC15,1,)</f>
        <v>0</v>
      </c>
      <c r="AE15" s="25">
        <v>1</v>
      </c>
      <c r="AF15" s="2">
        <f>IF($D$15=AE15,1,)</f>
        <v>0</v>
      </c>
      <c r="AG15" s="26">
        <v>1</v>
      </c>
      <c r="AH15" s="26"/>
      <c r="AI15" s="27"/>
      <c r="AJ15" s="25"/>
      <c r="AK15" s="28" t="s">
        <v>17</v>
      </c>
      <c r="AL15" s="28"/>
      <c r="AM15" s="1">
        <f t="shared" si="7"/>
        <v>0</v>
      </c>
    </row>
    <row r="16" spans="1:39" ht="12.75">
      <c r="A16" s="21" t="s">
        <v>36</v>
      </c>
      <c r="B16" s="22" t="s">
        <v>37</v>
      </c>
      <c r="C16" s="38"/>
      <c r="D16" s="12" t="s">
        <v>16</v>
      </c>
      <c r="E16" s="2"/>
      <c r="F16" s="24" t="s">
        <v>16</v>
      </c>
      <c r="G16" s="6">
        <f t="shared" si="0"/>
        <v>1</v>
      </c>
      <c r="H16" s="6"/>
      <c r="I16" s="25">
        <v>1</v>
      </c>
      <c r="J16" s="6">
        <f t="shared" si="1"/>
        <v>0</v>
      </c>
      <c r="K16" s="6"/>
      <c r="L16" s="25">
        <v>1</v>
      </c>
      <c r="M16" s="6">
        <f t="shared" si="2"/>
        <v>0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>
        <v>2</v>
      </c>
      <c r="V16" s="6">
        <f t="shared" si="5"/>
        <v>0</v>
      </c>
      <c r="W16" s="6"/>
      <c r="X16" s="25" t="s">
        <v>16</v>
      </c>
      <c r="Y16" s="6">
        <f t="shared" si="6"/>
        <v>1</v>
      </c>
      <c r="Z16" s="6"/>
      <c r="AA16" s="25">
        <v>2</v>
      </c>
      <c r="AB16" s="2">
        <f>IF($D$16=AA16,1,)</f>
        <v>0</v>
      </c>
      <c r="AC16" s="25">
        <v>1</v>
      </c>
      <c r="AD16" s="6">
        <f>IF($D$16=AC16,1,)</f>
        <v>0</v>
      </c>
      <c r="AE16" s="25">
        <v>1</v>
      </c>
      <c r="AF16" s="2">
        <f>IF($D$16=AE16,1,)</f>
        <v>0</v>
      </c>
      <c r="AG16" s="26">
        <v>1</v>
      </c>
      <c r="AH16" s="26" t="s">
        <v>16</v>
      </c>
      <c r="AI16" s="27"/>
      <c r="AJ16" s="25"/>
      <c r="AK16" s="28" t="s">
        <v>17</v>
      </c>
      <c r="AL16" s="28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2" t="s">
        <v>16</v>
      </c>
      <c r="E17" s="2"/>
      <c r="F17" s="24" t="s">
        <v>16</v>
      </c>
      <c r="G17" s="6">
        <f t="shared" si="0"/>
        <v>1</v>
      </c>
      <c r="H17" s="6"/>
      <c r="I17" s="25" t="s">
        <v>16</v>
      </c>
      <c r="J17" s="6">
        <f t="shared" si="1"/>
        <v>1</v>
      </c>
      <c r="K17" s="6"/>
      <c r="L17" s="25">
        <v>2</v>
      </c>
      <c r="M17" s="6">
        <f t="shared" si="2"/>
        <v>0</v>
      </c>
      <c r="N17" s="6"/>
      <c r="O17" s="25" t="s">
        <v>16</v>
      </c>
      <c r="P17" s="6">
        <f t="shared" si="3"/>
        <v>1</v>
      </c>
      <c r="Q17" s="6"/>
      <c r="R17" s="25" t="s">
        <v>16</v>
      </c>
      <c r="S17" s="6">
        <f t="shared" si="4"/>
        <v>1</v>
      </c>
      <c r="T17" s="6"/>
      <c r="U17" s="25" t="s">
        <v>16</v>
      </c>
      <c r="V17" s="6">
        <f t="shared" si="5"/>
        <v>1</v>
      </c>
      <c r="W17" s="6"/>
      <c r="X17" s="25">
        <v>1</v>
      </c>
      <c r="Y17" s="6">
        <f t="shared" si="6"/>
        <v>0</v>
      </c>
      <c r="Z17" s="6"/>
      <c r="AA17" s="25" t="s">
        <v>16</v>
      </c>
      <c r="AB17" s="2">
        <f>IF($D$17=AA17,1,)</f>
        <v>1</v>
      </c>
      <c r="AC17" s="25" t="s">
        <v>16</v>
      </c>
      <c r="AD17" s="6">
        <f>IF($D$17=AC17,1,)</f>
        <v>1</v>
      </c>
      <c r="AE17" s="25" t="s">
        <v>16</v>
      </c>
      <c r="AF17" s="2">
        <f>IF($D$17=AE17,1,)</f>
        <v>1</v>
      </c>
      <c r="AG17" s="26">
        <v>1</v>
      </c>
      <c r="AH17" s="44" t="s">
        <v>16</v>
      </c>
      <c r="AI17" s="27"/>
      <c r="AJ17" s="25"/>
      <c r="AK17" s="28" t="s">
        <v>17</v>
      </c>
      <c r="AL17" s="28"/>
      <c r="AM17" s="1">
        <f t="shared" si="7"/>
        <v>1</v>
      </c>
    </row>
    <row r="18" spans="1:39" ht="12.75">
      <c r="A18" s="21" t="s">
        <v>40</v>
      </c>
      <c r="B18" s="22" t="s">
        <v>41</v>
      </c>
      <c r="C18" s="38"/>
      <c r="D18" s="12" t="s">
        <v>16</v>
      </c>
      <c r="E18" s="2"/>
      <c r="F18" s="32">
        <v>2</v>
      </c>
      <c r="G18" s="45">
        <f t="shared" si="0"/>
        <v>0</v>
      </c>
      <c r="H18" s="45"/>
      <c r="I18" s="33">
        <v>2</v>
      </c>
      <c r="J18" s="45">
        <f t="shared" si="1"/>
        <v>0</v>
      </c>
      <c r="K18" s="45"/>
      <c r="L18" s="33">
        <v>2</v>
      </c>
      <c r="M18" s="45">
        <f t="shared" si="2"/>
        <v>0</v>
      </c>
      <c r="N18" s="45"/>
      <c r="O18" s="33">
        <v>2</v>
      </c>
      <c r="P18" s="45">
        <f t="shared" si="3"/>
        <v>0</v>
      </c>
      <c r="Q18" s="45"/>
      <c r="R18" s="33">
        <v>2</v>
      </c>
      <c r="S18" s="45">
        <f t="shared" si="4"/>
        <v>0</v>
      </c>
      <c r="T18" s="45"/>
      <c r="U18" s="33" t="s">
        <v>16</v>
      </c>
      <c r="V18" s="45">
        <f t="shared" si="5"/>
        <v>1</v>
      </c>
      <c r="W18" s="45"/>
      <c r="X18" s="33">
        <v>2</v>
      </c>
      <c r="Y18" s="45">
        <f t="shared" si="6"/>
        <v>0</v>
      </c>
      <c r="Z18" s="45"/>
      <c r="AA18" s="33">
        <v>2</v>
      </c>
      <c r="AB18" s="46">
        <f>IF($D$18=AA18,1,)</f>
        <v>0</v>
      </c>
      <c r="AC18" s="33">
        <v>2</v>
      </c>
      <c r="AD18" s="45">
        <f>IF($D$18=AC18,1,)</f>
        <v>0</v>
      </c>
      <c r="AE18" s="33">
        <v>2</v>
      </c>
      <c r="AF18" s="46">
        <f>IF($D$18=AE18,1,)</f>
        <v>0</v>
      </c>
      <c r="AG18" s="34"/>
      <c r="AH18" s="34"/>
      <c r="AI18" s="35">
        <v>2</v>
      </c>
      <c r="AJ18" s="33"/>
      <c r="AK18" s="37" t="s">
        <v>17</v>
      </c>
      <c r="AL18" s="37"/>
      <c r="AM18" s="1">
        <f t="shared" si="7"/>
        <v>0</v>
      </c>
    </row>
    <row r="19" spans="1:39" ht="12.75">
      <c r="A19" s="1"/>
      <c r="B19" s="2"/>
      <c r="C19" s="47" t="s">
        <v>42</v>
      </c>
      <c r="D19" s="4" t="s">
        <v>43</v>
      </c>
      <c r="E19" s="48"/>
      <c r="F19" s="4" t="s">
        <v>17</v>
      </c>
      <c r="G19" s="4">
        <f>IF(D19="*",SUM(G6:G18)," ")</f>
        <v>8</v>
      </c>
      <c r="H19" s="4"/>
      <c r="I19" s="4"/>
      <c r="J19" s="4">
        <f>IF(D19="*",SUM(J6:J18)," ")</f>
        <v>3</v>
      </c>
      <c r="K19" s="4"/>
      <c r="L19" s="4" t="s">
        <v>17</v>
      </c>
      <c r="M19" s="4">
        <f>IF(D19="*",SUM(M6:M18)," ")</f>
        <v>4</v>
      </c>
      <c r="N19" s="4"/>
      <c r="O19" s="4" t="s">
        <v>17</v>
      </c>
      <c r="P19" s="4">
        <f>IF(D19="*",SUM(P6:P18)," ")</f>
        <v>3</v>
      </c>
      <c r="Q19" s="4"/>
      <c r="R19" s="4"/>
      <c r="S19" s="4">
        <f>IF(D19="*",SUM(S6:S18)," ")</f>
        <v>7</v>
      </c>
      <c r="T19" s="4"/>
      <c r="U19" s="4" t="s">
        <v>17</v>
      </c>
      <c r="V19" s="4">
        <f>IF(D19="*",SUM(V6:V18)," ")</f>
        <v>5</v>
      </c>
      <c r="W19" s="4"/>
      <c r="X19" s="4" t="s">
        <v>17</v>
      </c>
      <c r="Y19" s="4">
        <f>IF(D19="*",SUM(Y6:Y18)," ")</f>
        <v>7</v>
      </c>
      <c r="Z19" s="4"/>
      <c r="AA19" s="4" t="s">
        <v>17</v>
      </c>
      <c r="AB19" s="49">
        <f>IF(D19="*",SUM(AB6:AB18)," ")</f>
        <v>6</v>
      </c>
      <c r="AC19" s="4"/>
      <c r="AD19" s="4">
        <f>IF(D19="*",SUM(AD6:AD18)," ")</f>
        <v>4</v>
      </c>
      <c r="AE19" s="4"/>
      <c r="AF19" s="4">
        <f>IF(D19="*",SUM(AF6:AF18)," ")</f>
        <v>5</v>
      </c>
      <c r="AG19" s="49"/>
      <c r="AH19" s="49"/>
      <c r="AI19" s="4"/>
      <c r="AJ19" s="4"/>
      <c r="AK19" s="50"/>
      <c r="AL19" s="50"/>
      <c r="AM19" s="51">
        <f>SUM(AM6:AM18)</f>
        <v>6</v>
      </c>
    </row>
    <row r="20" spans="1:39" ht="12.75">
      <c r="A20" s="1"/>
      <c r="B20" s="2"/>
      <c r="C20" s="47" t="s">
        <v>44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86.3</v>
      </c>
      <c r="AB20" s="53"/>
      <c r="AC20" s="53">
        <v>88.4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45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46</v>
      </c>
      <c r="B22" s="55">
        <v>42273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47</v>
      </c>
      <c r="B23" s="56"/>
      <c r="C23" s="23"/>
      <c r="D23" s="12" t="s">
        <v>48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49</v>
      </c>
      <c r="B24" s="56"/>
      <c r="C24" s="23"/>
      <c r="D24" s="12" t="s">
        <v>50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51</v>
      </c>
      <c r="B25" s="56"/>
      <c r="C25" s="23"/>
      <c r="D25" s="12" t="s">
        <v>52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53</v>
      </c>
      <c r="B26" s="56"/>
      <c r="C26" s="23"/>
      <c r="D26" s="12" t="s">
        <v>54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55</v>
      </c>
      <c r="B27" s="57"/>
      <c r="C27" s="3"/>
      <c r="D27" s="12" t="s">
        <v>48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47</v>
      </c>
      <c r="B28" s="56"/>
      <c r="C28" s="58"/>
      <c r="D28" s="12" t="s">
        <v>56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49</v>
      </c>
      <c r="B29" s="56"/>
      <c r="C29" s="58"/>
      <c r="D29" s="12" t="s">
        <v>50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51</v>
      </c>
      <c r="B30" s="56"/>
      <c r="C30" s="58"/>
      <c r="D30" s="12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53</v>
      </c>
      <c r="B31" s="59"/>
      <c r="C31" s="58"/>
      <c r="D31" s="12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59</v>
      </c>
      <c r="B32" s="60">
        <v>332</v>
      </c>
      <c r="C32" s="61" t="s">
        <v>60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61</v>
      </c>
      <c r="B33" s="56">
        <f>B28+B29+B30+B31+B32</f>
        <v>332</v>
      </c>
      <c r="C33" s="61"/>
      <c r="D33" s="62"/>
      <c r="E33" s="1"/>
      <c r="F33" s="6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4"/>
      <c r="AL33" s="54"/>
      <c r="AM33" s="1"/>
    </row>
    <row r="34" spans="1:39" ht="12.75">
      <c r="A34" s="1" t="s">
        <v>62</v>
      </c>
      <c r="B34" s="2">
        <v>500</v>
      </c>
      <c r="C34" s="3" t="s">
        <v>63</v>
      </c>
      <c r="D34" s="6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-138</v>
      </c>
      <c r="C35" s="3"/>
      <c r="D35" s="6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6">
        <v>-30</v>
      </c>
      <c r="C36" s="3"/>
      <c r="D36" s="6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f>SUM(B34:B36)</f>
        <v>332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2015-09-28T10:25:38Z</dcterms:created>
  <dcterms:modified xsi:type="dcterms:W3CDTF">2015-09-28T10:26:00Z</dcterms:modified>
  <cp:category/>
  <cp:version/>
  <cp:contentType/>
  <cp:contentStatus/>
</cp:coreProperties>
</file>