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19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9">'Omg19'!$A$1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<sst xmlns="http://schemas.openxmlformats.org/spreadsheetml/2006/main" count="148" uniqueCount="70">
  <si>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</si>
  <si>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</si>
  <si>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</si>
  <si>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</si>
  <si>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</si>
  <si>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</si>
  <si>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</si>
  <si>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</si>
  <si>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</si>
  <si>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</si>
  <si>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</si>
  <si>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</si>
  <si>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</si>
  <si>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</si>
  <si>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C</t>
  </si>
  <si>
    <t>Wigan</t>
  </si>
  <si>
    <t>A</t>
  </si>
  <si>
    <t>IFK Göteborg</t>
  </si>
  <si>
    <t>Halmstad</t>
  </si>
  <si>
    <t>x</t>
  </si>
  <si>
    <t>GIF Sundsvall</t>
  </si>
  <si>
    <t>Östersund</t>
  </si>
  <si>
    <t>Varberg</t>
  </si>
  <si>
    <t>Ängelholm</t>
  </si>
  <si>
    <t>Dalkurd</t>
  </si>
  <si>
    <t>Athletic FC</t>
  </si>
  <si>
    <t>Forward</t>
  </si>
  <si>
    <t>Umeå FC</t>
  </si>
  <si>
    <t>Sirius</t>
  </si>
  <si>
    <t>Västerås SK</t>
  </si>
  <si>
    <t>Skövde AIK</t>
  </si>
  <si>
    <t>Torslanda</t>
  </si>
  <si>
    <t>Everton</t>
  </si>
  <si>
    <t>West Ham</t>
  </si>
  <si>
    <t>Fulham</t>
  </si>
  <si>
    <t>Liverpool</t>
  </si>
  <si>
    <t>QPR</t>
  </si>
  <si>
    <t>Newcastle</t>
  </si>
  <si>
    <t>Stoke</t>
  </si>
  <si>
    <t>Tottenham</t>
  </si>
  <si>
    <t>Sunderland</t>
  </si>
  <si>
    <t>Southampton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</si>
  <si>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</si>
  <si>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</si>
  <si>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</si>
  <si>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</si>
  <si>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</si>
  <si>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</si>
  <si>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</si>
  <si>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</si>
  <si>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</si>
  <si>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</si>
  <si>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</si>
  <si>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</si>
  <si>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Ingen utdelning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</si>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</sst>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4" fillId="8" borderId="0" xfId="0" applyFont="1" applyFill="1" applyAlignment="1">
      <alignment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4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24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76525" y="3648075"/>
          <a:ext cx="64960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 : tio grader plus.. Mulet men kanonfint för en prommis.
Janne sprang. Tony, Bengan, Stridman, Gento, Engström o Carlzon gick. Dannel i gymmet. Magnus i Stockholm och besöker barn och barnbarn. Roffen i Norge.
Systemet togs ut av Stridman. En säker missades och det resultatet var ett av de största överraskningarna sen starten av stryktipset. Wigan slog alltså Manchester C på Wembley med 1-0 i den allra sista minuten.
De andra säkra gick hem . Blåvitt slog Halmstad med matchens enda mål och Everton slog ganska enkelt West Ham på hemmaplan.  I övrigt allt inne. Tolv inom ramen blev endast elva rätt och tyvärr ingen utdelning.
På enkelraden var det fyra stycken som löste gåtan bäst. Nio rätt hade både Janne, Roffen , Engström och Stridman.
Hänt i veckan i övrigt!
Kent - Allanz repeterade några Beatles låtar under lördagskvällen i studion i Hjuvik. 
Kiken slog Kristanstad med 1-0 på Ruddalen. 
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AM37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7109375" style="0" customWidth="1"/>
    <col min="4" max="4" width="6.71093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" customHeight="1">
      <c r="A4" s="8" t="s">
        <v>0</v>
      </c>
      <c r="B4" s="9">
        <f>VLOOKUP(19,'[1]Avdrag'!A6:B48,2)</f>
        <v>19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2013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1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5"/>
      <c r="AI6" s="26"/>
      <c r="AJ6" s="24" t="s">
        <v>16</v>
      </c>
      <c r="AK6" s="27"/>
      <c r="AL6" s="27"/>
      <c r="AM6" s="1">
        <f aca="true" t="shared" si="7" ref="AM6:AM18">COUNTIF(AG6:AI6,D6)</f>
        <v>0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 t="s">
        <v>19</v>
      </c>
      <c r="G7" s="6">
        <f t="shared" si="0"/>
        <v>0</v>
      </c>
      <c r="H7" s="6"/>
      <c r="I7" s="24" t="s">
        <v>19</v>
      </c>
      <c r="J7" s="6">
        <f t="shared" si="1"/>
        <v>0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2</v>
      </c>
      <c r="AF7" s="2">
        <f>IF($D$7=AE7,1,)</f>
        <v>0</v>
      </c>
      <c r="AG7" s="28">
        <v>1</v>
      </c>
      <c r="AH7" s="25"/>
      <c r="AI7" s="26"/>
      <c r="AJ7" s="24" t="s">
        <v>16</v>
      </c>
      <c r="AK7" s="27"/>
      <c r="AL7" s="27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 t="s">
        <v>19</v>
      </c>
      <c r="G8" s="6">
        <f t="shared" si="0"/>
        <v>0</v>
      </c>
      <c r="H8" s="6"/>
      <c r="I8" s="33">
        <v>2</v>
      </c>
      <c r="J8" s="6">
        <f t="shared" si="1"/>
        <v>0</v>
      </c>
      <c r="K8" s="6"/>
      <c r="L8" s="33" t="s">
        <v>19</v>
      </c>
      <c r="M8" s="6">
        <f t="shared" si="2"/>
        <v>0</v>
      </c>
      <c r="N8" s="6"/>
      <c r="O8" s="33" t="s">
        <v>19</v>
      </c>
      <c r="P8" s="6">
        <f t="shared" si="3"/>
        <v>0</v>
      </c>
      <c r="Q8" s="6"/>
      <c r="R8" s="33">
        <v>2</v>
      </c>
      <c r="S8" s="6">
        <f t="shared" si="4"/>
        <v>0</v>
      </c>
      <c r="T8" s="6"/>
      <c r="U8" s="33">
        <v>2</v>
      </c>
      <c r="V8" s="6">
        <f t="shared" si="5"/>
        <v>0</v>
      </c>
      <c r="W8" s="6"/>
      <c r="X8" s="33" t="s">
        <v>19</v>
      </c>
      <c r="Y8" s="6">
        <f t="shared" si="6"/>
        <v>0</v>
      </c>
      <c r="Z8" s="6"/>
      <c r="AA8" s="33">
        <v>1</v>
      </c>
      <c r="AB8" s="2">
        <f>IF($D$8=AA8,1,)</f>
        <v>1</v>
      </c>
      <c r="AC8" s="33" t="s">
        <v>19</v>
      </c>
      <c r="AD8" s="6">
        <f>IF($D$8=AC8,1,)</f>
        <v>0</v>
      </c>
      <c r="AE8" s="33">
        <v>2</v>
      </c>
      <c r="AF8" s="2">
        <f>IF($D$8=AE8,1,)</f>
        <v>0</v>
      </c>
      <c r="AG8" s="34">
        <v>1</v>
      </c>
      <c r="AH8" s="35" t="s">
        <v>19</v>
      </c>
      <c r="AI8" s="36">
        <v>2</v>
      </c>
      <c r="AJ8" s="37"/>
      <c r="AK8" s="38"/>
      <c r="AL8" s="39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>
        <v>2</v>
      </c>
      <c r="J9" s="6">
        <f t="shared" si="1"/>
        <v>0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 t="s">
        <v>19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 t="s">
        <v>19</v>
      </c>
      <c r="AB9" s="2">
        <f>IF($D$9=AA9,1,)</f>
        <v>0</v>
      </c>
      <c r="AC9" s="24" t="s">
        <v>19</v>
      </c>
      <c r="AD9" s="6">
        <f>IF($D$9=AC9,1,)</f>
        <v>0</v>
      </c>
      <c r="AE9" s="24">
        <v>1</v>
      </c>
      <c r="AF9" s="2">
        <f>IF($D$9=AE9,1,)</f>
        <v>1</v>
      </c>
      <c r="AG9" s="25">
        <v>1</v>
      </c>
      <c r="AH9" s="25"/>
      <c r="AI9" s="40">
        <v>2</v>
      </c>
      <c r="AJ9" s="41"/>
      <c r="AK9" s="42" t="s">
        <v>16</v>
      </c>
      <c r="AL9" s="43" t="s">
        <v>16</v>
      </c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1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>
        <v>1</v>
      </c>
      <c r="AD10" s="6">
        <f>IF($D$10=AC10,1,)</f>
        <v>1</v>
      </c>
      <c r="AE10" s="24">
        <v>1</v>
      </c>
      <c r="AF10" s="2">
        <f>IF($D$10=AE10,1,)</f>
        <v>1</v>
      </c>
      <c r="AG10" s="25">
        <v>1</v>
      </c>
      <c r="AH10" s="25" t="s">
        <v>19</v>
      </c>
      <c r="AI10" s="26"/>
      <c r="AJ10" s="24"/>
      <c r="AK10" s="27" t="s">
        <v>16</v>
      </c>
      <c r="AL10" s="27" t="s">
        <v>16</v>
      </c>
      <c r="AM10" s="1">
        <f t="shared" si="7"/>
        <v>1</v>
      </c>
    </row>
    <row r="11" spans="1:39" ht="12.75">
      <c r="A11" s="29" t="s">
        <v>26</v>
      </c>
      <c r="B11" s="29" t="s">
        <v>27</v>
      </c>
      <c r="C11" s="30"/>
      <c r="D11" s="31">
        <v>1</v>
      </c>
      <c r="E11" s="2"/>
      <c r="F11" s="32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/>
      <c r="L11" s="33" t="s">
        <v>19</v>
      </c>
      <c r="M11" s="6">
        <f t="shared" si="2"/>
        <v>0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 t="s">
        <v>19</v>
      </c>
      <c r="V11" s="6">
        <f t="shared" si="5"/>
        <v>0</v>
      </c>
      <c r="W11" s="6"/>
      <c r="X11" s="33" t="s">
        <v>19</v>
      </c>
      <c r="Y11" s="6">
        <f t="shared" si="6"/>
        <v>0</v>
      </c>
      <c r="Z11" s="6"/>
      <c r="AA11" s="33" t="s">
        <v>19</v>
      </c>
      <c r="AB11" s="1">
        <f>IF($D$11=AA11,1,)</f>
        <v>0</v>
      </c>
      <c r="AC11" s="33">
        <v>1</v>
      </c>
      <c r="AD11" s="44">
        <f>IF($D$11=AC11,1,)</f>
        <v>1</v>
      </c>
      <c r="AE11" s="33">
        <v>1</v>
      </c>
      <c r="AF11" s="1">
        <f>IF($D$11=AE11,1,)</f>
        <v>1</v>
      </c>
      <c r="AG11" s="35">
        <v>1</v>
      </c>
      <c r="AH11" s="35" t="s">
        <v>19</v>
      </c>
      <c r="AI11" s="36"/>
      <c r="AJ11" s="41"/>
      <c r="AK11" s="38" t="s">
        <v>16</v>
      </c>
      <c r="AL11" s="39" t="s">
        <v>16</v>
      </c>
      <c r="AM11" s="1">
        <f t="shared" si="7"/>
        <v>1</v>
      </c>
    </row>
    <row r="12" spans="1:39" ht="12.75">
      <c r="A12" s="20" t="s">
        <v>28</v>
      </c>
      <c r="B12" s="21" t="s">
        <v>29</v>
      </c>
      <c r="C12" s="22"/>
      <c r="D12" s="11">
        <v>1</v>
      </c>
      <c r="E12" s="2"/>
      <c r="F12" s="23">
        <v>2</v>
      </c>
      <c r="G12" s="6">
        <f t="shared" si="0"/>
        <v>0</v>
      </c>
      <c r="H12" s="6"/>
      <c r="I12" s="24" t="s">
        <v>19</v>
      </c>
      <c r="J12" s="6">
        <f t="shared" si="1"/>
        <v>0</v>
      </c>
      <c r="K12" s="6"/>
      <c r="L12" s="24">
        <v>1</v>
      </c>
      <c r="M12" s="6">
        <f t="shared" si="2"/>
        <v>1</v>
      </c>
      <c r="N12" s="6"/>
      <c r="O12" s="24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 t="s">
        <v>19</v>
      </c>
      <c r="AB12" s="2">
        <f>IF($D$12=AA12,1,)</f>
        <v>0</v>
      </c>
      <c r="AC12" s="24">
        <v>1</v>
      </c>
      <c r="AD12" s="6">
        <f>IF($D$12=AC12,1,)</f>
        <v>1</v>
      </c>
      <c r="AE12" s="24">
        <v>1</v>
      </c>
      <c r="AF12" s="2">
        <f>IF($D$12=AE12,1,)</f>
        <v>1</v>
      </c>
      <c r="AG12" s="28">
        <v>1</v>
      </c>
      <c r="AH12" s="45"/>
      <c r="AI12" s="26">
        <v>2</v>
      </c>
      <c r="AJ12" s="41"/>
      <c r="AK12" s="42" t="s">
        <v>16</v>
      </c>
      <c r="AL12" s="27" t="s">
        <v>16</v>
      </c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 t="s">
        <v>19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 t="s">
        <v>19</v>
      </c>
      <c r="P13" s="6">
        <f t="shared" si="3"/>
        <v>0</v>
      </c>
      <c r="Q13" s="6"/>
      <c r="R13" s="24">
        <v>2</v>
      </c>
      <c r="S13" s="6">
        <f t="shared" si="4"/>
        <v>0</v>
      </c>
      <c r="T13" s="6"/>
      <c r="U13" s="24" t="s">
        <v>19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 t="s">
        <v>19</v>
      </c>
      <c r="AF13" s="2">
        <f>IF($D$13=AE13,1,)</f>
        <v>0</v>
      </c>
      <c r="AG13" s="25">
        <v>1</v>
      </c>
      <c r="AH13" s="25" t="s">
        <v>19</v>
      </c>
      <c r="AI13" s="46"/>
      <c r="AJ13" s="41"/>
      <c r="AK13" s="27" t="s">
        <v>16</v>
      </c>
      <c r="AL13" s="27" t="s">
        <v>16</v>
      </c>
      <c r="AM13" s="1">
        <f t="shared" si="7"/>
        <v>1</v>
      </c>
    </row>
    <row r="14" spans="1:39" ht="12.75">
      <c r="A14" s="29" t="s">
        <v>32</v>
      </c>
      <c r="B14" s="29" t="s">
        <v>33</v>
      </c>
      <c r="C14" s="30"/>
      <c r="D14" s="31">
        <v>1</v>
      </c>
      <c r="E14" s="2"/>
      <c r="F14" s="32">
        <v>1</v>
      </c>
      <c r="G14" s="6">
        <f t="shared" si="0"/>
        <v>1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>IF($D$14=AA14,1,)</f>
        <v>1</v>
      </c>
      <c r="AC14" s="33">
        <v>1</v>
      </c>
      <c r="AD14" s="6">
        <f>IF($D$14=AC14,1,)</f>
        <v>1</v>
      </c>
      <c r="AE14" s="33">
        <v>1</v>
      </c>
      <c r="AF14" s="2">
        <f>IF($D$14=AE14,1,)</f>
        <v>1</v>
      </c>
      <c r="AG14" s="35">
        <v>1</v>
      </c>
      <c r="AH14" s="35"/>
      <c r="AI14" s="36"/>
      <c r="AJ14" s="24" t="s">
        <v>16</v>
      </c>
      <c r="AK14" s="39"/>
      <c r="AL14" s="39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22"/>
      <c r="D15" s="11">
        <v>2</v>
      </c>
      <c r="E15" s="2"/>
      <c r="F15" s="23">
        <v>2</v>
      </c>
      <c r="G15" s="6">
        <f t="shared" si="0"/>
        <v>1</v>
      </c>
      <c r="H15" s="6"/>
      <c r="I15" s="24">
        <v>2</v>
      </c>
      <c r="J15" s="6">
        <f t="shared" si="1"/>
        <v>1</v>
      </c>
      <c r="K15" s="6"/>
      <c r="L15" s="24">
        <v>2</v>
      </c>
      <c r="M15" s="6">
        <f t="shared" si="2"/>
        <v>1</v>
      </c>
      <c r="N15" s="6"/>
      <c r="O15" s="24">
        <v>2</v>
      </c>
      <c r="P15" s="6">
        <f t="shared" si="3"/>
        <v>1</v>
      </c>
      <c r="Q15" s="6"/>
      <c r="R15" s="24">
        <v>2</v>
      </c>
      <c r="S15" s="6">
        <f t="shared" si="4"/>
        <v>1</v>
      </c>
      <c r="T15" s="6"/>
      <c r="U15" s="24" t="s">
        <v>19</v>
      </c>
      <c r="V15" s="6">
        <f t="shared" si="5"/>
        <v>0</v>
      </c>
      <c r="W15" s="6"/>
      <c r="X15" s="24">
        <v>2</v>
      </c>
      <c r="Y15" s="6">
        <f t="shared" si="6"/>
        <v>1</v>
      </c>
      <c r="Z15" s="6"/>
      <c r="AA15" s="24">
        <v>2</v>
      </c>
      <c r="AB15" s="2">
        <f>IF($D$15=AA15,1,)</f>
        <v>1</v>
      </c>
      <c r="AC15" s="24">
        <v>2</v>
      </c>
      <c r="AD15" s="6">
        <f>IF($D$15=AC15,1,)</f>
        <v>1</v>
      </c>
      <c r="AE15" s="24" t="s">
        <v>19</v>
      </c>
      <c r="AF15" s="2">
        <f>IF($D$15=AE15,1,)</f>
        <v>0</v>
      </c>
      <c r="AG15" s="25">
        <v>1</v>
      </c>
      <c r="AH15" s="25" t="s">
        <v>19</v>
      </c>
      <c r="AI15" s="26">
        <v>2</v>
      </c>
      <c r="AJ15" s="24"/>
      <c r="AK15" s="27"/>
      <c r="AL15" s="27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22"/>
      <c r="D16" s="11">
        <v>2</v>
      </c>
      <c r="E16" s="2"/>
      <c r="F16" s="23">
        <v>1</v>
      </c>
      <c r="G16" s="6">
        <f t="shared" si="0"/>
        <v>0</v>
      </c>
      <c r="H16" s="6"/>
      <c r="I16" s="24" t="s">
        <v>19</v>
      </c>
      <c r="J16" s="6">
        <f t="shared" si="1"/>
        <v>0</v>
      </c>
      <c r="K16" s="6"/>
      <c r="L16" s="24">
        <v>2</v>
      </c>
      <c r="M16" s="6">
        <f t="shared" si="2"/>
        <v>1</v>
      </c>
      <c r="N16" s="6"/>
      <c r="O16" s="24" t="s">
        <v>19</v>
      </c>
      <c r="P16" s="6">
        <f t="shared" si="3"/>
        <v>0</v>
      </c>
      <c r="Q16" s="6"/>
      <c r="R16" s="24">
        <v>2</v>
      </c>
      <c r="S16" s="6">
        <f t="shared" si="4"/>
        <v>1</v>
      </c>
      <c r="T16" s="6"/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2</v>
      </c>
      <c r="AB16" s="2">
        <f>IF($D$16=AA16,1,)</f>
        <v>1</v>
      </c>
      <c r="AC16" s="24" t="s">
        <v>19</v>
      </c>
      <c r="AD16" s="6">
        <f>IF($D$16=AC16,1,)</f>
        <v>0</v>
      </c>
      <c r="AE16" s="24">
        <v>1</v>
      </c>
      <c r="AF16" s="2">
        <f>IF($D$16=AE16,1,)</f>
        <v>0</v>
      </c>
      <c r="AG16" s="25"/>
      <c r="AH16" s="25" t="s">
        <v>19</v>
      </c>
      <c r="AI16" s="26">
        <v>2</v>
      </c>
      <c r="AJ16" s="24"/>
      <c r="AK16" s="27" t="s">
        <v>16</v>
      </c>
      <c r="AL16" s="27" t="s">
        <v>16</v>
      </c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>
        <v>2</v>
      </c>
      <c r="E17" s="2"/>
      <c r="F17" s="23">
        <v>2</v>
      </c>
      <c r="G17" s="6">
        <f t="shared" si="0"/>
        <v>1</v>
      </c>
      <c r="H17" s="6"/>
      <c r="I17" s="24">
        <v>2</v>
      </c>
      <c r="J17" s="6">
        <f t="shared" si="1"/>
        <v>1</v>
      </c>
      <c r="K17" s="6"/>
      <c r="L17" s="24">
        <v>2</v>
      </c>
      <c r="M17" s="6">
        <f t="shared" si="2"/>
        <v>1</v>
      </c>
      <c r="N17" s="6"/>
      <c r="O17" s="24">
        <v>2</v>
      </c>
      <c r="P17" s="6">
        <f t="shared" si="3"/>
        <v>1</v>
      </c>
      <c r="Q17" s="6"/>
      <c r="R17" s="24">
        <v>2</v>
      </c>
      <c r="S17" s="6">
        <f t="shared" si="4"/>
        <v>1</v>
      </c>
      <c r="T17" s="6"/>
      <c r="U17" s="24">
        <v>2</v>
      </c>
      <c r="V17" s="6">
        <f t="shared" si="5"/>
        <v>1</v>
      </c>
      <c r="W17" s="6"/>
      <c r="X17" s="24">
        <v>2</v>
      </c>
      <c r="Y17" s="6">
        <f t="shared" si="6"/>
        <v>1</v>
      </c>
      <c r="Z17" s="6"/>
      <c r="AA17" s="24">
        <v>2</v>
      </c>
      <c r="AB17" s="2">
        <f>IF($D$17=AA17,1,)</f>
        <v>1</v>
      </c>
      <c r="AC17" s="24">
        <v>2</v>
      </c>
      <c r="AD17" s="6">
        <f>IF($D$17=AC17,1,)</f>
        <v>1</v>
      </c>
      <c r="AE17" s="24" t="s">
        <v>19</v>
      </c>
      <c r="AF17" s="2">
        <f>IF($D$17=AE17,1,)</f>
        <v>0</v>
      </c>
      <c r="AG17" s="25">
        <v>1</v>
      </c>
      <c r="AH17" s="45" t="s">
        <v>19</v>
      </c>
      <c r="AI17" s="26">
        <v>2</v>
      </c>
      <c r="AJ17" s="24"/>
      <c r="AK17" s="27"/>
      <c r="AL17" s="27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22"/>
      <c r="D18" s="11" t="s">
        <v>19</v>
      </c>
      <c r="E18" s="2"/>
      <c r="F18" s="32">
        <v>2</v>
      </c>
      <c r="G18" s="47">
        <f t="shared" si="0"/>
        <v>0</v>
      </c>
      <c r="H18" s="47"/>
      <c r="I18" s="33">
        <v>2</v>
      </c>
      <c r="J18" s="47">
        <f t="shared" si="1"/>
        <v>0</v>
      </c>
      <c r="K18" s="47"/>
      <c r="L18" s="33">
        <v>1</v>
      </c>
      <c r="M18" s="47">
        <f t="shared" si="2"/>
        <v>0</v>
      </c>
      <c r="N18" s="47"/>
      <c r="O18" s="33" t="s">
        <v>19</v>
      </c>
      <c r="P18" s="47">
        <f t="shared" si="3"/>
        <v>1</v>
      </c>
      <c r="Q18" s="47"/>
      <c r="R18" s="33" t="s">
        <v>19</v>
      </c>
      <c r="S18" s="47">
        <f t="shared" si="4"/>
        <v>1</v>
      </c>
      <c r="T18" s="47"/>
      <c r="U18" s="33">
        <v>1</v>
      </c>
      <c r="V18" s="47">
        <f t="shared" si="5"/>
        <v>0</v>
      </c>
      <c r="W18" s="47"/>
      <c r="X18" s="33">
        <v>2</v>
      </c>
      <c r="Y18" s="47">
        <f t="shared" si="6"/>
        <v>0</v>
      </c>
      <c r="Z18" s="47"/>
      <c r="AA18" s="33" t="s">
        <v>19</v>
      </c>
      <c r="AB18" s="48">
        <f>IF($D$18=AA18,1,)</f>
        <v>1</v>
      </c>
      <c r="AC18" s="33" t="s">
        <v>19</v>
      </c>
      <c r="AD18" s="47">
        <f>IF($D$18=AC18,1,)</f>
        <v>1</v>
      </c>
      <c r="AE18" s="33">
        <v>2</v>
      </c>
      <c r="AF18" s="48">
        <f>IF($D$18=AE18,1,)</f>
        <v>0</v>
      </c>
      <c r="AG18" s="34">
        <v>1</v>
      </c>
      <c r="AH18" s="35" t="s">
        <v>19</v>
      </c>
      <c r="AI18" s="36"/>
      <c r="AJ18" s="33"/>
      <c r="AK18" s="39" t="s">
        <v>16</v>
      </c>
      <c r="AL18" s="39" t="s">
        <v>16</v>
      </c>
      <c r="AM18" s="1">
        <f t="shared" si="7"/>
        <v>1</v>
      </c>
    </row>
    <row r="19" spans="1:39" ht="12.75">
      <c r="A19" s="1"/>
      <c r="B19" s="2"/>
      <c r="C19" s="49" t="s">
        <v>42</v>
      </c>
      <c r="D19" s="4" t="s">
        <v>43</v>
      </c>
      <c r="E19" s="50"/>
      <c r="F19" s="4" t="s">
        <v>44</v>
      </c>
      <c r="G19" s="4">
        <f>IF(D19="*",SUM(G6:G18)," ")</f>
        <v>7</v>
      </c>
      <c r="H19" s="4"/>
      <c r="I19" s="4" t="s">
        <v>44</v>
      </c>
      <c r="J19" s="4">
        <f>IF(D19="*",SUM(J6:J18)," ")</f>
        <v>5</v>
      </c>
      <c r="K19" s="4"/>
      <c r="L19" s="4" t="s">
        <v>44</v>
      </c>
      <c r="M19" s="4">
        <f>IF(D19="*",SUM(M6:M18)," ")</f>
        <v>8</v>
      </c>
      <c r="N19" s="4"/>
      <c r="O19" s="4" t="s">
        <v>44</v>
      </c>
      <c r="P19" s="4">
        <f>IF(D19="*",SUM(P6:P18)," ")</f>
        <v>9</v>
      </c>
      <c r="Q19" s="4"/>
      <c r="R19" s="4" t="s">
        <v>44</v>
      </c>
      <c r="S19" s="4">
        <f>IF(D19="*",SUM(S6:S18)," ")</f>
        <v>9</v>
      </c>
      <c r="T19" s="4"/>
      <c r="U19" s="4" t="s">
        <v>44</v>
      </c>
      <c r="V19" s="4">
        <f>IF(D19="*",SUM(V6:V18)," ")</f>
        <v>5</v>
      </c>
      <c r="W19" s="4"/>
      <c r="X19" s="4" t="s">
        <v>44</v>
      </c>
      <c r="Y19" s="4">
        <f>IF(D19="*",SUM(Y6:Y18)," ")</f>
        <v>6</v>
      </c>
      <c r="Z19" s="4"/>
      <c r="AA19" s="4" t="s">
        <v>44</v>
      </c>
      <c r="AB19" s="51">
        <f>IF(D19="*",SUM(AB6:AB18)," ")</f>
        <v>9</v>
      </c>
      <c r="AC19" s="4" t="s">
        <v>45</v>
      </c>
      <c r="AD19" s="4">
        <f>IF(D19="*",SUM(AD6:AD18)," ")</f>
        <v>9</v>
      </c>
      <c r="AE19" s="4" t="s">
        <v>45</v>
      </c>
      <c r="AF19" s="4">
        <f>IF(D19="*",SUM(AF6:AF18)," ")</f>
        <v>5</v>
      </c>
      <c r="AG19" s="51"/>
      <c r="AH19" s="51"/>
      <c r="AI19" s="4"/>
      <c r="AJ19" s="4"/>
      <c r="AK19" s="52"/>
      <c r="AL19" s="52"/>
      <c r="AM19" s="53">
        <f>SUM(AM6:AM18)</f>
        <v>12</v>
      </c>
    </row>
    <row r="20" spans="1:39" ht="12.75">
      <c r="A20" s="1"/>
      <c r="B20" s="2"/>
      <c r="C20" s="49" t="s">
        <v>46</v>
      </c>
      <c r="D20" s="4"/>
      <c r="E20" s="2"/>
      <c r="F20" s="5">
        <v>94</v>
      </c>
      <c r="G20" s="5"/>
      <c r="H20" s="5"/>
      <c r="I20" s="5">
        <v>97.1</v>
      </c>
      <c r="J20" s="5"/>
      <c r="K20" s="5"/>
      <c r="L20" s="5">
        <v>98</v>
      </c>
      <c r="M20" s="5"/>
      <c r="N20" s="5"/>
      <c r="O20" s="5">
        <v>87.8</v>
      </c>
      <c r="P20" s="5"/>
      <c r="Q20" s="5"/>
      <c r="R20" s="5">
        <v>88.2</v>
      </c>
      <c r="S20" s="5"/>
      <c r="T20" s="5"/>
      <c r="U20" s="5">
        <v>62</v>
      </c>
      <c r="V20" s="5"/>
      <c r="W20" s="5"/>
      <c r="X20" s="54">
        <v>103.7</v>
      </c>
      <c r="Y20" s="5"/>
      <c r="Z20" s="5"/>
      <c r="AA20" s="5">
        <v>90.1</v>
      </c>
      <c r="AB20" s="55"/>
      <c r="AC20" s="55">
        <v>89.5</v>
      </c>
      <c r="AD20" s="55"/>
      <c r="AE20" s="55">
        <v>92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47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7">
        <v>41405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8"/>
      <c r="C23" s="59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8"/>
      <c r="C24" s="59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8" t="s">
        <v>54</v>
      </c>
      <c r="C25" s="59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8" t="s">
        <v>54</v>
      </c>
      <c r="C26" s="59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7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8"/>
      <c r="C28" s="60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8"/>
      <c r="C29" s="60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8"/>
      <c r="C30" s="60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1"/>
      <c r="C31" s="60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2">
        <v>76</v>
      </c>
      <c r="C32" s="63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64</v>
      </c>
      <c r="B33" s="58">
        <f>B28+B29+B30+B31+B32</f>
        <v>76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 t="s">
        <v>65</v>
      </c>
      <c r="B34" s="2">
        <v>500</v>
      </c>
      <c r="C34" s="3" t="s">
        <v>66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-394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8">
        <v>-30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2013-05-15T19:01:14Z</dcterms:created>
  <dcterms:modified xsi:type="dcterms:W3CDTF">2013-05-15T19:01:30Z</dcterms:modified>
  <cp:category/>
  <cp:version/>
  <cp:contentType/>
  <cp:contentStatus/>
</cp:coreProperties>
</file>