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7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7">'Omg7'!$A$1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<sst xmlns="http://schemas.openxmlformats.org/spreadsheetml/2006/main" count="144" uniqueCount="69">
  <si>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</si>
  <si>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</si>
  <si>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</si>
  <si>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</si>
  <si>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</si>
  <si>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</si>
  <si>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</si>
  <si>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</si>
  <si>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</si>
  <si>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</si>
  <si>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</si>
  <si>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</si>
  <si>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</si>
  <si>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</si>
  <si>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</si>
  <si>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Blackburn</t>
  </si>
  <si>
    <t>KC</t>
  </si>
  <si>
    <t>MK Dons</t>
  </si>
  <si>
    <t>Barnsley</t>
  </si>
  <si>
    <t>x</t>
  </si>
  <si>
    <t>Birmingham</t>
  </si>
  <si>
    <t>Watford</t>
  </si>
  <si>
    <t>Crystal P</t>
  </si>
  <si>
    <t>Middlesbrough</t>
  </si>
  <si>
    <t>Derby</t>
  </si>
  <si>
    <t>Wolverhampton</t>
  </si>
  <si>
    <t>Hull</t>
  </si>
  <si>
    <t>Charlton</t>
  </si>
  <si>
    <t>Ipswich</t>
  </si>
  <si>
    <t>Blackpool</t>
  </si>
  <si>
    <t>Nottingham</t>
  </si>
  <si>
    <t>Bolton</t>
  </si>
  <si>
    <t>Bury</t>
  </si>
  <si>
    <t>Coventry</t>
  </si>
  <si>
    <t>Hartlepool</t>
  </si>
  <si>
    <t>Leyton Orient</t>
  </si>
  <si>
    <t>Preston</t>
  </si>
  <si>
    <t>Bournemouth</t>
  </si>
  <si>
    <t>Sheffield U</t>
  </si>
  <si>
    <t>Colchester</t>
  </si>
  <si>
    <t>Walsall</t>
  </si>
  <si>
    <t>Notts Co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</si>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</sst>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4" fillId="8" borderId="10" xfId="0" applyFont="1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57150</xdr:rowOff>
    </xdr:from>
    <xdr:to>
      <xdr:col>1</xdr:col>
      <xdr:colOff>533400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76200</xdr:rowOff>
    </xdr:from>
    <xdr:to>
      <xdr:col>38</xdr:col>
      <xdr:colOff>66675</xdr:colOff>
      <xdr:row>35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71750" y="3581400"/>
          <a:ext cx="64770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+ 2 grader. Bra promenadväder.
Janne sprang. Tony , Bengan, Allan, Roffen, Gento o Kent E gick.  Dannel i gymmet. Carlzon i gymmet. Magnus i Phuket.
Det var Carlzons tur att ta ut systemet. 
Det blev ett traditionsenllgt system. Arsenal lyckades inte klara Blackpool på hemmaplan. Det blev förlust med 1-0.
Annars var det bara halvgarderingen på Bournemouth som missades. Elva rätt inom ramen.
Inte så illa pinkat. Det blev två tior. Utdelning 152:- . största utdelningen på länge !
Trängselskatten var på tapeten. Efter mycket "tjötande" så var vi äntligen överens om att den är väldigt orättvis.
Ungefär som vårat tips . Väldigt orätt och inte särskilt vist.
Räntan för 2012 blev 768:40 minus innehållen skatt 230:- = 538:40.
Redovisas under övrigt tillsammans med de 76:- som  blir "tillbaka".
538 + 76 = 614:-
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AM37"/>
  <sheetViews>
    <sheetView tabSelected="1" workbookViewId="0" topLeftCell="A1">
      <selection activeCell="O39" sqref="O3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8515625" style="68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7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VLOOKUP(7,'[1]Avdrag'!A6:B48,2)</f>
        <v>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2013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6"/>
      <c r="AI6" s="27"/>
      <c r="AJ6" s="24" t="s">
        <v>16</v>
      </c>
      <c r="AK6" s="28"/>
      <c r="AL6" s="28"/>
      <c r="AM6" s="1">
        <f aca="true" t="shared" si="7" ref="AM6:AM18">COUNTIF(AG6:AI6,D6)</f>
        <v>0</v>
      </c>
    </row>
    <row r="7" spans="1:39" ht="12.75">
      <c r="A7" s="20" t="s">
        <v>17</v>
      </c>
      <c r="B7" s="21" t="s">
        <v>18</v>
      </c>
      <c r="C7" s="22"/>
      <c r="D7" s="11">
        <v>2</v>
      </c>
      <c r="E7" s="2"/>
      <c r="F7" s="23" t="s">
        <v>19</v>
      </c>
      <c r="G7" s="6">
        <f t="shared" si="0"/>
        <v>0</v>
      </c>
      <c r="H7" s="6"/>
      <c r="I7" s="24">
        <v>2</v>
      </c>
      <c r="J7" s="6">
        <f t="shared" si="1"/>
        <v>1</v>
      </c>
      <c r="K7" s="6"/>
      <c r="L7" s="24">
        <v>1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 t="s">
        <v>19</v>
      </c>
      <c r="S7" s="6">
        <f t="shared" si="4"/>
        <v>0</v>
      </c>
      <c r="T7" s="6"/>
      <c r="U7" s="24">
        <v>1</v>
      </c>
      <c r="V7" s="6">
        <f t="shared" si="5"/>
        <v>0</v>
      </c>
      <c r="W7" s="6"/>
      <c r="X7" s="24" t="s">
        <v>19</v>
      </c>
      <c r="Y7" s="6">
        <f t="shared" si="6"/>
        <v>0</v>
      </c>
      <c r="Z7" s="6"/>
      <c r="AA7" s="24" t="s">
        <v>19</v>
      </c>
      <c r="AB7" s="2">
        <f>IF($D$7=AA7,1,)</f>
        <v>0</v>
      </c>
      <c r="AC7" s="24">
        <v>1</v>
      </c>
      <c r="AD7" s="6">
        <f>IF($D$7=AC7,1,)</f>
        <v>0</v>
      </c>
      <c r="AE7" s="24">
        <v>2</v>
      </c>
      <c r="AF7" s="2">
        <f>IF($D$7=AE7,1,)</f>
        <v>1</v>
      </c>
      <c r="AG7" s="26">
        <v>1</v>
      </c>
      <c r="AH7" s="26" t="s">
        <v>19</v>
      </c>
      <c r="AI7" s="27">
        <v>2</v>
      </c>
      <c r="AJ7" s="24"/>
      <c r="AK7" s="28"/>
      <c r="AL7" s="28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2</v>
      </c>
      <c r="G8" s="6">
        <f t="shared" si="0"/>
        <v>1</v>
      </c>
      <c r="H8" s="6"/>
      <c r="I8" s="33" t="s">
        <v>19</v>
      </c>
      <c r="J8" s="6">
        <f t="shared" si="1"/>
        <v>0</v>
      </c>
      <c r="K8" s="6"/>
      <c r="L8" s="33">
        <v>2</v>
      </c>
      <c r="M8" s="6">
        <f t="shared" si="2"/>
        <v>1</v>
      </c>
      <c r="N8" s="6"/>
      <c r="O8" s="33">
        <v>2</v>
      </c>
      <c r="P8" s="6">
        <f t="shared" si="3"/>
        <v>1</v>
      </c>
      <c r="Q8" s="6"/>
      <c r="R8" s="33" t="s">
        <v>19</v>
      </c>
      <c r="S8" s="6">
        <f t="shared" si="4"/>
        <v>0</v>
      </c>
      <c r="T8" s="6"/>
      <c r="U8" s="33">
        <v>2</v>
      </c>
      <c r="V8" s="6">
        <f t="shared" si="5"/>
        <v>1</v>
      </c>
      <c r="W8" s="6"/>
      <c r="X8" s="33">
        <v>2</v>
      </c>
      <c r="Y8" s="6">
        <f t="shared" si="6"/>
        <v>1</v>
      </c>
      <c r="Z8" s="6"/>
      <c r="AA8" s="33">
        <v>2</v>
      </c>
      <c r="AB8" s="2">
        <f>IF($D$8=AA8,1,)</f>
        <v>1</v>
      </c>
      <c r="AC8" s="33">
        <v>2</v>
      </c>
      <c r="AD8" s="6">
        <f>IF($D$8=AC8,1,)</f>
        <v>1</v>
      </c>
      <c r="AE8" s="33">
        <v>2</v>
      </c>
      <c r="AF8" s="2">
        <f>IF($D$8=AE8,1,)</f>
        <v>1</v>
      </c>
      <c r="AG8" s="34">
        <v>1</v>
      </c>
      <c r="AH8" s="34" t="s">
        <v>19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>
        <v>1</v>
      </c>
      <c r="E9" s="2"/>
      <c r="F9" s="23" t="s">
        <v>19</v>
      </c>
      <c r="G9" s="6">
        <f t="shared" si="0"/>
        <v>0</v>
      </c>
      <c r="H9" s="6"/>
      <c r="I9" s="24">
        <v>1</v>
      </c>
      <c r="J9" s="6">
        <f t="shared" si="1"/>
        <v>1</v>
      </c>
      <c r="K9" s="6"/>
      <c r="L9" s="24" t="s">
        <v>19</v>
      </c>
      <c r="M9" s="6">
        <f t="shared" si="2"/>
        <v>0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 t="s">
        <v>19</v>
      </c>
      <c r="V9" s="6">
        <f t="shared" si="5"/>
        <v>0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 t="s">
        <v>19</v>
      </c>
      <c r="AF9" s="2">
        <f>IF($D$9=AE9,1,)</f>
        <v>0</v>
      </c>
      <c r="AG9" s="26">
        <v>1</v>
      </c>
      <c r="AH9" s="26" t="s">
        <v>19</v>
      </c>
      <c r="AI9" s="39"/>
      <c r="AJ9" s="40"/>
      <c r="AK9" s="41" t="s">
        <v>16</v>
      </c>
      <c r="AL9" s="42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 t="s">
        <v>19</v>
      </c>
      <c r="E10" s="2"/>
      <c r="F10" s="23">
        <v>1</v>
      </c>
      <c r="G10" s="6">
        <f t="shared" si="0"/>
        <v>0</v>
      </c>
      <c r="H10" s="6"/>
      <c r="I10" s="24">
        <v>1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 t="s">
        <v>19</v>
      </c>
      <c r="V10" s="6">
        <f t="shared" si="5"/>
        <v>1</v>
      </c>
      <c r="W10" s="6"/>
      <c r="X10" s="24" t="s">
        <v>19</v>
      </c>
      <c r="Y10" s="6">
        <f t="shared" si="6"/>
        <v>1</v>
      </c>
      <c r="Z10" s="6"/>
      <c r="AA10" s="24">
        <v>1</v>
      </c>
      <c r="AB10" s="2">
        <f>IF($D$10=AA10,1,)</f>
        <v>0</v>
      </c>
      <c r="AC10" s="24" t="s">
        <v>19</v>
      </c>
      <c r="AD10" s="6">
        <f>IF($D$10=AC10,1,)</f>
        <v>1</v>
      </c>
      <c r="AE10" s="24">
        <v>1</v>
      </c>
      <c r="AF10" s="2">
        <f>IF($D$10=AE10,1,)</f>
        <v>0</v>
      </c>
      <c r="AG10" s="26">
        <v>1</v>
      </c>
      <c r="AH10" s="26" t="s">
        <v>19</v>
      </c>
      <c r="AI10" s="27"/>
      <c r="AJ10" s="24"/>
      <c r="AK10" s="28" t="s">
        <v>16</v>
      </c>
      <c r="AL10" s="28"/>
      <c r="AM10" s="1">
        <f t="shared" si="7"/>
        <v>1</v>
      </c>
    </row>
    <row r="11" spans="1:39" ht="12.75">
      <c r="A11" s="29" t="s">
        <v>26</v>
      </c>
      <c r="B11" s="29" t="s">
        <v>27</v>
      </c>
      <c r="C11" s="30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>
        <v>1</v>
      </c>
      <c r="M11" s="6">
        <f t="shared" si="2"/>
        <v>1</v>
      </c>
      <c r="N11" s="6"/>
      <c r="O11" s="33">
        <v>1</v>
      </c>
      <c r="P11" s="6">
        <f t="shared" si="3"/>
        <v>1</v>
      </c>
      <c r="Q11" s="6"/>
      <c r="R11" s="33">
        <v>1</v>
      </c>
      <c r="S11" s="6">
        <f t="shared" si="4"/>
        <v>1</v>
      </c>
      <c r="T11" s="6"/>
      <c r="U11" s="33">
        <v>1</v>
      </c>
      <c r="V11" s="6">
        <f t="shared" si="5"/>
        <v>1</v>
      </c>
      <c r="W11" s="6"/>
      <c r="X11" s="33">
        <v>1</v>
      </c>
      <c r="Y11" s="6">
        <f t="shared" si="6"/>
        <v>1</v>
      </c>
      <c r="Z11" s="6"/>
      <c r="AA11" s="33">
        <v>1</v>
      </c>
      <c r="AB11" s="1">
        <f>IF($D$11=AA11,1,)</f>
        <v>1</v>
      </c>
      <c r="AC11" s="33">
        <v>1</v>
      </c>
      <c r="AD11" s="43">
        <f>IF($D$11=AC11,1,)</f>
        <v>1</v>
      </c>
      <c r="AE11" s="33">
        <v>1</v>
      </c>
      <c r="AF11" s="1">
        <f>IF($D$11=AE11,1,)</f>
        <v>1</v>
      </c>
      <c r="AG11" s="34">
        <v>1</v>
      </c>
      <c r="AH11" s="34"/>
      <c r="AI11" s="35"/>
      <c r="AJ11" s="40" t="s">
        <v>16</v>
      </c>
      <c r="AK11" s="37"/>
      <c r="AL11" s="38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22"/>
      <c r="D12" s="11">
        <v>1</v>
      </c>
      <c r="E12" s="2"/>
      <c r="F12" s="23">
        <v>1</v>
      </c>
      <c r="G12" s="6">
        <f t="shared" si="0"/>
        <v>1</v>
      </c>
      <c r="H12" s="6"/>
      <c r="I12" s="24">
        <v>2</v>
      </c>
      <c r="J12" s="6">
        <f t="shared" si="1"/>
        <v>0</v>
      </c>
      <c r="K12" s="6"/>
      <c r="L12" s="24">
        <v>2</v>
      </c>
      <c r="M12" s="6">
        <f t="shared" si="2"/>
        <v>0</v>
      </c>
      <c r="N12" s="6"/>
      <c r="O12" s="24" t="s">
        <v>19</v>
      </c>
      <c r="P12" s="6">
        <f t="shared" si="3"/>
        <v>0</v>
      </c>
      <c r="Q12" s="6"/>
      <c r="R12" s="24" t="s">
        <v>19</v>
      </c>
      <c r="S12" s="6">
        <f t="shared" si="4"/>
        <v>0</v>
      </c>
      <c r="T12" s="6"/>
      <c r="U12" s="24" t="s">
        <v>19</v>
      </c>
      <c r="V12" s="6">
        <f t="shared" si="5"/>
        <v>0</v>
      </c>
      <c r="W12" s="6"/>
      <c r="X12" s="24">
        <v>1</v>
      </c>
      <c r="Y12" s="6">
        <f t="shared" si="6"/>
        <v>1</v>
      </c>
      <c r="Z12" s="6"/>
      <c r="AA12" s="24" t="s">
        <v>19</v>
      </c>
      <c r="AB12" s="2">
        <f>IF($D$12=AA12,1,)</f>
        <v>0</v>
      </c>
      <c r="AC12" s="24" t="s">
        <v>19</v>
      </c>
      <c r="AD12" s="6">
        <f>IF($D$12=AC12,1,)</f>
        <v>0</v>
      </c>
      <c r="AE12" s="24" t="s">
        <v>19</v>
      </c>
      <c r="AF12" s="2">
        <f>IF($D$12=AE12,1,)</f>
        <v>0</v>
      </c>
      <c r="AG12" s="25">
        <v>1</v>
      </c>
      <c r="AH12" s="44" t="s">
        <v>19</v>
      </c>
      <c r="AI12" s="27"/>
      <c r="AJ12" s="40"/>
      <c r="AK12" s="41" t="s">
        <v>16</v>
      </c>
      <c r="AL12" s="28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 t="s">
        <v>19</v>
      </c>
      <c r="E13" s="2"/>
      <c r="F13" s="23">
        <v>2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 t="s">
        <v>19</v>
      </c>
      <c r="S13" s="6">
        <f t="shared" si="4"/>
        <v>1</v>
      </c>
      <c r="T13" s="6"/>
      <c r="U13" s="24" t="s">
        <v>19</v>
      </c>
      <c r="V13" s="6">
        <f t="shared" si="5"/>
        <v>1</v>
      </c>
      <c r="W13" s="6"/>
      <c r="X13" s="24">
        <v>1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>
        <v>1</v>
      </c>
      <c r="AD13" s="6">
        <f>IF($D$13=AC13,1,)</f>
        <v>0</v>
      </c>
      <c r="AE13" s="24">
        <v>1</v>
      </c>
      <c r="AF13" s="2">
        <f>IF($D$13=AE13,1,)</f>
        <v>0</v>
      </c>
      <c r="AG13" s="26">
        <v>1</v>
      </c>
      <c r="AH13" s="26" t="s">
        <v>19</v>
      </c>
      <c r="AI13" s="39"/>
      <c r="AJ13" s="40"/>
      <c r="AK13" s="28" t="s">
        <v>16</v>
      </c>
      <c r="AL13" s="28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30"/>
      <c r="D14" s="31">
        <v>2</v>
      </c>
      <c r="E14" s="2"/>
      <c r="F14" s="32">
        <v>2</v>
      </c>
      <c r="G14" s="6">
        <f t="shared" si="0"/>
        <v>1</v>
      </c>
      <c r="H14" s="6"/>
      <c r="I14" s="33">
        <v>2</v>
      </c>
      <c r="J14" s="6">
        <f t="shared" si="1"/>
        <v>1</v>
      </c>
      <c r="K14" s="6"/>
      <c r="L14" s="33">
        <v>2</v>
      </c>
      <c r="M14" s="6">
        <f t="shared" si="2"/>
        <v>1</v>
      </c>
      <c r="N14" s="6"/>
      <c r="O14" s="33">
        <v>2</v>
      </c>
      <c r="P14" s="6">
        <f t="shared" si="3"/>
        <v>1</v>
      </c>
      <c r="Q14" s="6"/>
      <c r="R14" s="33">
        <v>2</v>
      </c>
      <c r="S14" s="6">
        <f t="shared" si="4"/>
        <v>1</v>
      </c>
      <c r="T14" s="6"/>
      <c r="U14" s="33">
        <v>2</v>
      </c>
      <c r="V14" s="6">
        <f t="shared" si="5"/>
        <v>1</v>
      </c>
      <c r="W14" s="6"/>
      <c r="X14" s="33">
        <v>2</v>
      </c>
      <c r="Y14" s="6">
        <f t="shared" si="6"/>
        <v>1</v>
      </c>
      <c r="Z14" s="6"/>
      <c r="AA14" s="33">
        <v>2</v>
      </c>
      <c r="AB14" s="2">
        <f>IF($D$14=AA14,1,)</f>
        <v>1</v>
      </c>
      <c r="AC14" s="33">
        <v>2</v>
      </c>
      <c r="AD14" s="6">
        <f>IF($D$14=AC14,1,)</f>
        <v>1</v>
      </c>
      <c r="AE14" s="33">
        <v>2</v>
      </c>
      <c r="AF14" s="2">
        <f>IF($D$14=AE14,1,)</f>
        <v>1</v>
      </c>
      <c r="AG14" s="34">
        <v>1</v>
      </c>
      <c r="AH14" s="34" t="s">
        <v>19</v>
      </c>
      <c r="AI14" s="35">
        <v>2</v>
      </c>
      <c r="AJ14" s="24"/>
      <c r="AK14" s="38"/>
      <c r="AL14" s="38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22"/>
      <c r="D15" s="11">
        <v>1</v>
      </c>
      <c r="E15" s="2"/>
      <c r="F15" s="23" t="s">
        <v>19</v>
      </c>
      <c r="G15" s="6">
        <f t="shared" si="0"/>
        <v>0</v>
      </c>
      <c r="H15" s="6"/>
      <c r="I15" s="24">
        <v>2</v>
      </c>
      <c r="J15" s="6">
        <f t="shared" si="1"/>
        <v>0</v>
      </c>
      <c r="K15" s="6"/>
      <c r="L15" s="24">
        <v>2</v>
      </c>
      <c r="M15" s="6">
        <f t="shared" si="2"/>
        <v>0</v>
      </c>
      <c r="N15" s="6"/>
      <c r="O15" s="24">
        <v>2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2</v>
      </c>
      <c r="Y15" s="6">
        <f t="shared" si="6"/>
        <v>0</v>
      </c>
      <c r="Z15" s="6"/>
      <c r="AA15" s="24">
        <v>2</v>
      </c>
      <c r="AB15" s="2">
        <f>IF($D$15=AA15,1,)</f>
        <v>0</v>
      </c>
      <c r="AC15" s="24" t="s">
        <v>19</v>
      </c>
      <c r="AD15" s="6">
        <f>IF($D$15=AC15,1,)</f>
        <v>0</v>
      </c>
      <c r="AE15" s="24">
        <v>2</v>
      </c>
      <c r="AF15" s="2">
        <f>IF($D$15=AE15,1,)</f>
        <v>0</v>
      </c>
      <c r="AG15" s="26">
        <v>1</v>
      </c>
      <c r="AH15" s="26"/>
      <c r="AI15" s="27">
        <v>2</v>
      </c>
      <c r="AJ15" s="24"/>
      <c r="AK15" s="28" t="s">
        <v>16</v>
      </c>
      <c r="AL15" s="28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22"/>
      <c r="D16" s="11">
        <v>1</v>
      </c>
      <c r="E16" s="2"/>
      <c r="F16" s="23">
        <v>1</v>
      </c>
      <c r="G16" s="6">
        <f t="shared" si="0"/>
        <v>1</v>
      </c>
      <c r="H16" s="6"/>
      <c r="I16" s="24" t="s">
        <v>19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4" t="s">
        <v>19</v>
      </c>
      <c r="AD16" s="6">
        <f>IF($D$16=AC16,1,)</f>
        <v>0</v>
      </c>
      <c r="AE16" s="24">
        <v>2</v>
      </c>
      <c r="AF16" s="2">
        <f>IF($D$16=AE16,1,)</f>
        <v>0</v>
      </c>
      <c r="AG16" s="26"/>
      <c r="AH16" s="26" t="s">
        <v>19</v>
      </c>
      <c r="AI16" s="27">
        <v>2</v>
      </c>
      <c r="AJ16" s="24"/>
      <c r="AK16" s="28" t="s">
        <v>16</v>
      </c>
      <c r="AL16" s="28"/>
      <c r="AM16" s="1">
        <f t="shared" si="7"/>
        <v>0</v>
      </c>
    </row>
    <row r="17" spans="1:39" ht="12.75">
      <c r="A17" s="20" t="s">
        <v>38</v>
      </c>
      <c r="B17" s="21" t="s">
        <v>39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4">
        <v>1</v>
      </c>
      <c r="S17" s="6">
        <f t="shared" si="4"/>
        <v>1</v>
      </c>
      <c r="T17" s="6"/>
      <c r="U17" s="24">
        <v>1</v>
      </c>
      <c r="V17" s="6">
        <f t="shared" si="5"/>
        <v>1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>
        <v>1</v>
      </c>
      <c r="AF17" s="2">
        <f>IF($D$17=AE17,1,)</f>
        <v>1</v>
      </c>
      <c r="AG17" s="26">
        <v>1</v>
      </c>
      <c r="AH17" s="44"/>
      <c r="AI17" s="27"/>
      <c r="AJ17" s="24" t="s">
        <v>16</v>
      </c>
      <c r="AK17" s="28"/>
      <c r="AL17" s="28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22"/>
      <c r="D18" s="11" t="s">
        <v>19</v>
      </c>
      <c r="E18" s="2"/>
      <c r="F18" s="32" t="s">
        <v>19</v>
      </c>
      <c r="G18" s="45">
        <f t="shared" si="0"/>
        <v>1</v>
      </c>
      <c r="H18" s="45"/>
      <c r="I18" s="33" t="s">
        <v>19</v>
      </c>
      <c r="J18" s="45">
        <f t="shared" si="1"/>
        <v>1</v>
      </c>
      <c r="K18" s="45"/>
      <c r="L18" s="33" t="s">
        <v>19</v>
      </c>
      <c r="M18" s="45">
        <f t="shared" si="2"/>
        <v>1</v>
      </c>
      <c r="N18" s="45"/>
      <c r="O18" s="33" t="s">
        <v>19</v>
      </c>
      <c r="P18" s="45">
        <f t="shared" si="3"/>
        <v>1</v>
      </c>
      <c r="Q18" s="45"/>
      <c r="R18" s="33">
        <v>1</v>
      </c>
      <c r="S18" s="45">
        <f t="shared" si="4"/>
        <v>0</v>
      </c>
      <c r="T18" s="45"/>
      <c r="U18" s="33" t="s">
        <v>19</v>
      </c>
      <c r="V18" s="45">
        <f t="shared" si="5"/>
        <v>1</v>
      </c>
      <c r="W18" s="45"/>
      <c r="X18" s="33">
        <v>1</v>
      </c>
      <c r="Y18" s="45">
        <f t="shared" si="6"/>
        <v>0</v>
      </c>
      <c r="Z18" s="45"/>
      <c r="AA18" s="33" t="s">
        <v>19</v>
      </c>
      <c r="AB18" s="46">
        <f>IF($D$18=AA18,1,)</f>
        <v>1</v>
      </c>
      <c r="AC18" s="33" t="s">
        <v>19</v>
      </c>
      <c r="AD18" s="45">
        <f>IF($D$18=AC18,1,)</f>
        <v>1</v>
      </c>
      <c r="AE18" s="33">
        <v>1</v>
      </c>
      <c r="AF18" s="46">
        <f>IF($D$18=AE18,1,)</f>
        <v>0</v>
      </c>
      <c r="AG18" s="47">
        <v>1</v>
      </c>
      <c r="AH18" s="34" t="s">
        <v>19</v>
      </c>
      <c r="AI18" s="35"/>
      <c r="AJ18" s="33"/>
      <c r="AK18" s="38" t="s">
        <v>16</v>
      </c>
      <c r="AL18" s="38"/>
      <c r="AM18" s="1">
        <f t="shared" si="7"/>
        <v>1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7</v>
      </c>
      <c r="H19" s="4"/>
      <c r="I19" s="4" t="s">
        <v>44</v>
      </c>
      <c r="J19" s="4">
        <f>IF(D19="*",SUM(J6:J18)," ")</f>
        <v>6</v>
      </c>
      <c r="K19" s="4"/>
      <c r="L19" s="4" t="s">
        <v>44</v>
      </c>
      <c r="M19" s="4">
        <f>IF(D19="*",SUM(M6:M18)," ")</f>
        <v>5</v>
      </c>
      <c r="N19" s="4"/>
      <c r="O19" s="4" t="s">
        <v>44</v>
      </c>
      <c r="P19" s="4">
        <f>IF(D19="*",SUM(P6:P18)," ")</f>
        <v>6</v>
      </c>
      <c r="Q19" s="4"/>
      <c r="R19" s="4" t="s">
        <v>44</v>
      </c>
      <c r="S19" s="4">
        <f>IF(D19="*",SUM(S6:S18)," ")</f>
        <v>5</v>
      </c>
      <c r="T19" s="4"/>
      <c r="U19" s="4" t="s">
        <v>44</v>
      </c>
      <c r="V19" s="4">
        <f>IF(D19="*",SUM(V6:V18)," ")</f>
        <v>7</v>
      </c>
      <c r="W19" s="4"/>
      <c r="X19" s="4" t="s">
        <v>44</v>
      </c>
      <c r="Y19" s="4">
        <f>IF(D19="*",SUM(Y6:Y18)," ")</f>
        <v>7</v>
      </c>
      <c r="Z19" s="4"/>
      <c r="AA19" s="4" t="s">
        <v>44</v>
      </c>
      <c r="AB19" s="50">
        <f>IF(D19="*",SUM(AB6:AB18)," ")</f>
        <v>6</v>
      </c>
      <c r="AC19" s="4" t="s">
        <v>44</v>
      </c>
      <c r="AD19" s="4">
        <f>IF(D19="*",SUM(AD6:AD18)," ")</f>
        <v>7</v>
      </c>
      <c r="AE19" s="4" t="s">
        <v>45</v>
      </c>
      <c r="AF19" s="4">
        <f>IF(D19="*",SUM(AF6:AF18)," ")</f>
        <v>5</v>
      </c>
      <c r="AG19" s="50"/>
      <c r="AH19" s="50"/>
      <c r="AI19" s="4"/>
      <c r="AJ19" s="4"/>
      <c r="AK19" s="51"/>
      <c r="AL19" s="51"/>
      <c r="AM19" s="52">
        <f>SUM(AM6:AM18)</f>
        <v>11</v>
      </c>
    </row>
    <row r="20" spans="1:39" ht="12.75">
      <c r="A20" s="1"/>
      <c r="B20" s="2"/>
      <c r="C20" s="48" t="s">
        <v>46</v>
      </c>
      <c r="D20" s="4"/>
      <c r="E20" s="2"/>
      <c r="F20" s="5">
        <v>94</v>
      </c>
      <c r="G20" s="5"/>
      <c r="H20" s="5"/>
      <c r="I20" s="5">
        <v>97.1</v>
      </c>
      <c r="J20" s="5"/>
      <c r="K20" s="5"/>
      <c r="L20" s="5">
        <v>98</v>
      </c>
      <c r="M20" s="5"/>
      <c r="N20" s="5"/>
      <c r="O20" s="5">
        <v>87.8</v>
      </c>
      <c r="P20" s="5"/>
      <c r="Q20" s="5"/>
      <c r="R20" s="5">
        <v>88.2</v>
      </c>
      <c r="S20" s="5"/>
      <c r="T20" s="5"/>
      <c r="U20" s="5">
        <v>62</v>
      </c>
      <c r="V20" s="5"/>
      <c r="W20" s="5"/>
      <c r="X20" s="53">
        <v>103.7</v>
      </c>
      <c r="Y20" s="5"/>
      <c r="Z20" s="5"/>
      <c r="AA20" s="5">
        <v>90.1</v>
      </c>
      <c r="AB20" s="54"/>
      <c r="AC20" s="54">
        <v>89.5</v>
      </c>
      <c r="AD20" s="54"/>
      <c r="AE20" s="54">
        <v>92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41321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7"/>
      <c r="C23" s="58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7"/>
      <c r="C24" s="58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7"/>
      <c r="C25" s="58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7"/>
      <c r="C26" s="58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6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9"/>
      <c r="C28" s="60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9"/>
      <c r="C29" s="60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9"/>
      <c r="C30" s="60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1">
        <v>152</v>
      </c>
      <c r="C31" s="60">
        <v>2</v>
      </c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2">
        <v>614</v>
      </c>
      <c r="C32" s="63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63</v>
      </c>
      <c r="B33" s="59">
        <f>B28+B29+B30+B31+B32</f>
        <v>766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64</v>
      </c>
      <c r="B34" s="2">
        <v>500</v>
      </c>
      <c r="C34" s="3" t="s">
        <v>65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-394</v>
      </c>
      <c r="C35" s="3"/>
      <c r="D35" s="6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67</v>
      </c>
      <c r="B36" s="46">
        <v>-30</v>
      </c>
      <c r="C36" s="3"/>
      <c r="D36" s="6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68</v>
      </c>
      <c r="B37" s="2">
        <v>76</v>
      </c>
      <c r="C37" s="3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2013-02-22T23:15:24Z</dcterms:created>
  <dcterms:modified xsi:type="dcterms:W3CDTF">2013-02-22T23:15:44Z</dcterms:modified>
  <cp:category/>
  <cp:version/>
  <cp:contentType/>
  <cp:contentStatus/>
</cp:coreProperties>
</file>