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8">'Omg28'!$A$3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<sst xmlns="http://schemas.openxmlformats.org/spreadsheetml/2006/main" count="162" uniqueCount="74">
  <si>
    <t>Match</t>
  </si>
  <si>
    <t xml:space="preserve">Vecka 39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</si>
  <si>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</si>
  <si>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</si>
  <si>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</si>
  <si>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</si>
  <si>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</si>
  <si>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</si>
  <si>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</si>
  <si>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</si>
  <si>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</si>
  <si>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</si>
  <si>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</si>
  <si>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</si>
  <si>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</si>
  <si>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Tottenham</t>
  </si>
  <si>
    <t>Aston Villa</t>
  </si>
  <si>
    <t>x</t>
  </si>
  <si>
    <t>A</t>
  </si>
  <si>
    <t>Birmingham</t>
  </si>
  <si>
    <t>Everton</t>
  </si>
  <si>
    <t>Stoke</t>
  </si>
  <si>
    <t>Blackburn</t>
  </si>
  <si>
    <t>R</t>
  </si>
  <si>
    <t>D</t>
  </si>
  <si>
    <t>Sunderland</t>
  </si>
  <si>
    <t>Manchester U</t>
  </si>
  <si>
    <t>J</t>
  </si>
  <si>
    <t>West Bromwich</t>
  </si>
  <si>
    <t>Bolton</t>
  </si>
  <si>
    <t>T</t>
  </si>
  <si>
    <t>KE</t>
  </si>
  <si>
    <t>West Ham</t>
  </si>
  <si>
    <t>Fulham</t>
  </si>
  <si>
    <t>Helsingborg</t>
  </si>
  <si>
    <t>GAIS</t>
  </si>
  <si>
    <t>G</t>
  </si>
  <si>
    <t>Ipswich</t>
  </si>
  <si>
    <t>Leeds</t>
  </si>
  <si>
    <t>Barnsley</t>
  </si>
  <si>
    <t>Cardiff</t>
  </si>
  <si>
    <t>Crystal P</t>
  </si>
  <si>
    <t>Queens PR</t>
  </si>
  <si>
    <t xml:space="preserve"> </t>
  </si>
  <si>
    <t>Doncaster</t>
  </si>
  <si>
    <t>Nottingham</t>
  </si>
  <si>
    <t>Millwall</t>
  </si>
  <si>
    <t>Burnley</t>
  </si>
  <si>
    <t>Sheffield U</t>
  </si>
  <si>
    <t>Watford</t>
  </si>
  <si>
    <t>Närvaro/rätt</t>
  </si>
  <si>
    <t>*</t>
  </si>
  <si>
    <t>N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</si>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</sst>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47625</xdr:rowOff>
    </xdr:from>
    <xdr:to>
      <xdr:col>38</xdr:col>
      <xdr:colOff>104775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590925"/>
          <a:ext cx="649605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+ 10 grader.  Lite halvmulet!   Bra väder för gångmarsch.
Janne sprang. Allan, Tony, Gento, Engström och Roffen gick.  Carlzon på Cypern. Magnus sjuk. Bengan i Röe Gård.
Dannel kom hem tidigt på morgonen ifrån Cypern, kom till kaffet.
Kaffe och köttbullemacka i ÖHK hallens fik. 
Stridman tog ut de säkra.  Tottenham vände på underläge 0-1 till seger 2-1. Ipswich vann med uddamålet mot Leeds.
Watford tog en bortaseger mot Sheffield U.  Det var bara Birmingham som inte mäktade med Everton utan förlorade på hemmaplan.  Tre av fyra , godkänt men inte mer!
På systemet tio rätt. Inte illa i en skapligt svår omgång.
På enkelraden var det Engström som löste gåtan bäst.  Åtta rätt. Bengan o Roffen två rätt o Dannel och Carlzon tre rätt. Det hårdnar till igen i toppen.
Vi vann på joker den 18 september 80:- som jag missat att skriva in. Jag lägger till det i Övrigt denna veckan istället.
Normalt i övrigt denna veckan 148:- tillbaka + 80 för Jokern = 228:-
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M37"/>
  <sheetViews>
    <sheetView tabSelected="1" workbookViewId="0" topLeftCell="A2">
      <selection activeCell="AK18" sqref="AK18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8515625" style="0" customWidth="1"/>
    <col min="4" max="4" width="5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 t="s">
        <v>17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 t="s">
        <v>17</v>
      </c>
      <c r="AD6" s="6">
        <f>IF($D$6=AC6,1,)</f>
        <v>0</v>
      </c>
      <c r="AE6" s="24">
        <v>2</v>
      </c>
      <c r="AF6" s="2">
        <f>IF($D$6=AE6,1,)</f>
        <v>0</v>
      </c>
      <c r="AG6" s="25">
        <v>1</v>
      </c>
      <c r="AH6" s="25"/>
      <c r="AI6" s="26"/>
      <c r="AJ6" s="24" t="s">
        <v>18</v>
      </c>
      <c r="AK6" s="27"/>
      <c r="AL6" s="27"/>
      <c r="AM6" s="1">
        <f aca="true" t="shared" si="7" ref="AM6:AM18">COUNTIF(AG6:AI6,D6)</f>
        <v>1</v>
      </c>
    </row>
    <row r="7" spans="1:39" ht="12.75">
      <c r="A7" s="20" t="s">
        <v>19</v>
      </c>
      <c r="B7" s="21" t="s">
        <v>20</v>
      </c>
      <c r="C7" s="22"/>
      <c r="D7" s="11">
        <v>2</v>
      </c>
      <c r="E7" s="2"/>
      <c r="F7" s="23">
        <v>1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 t="s">
        <v>17</v>
      </c>
      <c r="S7" s="6">
        <f t="shared" si="4"/>
        <v>0</v>
      </c>
      <c r="T7" s="6"/>
      <c r="U7" s="24" t="s">
        <v>17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 t="s">
        <v>17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5"/>
      <c r="AH7" s="25" t="s">
        <v>17</v>
      </c>
      <c r="AI7" s="26"/>
      <c r="AJ7" s="24" t="s">
        <v>18</v>
      </c>
      <c r="AK7" s="27"/>
      <c r="AL7" s="27"/>
      <c r="AM7" s="1">
        <f t="shared" si="7"/>
        <v>0</v>
      </c>
    </row>
    <row r="8" spans="1:39" ht="12.75">
      <c r="A8" s="28" t="s">
        <v>21</v>
      </c>
      <c r="B8" s="28" t="s">
        <v>22</v>
      </c>
      <c r="C8" s="29"/>
      <c r="D8" s="30">
        <v>1</v>
      </c>
      <c r="E8" s="2"/>
      <c r="F8" s="31">
        <v>1</v>
      </c>
      <c r="G8" s="6">
        <f t="shared" si="0"/>
        <v>1</v>
      </c>
      <c r="H8" s="6"/>
      <c r="I8" s="32" t="s">
        <v>17</v>
      </c>
      <c r="J8" s="6">
        <f t="shared" si="1"/>
        <v>0</v>
      </c>
      <c r="K8" s="6"/>
      <c r="L8" s="32" t="s">
        <v>17</v>
      </c>
      <c r="M8" s="6">
        <f t="shared" si="2"/>
        <v>0</v>
      </c>
      <c r="N8" s="6"/>
      <c r="O8" s="32">
        <v>1</v>
      </c>
      <c r="P8" s="6">
        <f t="shared" si="3"/>
        <v>1</v>
      </c>
      <c r="Q8" s="6"/>
      <c r="R8" s="32">
        <v>1</v>
      </c>
      <c r="S8" s="6">
        <f t="shared" si="4"/>
        <v>1</v>
      </c>
      <c r="T8" s="6"/>
      <c r="U8" s="32" t="s">
        <v>17</v>
      </c>
      <c r="V8" s="6">
        <f t="shared" si="5"/>
        <v>0</v>
      </c>
      <c r="W8" s="6"/>
      <c r="X8" s="32">
        <v>1</v>
      </c>
      <c r="Y8" s="6">
        <f t="shared" si="6"/>
        <v>1</v>
      </c>
      <c r="Z8" s="6"/>
      <c r="AA8" s="32" t="s">
        <v>17</v>
      </c>
      <c r="AB8" s="2">
        <f>IF($D$8=AA8,1,)</f>
        <v>0</v>
      </c>
      <c r="AC8" s="32" t="s">
        <v>17</v>
      </c>
      <c r="AD8" s="6">
        <f>IF($D$8=AC8,1,)</f>
        <v>0</v>
      </c>
      <c r="AE8" s="32" t="s">
        <v>17</v>
      </c>
      <c r="AF8" s="2">
        <f>IF($D$8=AE8,1,)</f>
        <v>0</v>
      </c>
      <c r="AG8" s="33">
        <v>1</v>
      </c>
      <c r="AH8" s="33" t="s">
        <v>17</v>
      </c>
      <c r="AI8" s="34"/>
      <c r="AJ8" s="35"/>
      <c r="AK8" s="36" t="s">
        <v>23</v>
      </c>
      <c r="AL8" s="37" t="s">
        <v>24</v>
      </c>
      <c r="AM8" s="1">
        <f t="shared" si="7"/>
        <v>1</v>
      </c>
    </row>
    <row r="9" spans="1:39" ht="12.75">
      <c r="A9" s="20" t="s">
        <v>25</v>
      </c>
      <c r="B9" s="21" t="s">
        <v>26</v>
      </c>
      <c r="C9" s="38"/>
      <c r="D9" s="11" t="s">
        <v>17</v>
      </c>
      <c r="E9" s="2"/>
      <c r="F9" s="23">
        <v>2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>
        <v>2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2</v>
      </c>
      <c r="AB9" s="2">
        <f>IF($D$9=AA9,1,)</f>
        <v>0</v>
      </c>
      <c r="AC9" s="24">
        <v>2</v>
      </c>
      <c r="AD9" s="6">
        <f>IF($D$9=AC9,1,)</f>
        <v>0</v>
      </c>
      <c r="AE9" s="24">
        <v>2</v>
      </c>
      <c r="AF9" s="2">
        <f>IF($D$9=AE9,1,)</f>
        <v>0</v>
      </c>
      <c r="AG9" s="39"/>
      <c r="AH9" s="25" t="s">
        <v>17</v>
      </c>
      <c r="AI9" s="40">
        <v>2</v>
      </c>
      <c r="AJ9" s="41"/>
      <c r="AK9" s="42" t="s">
        <v>27</v>
      </c>
      <c r="AL9" s="43" t="s">
        <v>18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 t="s">
        <v>17</v>
      </c>
      <c r="E10" s="2"/>
      <c r="F10" s="23">
        <v>2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>
        <v>1</v>
      </c>
      <c r="M10" s="6">
        <f t="shared" si="2"/>
        <v>0</v>
      </c>
      <c r="N10" s="6"/>
      <c r="O10" s="24" t="s">
        <v>17</v>
      </c>
      <c r="P10" s="6">
        <f t="shared" si="3"/>
        <v>1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 t="s">
        <v>17</v>
      </c>
      <c r="AB10" s="2">
        <f>IF($D$10=AA10,1,)</f>
        <v>1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44">
        <v>2</v>
      </c>
      <c r="AJ10" s="24"/>
      <c r="AK10" s="27" t="s">
        <v>30</v>
      </c>
      <c r="AL10" s="27" t="s">
        <v>31</v>
      </c>
      <c r="AM10" s="1">
        <f t="shared" si="7"/>
        <v>0</v>
      </c>
    </row>
    <row r="11" spans="1:39" ht="12.75">
      <c r="A11" s="28" t="s">
        <v>32</v>
      </c>
      <c r="B11" s="28" t="s">
        <v>33</v>
      </c>
      <c r="C11" s="45"/>
      <c r="D11" s="30" t="s">
        <v>17</v>
      </c>
      <c r="E11" s="2"/>
      <c r="F11" s="31">
        <v>1</v>
      </c>
      <c r="G11" s="6">
        <f t="shared" si="0"/>
        <v>0</v>
      </c>
      <c r="H11" s="6"/>
      <c r="I11" s="32">
        <v>2</v>
      </c>
      <c r="J11" s="6">
        <f t="shared" si="1"/>
        <v>0</v>
      </c>
      <c r="K11" s="6"/>
      <c r="L11" s="32">
        <v>1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 t="s">
        <v>17</v>
      </c>
      <c r="S11" s="6">
        <f t="shared" si="4"/>
        <v>1</v>
      </c>
      <c r="T11" s="6"/>
      <c r="U11" s="32">
        <v>1</v>
      </c>
      <c r="V11" s="6">
        <f t="shared" si="5"/>
        <v>0</v>
      </c>
      <c r="W11" s="6"/>
      <c r="X11" s="32">
        <v>2</v>
      </c>
      <c r="Y11" s="6">
        <f t="shared" si="6"/>
        <v>0</v>
      </c>
      <c r="Z11" s="6"/>
      <c r="AA11" s="32">
        <v>2</v>
      </c>
      <c r="AB11" s="1">
        <f>IF($D$11=AA11,1,)</f>
        <v>0</v>
      </c>
      <c r="AC11" s="32" t="s">
        <v>17</v>
      </c>
      <c r="AD11" s="46">
        <f>IF($D$11=AC11,1,)</f>
        <v>1</v>
      </c>
      <c r="AE11" s="32" t="s">
        <v>17</v>
      </c>
      <c r="AF11" s="1">
        <f>IF($D$11=AE11,1,)</f>
        <v>1</v>
      </c>
      <c r="AG11" s="33">
        <v>1</v>
      </c>
      <c r="AH11" s="33" t="s">
        <v>17</v>
      </c>
      <c r="AI11" s="34"/>
      <c r="AJ11" s="41"/>
      <c r="AK11" s="36" t="s">
        <v>31</v>
      </c>
      <c r="AL11" s="37" t="s">
        <v>30</v>
      </c>
      <c r="AM11" s="1">
        <f t="shared" si="7"/>
        <v>1</v>
      </c>
    </row>
    <row r="12" spans="1:39" ht="12.75">
      <c r="A12" s="20" t="s">
        <v>34</v>
      </c>
      <c r="B12" s="21" t="s">
        <v>35</v>
      </c>
      <c r="C12" s="38"/>
      <c r="D12" s="11">
        <v>2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 t="s">
        <v>17</v>
      </c>
      <c r="AF12" s="2">
        <f>IF($D$12=AE12,1,)</f>
        <v>0</v>
      </c>
      <c r="AG12" s="25">
        <v>1</v>
      </c>
      <c r="AH12" s="47"/>
      <c r="AI12" s="44">
        <v>2</v>
      </c>
      <c r="AJ12" s="41"/>
      <c r="AK12" s="42" t="s">
        <v>36</v>
      </c>
      <c r="AL12" s="27" t="s">
        <v>30</v>
      </c>
      <c r="AM12" s="1">
        <f t="shared" si="7"/>
        <v>1</v>
      </c>
    </row>
    <row r="13" spans="1:39" ht="12.75">
      <c r="A13" s="20" t="s">
        <v>37</v>
      </c>
      <c r="B13" s="21" t="s">
        <v>38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17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17</v>
      </c>
      <c r="P13" s="6">
        <f t="shared" si="3"/>
        <v>0</v>
      </c>
      <c r="Q13" s="6"/>
      <c r="R13" s="24">
        <v>1</v>
      </c>
      <c r="S13" s="6">
        <f t="shared" si="4"/>
        <v>1</v>
      </c>
      <c r="T13" s="6"/>
      <c r="U13" s="24">
        <v>2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 t="s">
        <v>17</v>
      </c>
      <c r="AD13" s="6">
        <f>IF($D$13=AC13,1,)</f>
        <v>0</v>
      </c>
      <c r="AE13" s="24">
        <v>1</v>
      </c>
      <c r="AF13" s="2">
        <f>IF($D$13=AE13,1,)</f>
        <v>1</v>
      </c>
      <c r="AG13" s="25">
        <v>1</v>
      </c>
      <c r="AH13" s="25"/>
      <c r="AI13" s="40"/>
      <c r="AJ13" s="41" t="s">
        <v>18</v>
      </c>
      <c r="AK13" s="27"/>
      <c r="AL13" s="27"/>
      <c r="AM13" s="1">
        <f t="shared" si="7"/>
        <v>1</v>
      </c>
    </row>
    <row r="14" spans="1:39" ht="12.75">
      <c r="A14" s="28" t="s">
        <v>39</v>
      </c>
      <c r="B14" s="28" t="s">
        <v>40</v>
      </c>
      <c r="C14" s="45"/>
      <c r="D14" s="30">
        <v>2</v>
      </c>
      <c r="E14" s="2"/>
      <c r="F14" s="31" t="s">
        <v>17</v>
      </c>
      <c r="G14" s="6">
        <f t="shared" si="0"/>
        <v>0</v>
      </c>
      <c r="H14" s="6"/>
      <c r="I14" s="32">
        <v>2</v>
      </c>
      <c r="J14" s="6">
        <f t="shared" si="1"/>
        <v>1</v>
      </c>
      <c r="K14" s="6"/>
      <c r="L14" s="32" t="s">
        <v>17</v>
      </c>
      <c r="M14" s="6">
        <f t="shared" si="2"/>
        <v>0</v>
      </c>
      <c r="N14" s="6"/>
      <c r="O14" s="32">
        <v>2</v>
      </c>
      <c r="P14" s="6">
        <f t="shared" si="3"/>
        <v>1</v>
      </c>
      <c r="Q14" s="6"/>
      <c r="R14" s="32">
        <v>2</v>
      </c>
      <c r="S14" s="6">
        <f t="shared" si="4"/>
        <v>1</v>
      </c>
      <c r="T14" s="6"/>
      <c r="U14" s="32">
        <v>2</v>
      </c>
      <c r="V14" s="6">
        <f t="shared" si="5"/>
        <v>1</v>
      </c>
      <c r="W14" s="6"/>
      <c r="X14" s="32">
        <v>1</v>
      </c>
      <c r="Y14" s="6">
        <f t="shared" si="6"/>
        <v>0</v>
      </c>
      <c r="Z14" s="6"/>
      <c r="AA14" s="32">
        <v>2</v>
      </c>
      <c r="AB14" s="2">
        <f>IF($D$14=AA14,1,)</f>
        <v>1</v>
      </c>
      <c r="AC14" s="32">
        <v>2</v>
      </c>
      <c r="AD14" s="6">
        <f>IF($D$14=AC14,1,)</f>
        <v>1</v>
      </c>
      <c r="AE14" s="32">
        <v>2</v>
      </c>
      <c r="AF14" s="2">
        <f>IF($D$14=AE14,1,)</f>
        <v>1</v>
      </c>
      <c r="AG14" s="33">
        <v>1</v>
      </c>
      <c r="AH14" s="33"/>
      <c r="AI14" s="34">
        <v>2</v>
      </c>
      <c r="AJ14" s="24"/>
      <c r="AK14" s="37" t="s">
        <v>24</v>
      </c>
      <c r="AL14" s="37" t="s">
        <v>23</v>
      </c>
      <c r="AM14" s="1">
        <f t="shared" si="7"/>
        <v>1</v>
      </c>
    </row>
    <row r="15" spans="1:39" ht="12.75">
      <c r="A15" s="20" t="s">
        <v>41</v>
      </c>
      <c r="B15" s="21" t="s">
        <v>42</v>
      </c>
      <c r="C15" s="38"/>
      <c r="D15" s="11">
        <v>2</v>
      </c>
      <c r="E15" s="2"/>
      <c r="F15" s="23">
        <v>2</v>
      </c>
      <c r="G15" s="6">
        <f t="shared" si="0"/>
        <v>1</v>
      </c>
      <c r="H15" s="6"/>
      <c r="I15" s="24" t="s">
        <v>17</v>
      </c>
      <c r="J15" s="6">
        <f t="shared" si="1"/>
        <v>0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>
        <v>2</v>
      </c>
      <c r="V15" s="6">
        <f t="shared" si="5"/>
        <v>1</v>
      </c>
      <c r="W15" s="6"/>
      <c r="X15" s="24" t="s">
        <v>17</v>
      </c>
      <c r="Y15" s="6">
        <f t="shared" si="6"/>
        <v>0</v>
      </c>
      <c r="Z15" s="6"/>
      <c r="AA15" s="24">
        <v>2</v>
      </c>
      <c r="AB15" s="2">
        <f>IF($D$15=AA15,1,)</f>
        <v>1</v>
      </c>
      <c r="AC15" s="24" t="s">
        <v>17</v>
      </c>
      <c r="AD15" s="6">
        <f>IF($D$15=AC15,1,)</f>
        <v>0</v>
      </c>
      <c r="AE15" s="24">
        <v>2</v>
      </c>
      <c r="AF15" s="2">
        <f>IF($D$15=AE15,1,)</f>
        <v>1</v>
      </c>
      <c r="AG15" s="25">
        <v>1</v>
      </c>
      <c r="AH15" s="25" t="s">
        <v>43</v>
      </c>
      <c r="AI15" s="26">
        <v>2</v>
      </c>
      <c r="AJ15" s="24"/>
      <c r="AK15" s="27" t="s">
        <v>18</v>
      </c>
      <c r="AL15" s="27" t="s">
        <v>31</v>
      </c>
      <c r="AM15" s="1">
        <f t="shared" si="7"/>
        <v>1</v>
      </c>
    </row>
    <row r="16" spans="1:39" ht="12.75">
      <c r="A16" s="20" t="s">
        <v>44</v>
      </c>
      <c r="B16" s="21" t="s">
        <v>45</v>
      </c>
      <c r="C16" s="38"/>
      <c r="D16" s="11" t="s">
        <v>17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 t="s">
        <v>17</v>
      </c>
      <c r="P16" s="6">
        <f t="shared" si="3"/>
        <v>1</v>
      </c>
      <c r="Q16" s="6"/>
      <c r="R16" s="24" t="s">
        <v>17</v>
      </c>
      <c r="S16" s="6">
        <f t="shared" si="4"/>
        <v>1</v>
      </c>
      <c r="T16" s="6"/>
      <c r="U16" s="24" t="s">
        <v>17</v>
      </c>
      <c r="V16" s="6">
        <f t="shared" si="5"/>
        <v>1</v>
      </c>
      <c r="W16" s="6"/>
      <c r="X16" s="24" t="s">
        <v>17</v>
      </c>
      <c r="Y16" s="6">
        <f t="shared" si="6"/>
        <v>1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 t="s">
        <v>17</v>
      </c>
      <c r="AF16" s="2">
        <f>IF($D$16=AE16,1,)</f>
        <v>1</v>
      </c>
      <c r="AG16" s="25">
        <v>1</v>
      </c>
      <c r="AH16" s="25" t="s">
        <v>17</v>
      </c>
      <c r="AI16" s="26"/>
      <c r="AJ16" s="24"/>
      <c r="AK16" s="27" t="s">
        <v>23</v>
      </c>
      <c r="AL16" s="27" t="s">
        <v>27</v>
      </c>
      <c r="AM16" s="1">
        <f t="shared" si="7"/>
        <v>1</v>
      </c>
    </row>
    <row r="17" spans="1:39" ht="12.75">
      <c r="A17" s="20" t="s">
        <v>46</v>
      </c>
      <c r="B17" s="21" t="s">
        <v>47</v>
      </c>
      <c r="C17" s="22"/>
      <c r="D17" s="11" t="s">
        <v>17</v>
      </c>
      <c r="E17" s="2"/>
      <c r="F17" s="23" t="s">
        <v>17</v>
      </c>
      <c r="G17" s="6">
        <f t="shared" si="0"/>
        <v>1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 t="s">
        <v>17</v>
      </c>
      <c r="AB17" s="2">
        <f>IF($D$17=AA17,1,)</f>
        <v>1</v>
      </c>
      <c r="AC17" s="24">
        <v>2</v>
      </c>
      <c r="AD17" s="6">
        <f>IF($D$17=AC17,1,)</f>
        <v>0</v>
      </c>
      <c r="AE17" s="24" t="s">
        <v>17</v>
      </c>
      <c r="AF17" s="2">
        <f>IF($D$17=AE17,1,)</f>
        <v>1</v>
      </c>
      <c r="AG17" s="25">
        <v>1</v>
      </c>
      <c r="AH17" s="47"/>
      <c r="AI17" s="26">
        <v>2</v>
      </c>
      <c r="AJ17" s="24"/>
      <c r="AK17" s="27" t="s">
        <v>27</v>
      </c>
      <c r="AL17" s="27" t="s">
        <v>36</v>
      </c>
      <c r="AM17" s="1">
        <f t="shared" si="7"/>
        <v>0</v>
      </c>
    </row>
    <row r="18" spans="1:39" ht="12.75">
      <c r="A18" s="20" t="s">
        <v>48</v>
      </c>
      <c r="B18" s="21" t="s">
        <v>49</v>
      </c>
      <c r="C18" s="38"/>
      <c r="D18" s="11">
        <v>2</v>
      </c>
      <c r="E18" s="2"/>
      <c r="F18" s="31" t="s">
        <v>17</v>
      </c>
      <c r="G18" s="48">
        <f t="shared" si="0"/>
        <v>0</v>
      </c>
      <c r="H18" s="48"/>
      <c r="I18" s="32">
        <v>1</v>
      </c>
      <c r="J18" s="48">
        <f t="shared" si="1"/>
        <v>0</v>
      </c>
      <c r="K18" s="48"/>
      <c r="L18" s="32" t="s">
        <v>17</v>
      </c>
      <c r="M18" s="48">
        <f t="shared" si="2"/>
        <v>0</v>
      </c>
      <c r="N18" s="48"/>
      <c r="O18" s="32">
        <v>2</v>
      </c>
      <c r="P18" s="48">
        <f t="shared" si="3"/>
        <v>1</v>
      </c>
      <c r="Q18" s="48"/>
      <c r="R18" s="32">
        <v>2</v>
      </c>
      <c r="S18" s="48">
        <f t="shared" si="4"/>
        <v>1</v>
      </c>
      <c r="T18" s="48"/>
      <c r="U18" s="32">
        <v>2</v>
      </c>
      <c r="V18" s="48">
        <f t="shared" si="5"/>
        <v>1</v>
      </c>
      <c r="W18" s="48"/>
      <c r="X18" s="32" t="s">
        <v>17</v>
      </c>
      <c r="Y18" s="48">
        <f t="shared" si="6"/>
        <v>0</v>
      </c>
      <c r="Z18" s="48"/>
      <c r="AA18" s="32">
        <v>2</v>
      </c>
      <c r="AB18" s="49">
        <f>IF($D$18=AA18,1,)</f>
        <v>1</v>
      </c>
      <c r="AC18" s="32" t="s">
        <v>17</v>
      </c>
      <c r="AD18" s="48">
        <f>IF($D$18=AC18,1,)</f>
        <v>0</v>
      </c>
      <c r="AE18" s="32">
        <v>2</v>
      </c>
      <c r="AF18" s="49">
        <f>IF($D$18=AE18,1,)</f>
        <v>1</v>
      </c>
      <c r="AG18" s="33"/>
      <c r="AH18" s="33"/>
      <c r="AI18" s="34">
        <v>2</v>
      </c>
      <c r="AJ18" s="32" t="s">
        <v>18</v>
      </c>
      <c r="AK18" s="37"/>
      <c r="AL18" s="37"/>
      <c r="AM18" s="1">
        <f t="shared" si="7"/>
        <v>1</v>
      </c>
    </row>
    <row r="19" spans="1:39" ht="12.75">
      <c r="A19" s="1"/>
      <c r="B19" s="2"/>
      <c r="C19" s="50" t="s">
        <v>50</v>
      </c>
      <c r="D19" s="4" t="s">
        <v>51</v>
      </c>
      <c r="E19" s="51"/>
      <c r="F19" s="4" t="s">
        <v>27</v>
      </c>
      <c r="G19" s="4">
        <f>IF(D19="*",SUM(G6:G18)," ")</f>
        <v>5</v>
      </c>
      <c r="H19" s="4"/>
      <c r="I19" s="4" t="s">
        <v>27</v>
      </c>
      <c r="J19" s="4">
        <f>IF(D19="*",SUM(J6:J18)," ")</f>
        <v>3</v>
      </c>
      <c r="K19" s="4"/>
      <c r="L19" s="4" t="s">
        <v>52</v>
      </c>
      <c r="M19" s="4">
        <f>IF(D19="*",SUM(M6:M18)," ")</f>
        <v>2</v>
      </c>
      <c r="N19" s="4"/>
      <c r="O19" s="4" t="s">
        <v>27</v>
      </c>
      <c r="P19" s="4">
        <f>IF(D19="*",SUM(P6:P18)," ")</f>
        <v>6</v>
      </c>
      <c r="Q19" s="4"/>
      <c r="R19" s="4" t="s">
        <v>27</v>
      </c>
      <c r="S19" s="4">
        <f>IF(D19="*",SUM(S6:S18)," ")</f>
        <v>8</v>
      </c>
      <c r="T19" s="4"/>
      <c r="U19" s="4" t="s">
        <v>27</v>
      </c>
      <c r="V19" s="4">
        <f>IF(D19="*",SUM(V6:V18)," ")</f>
        <v>5</v>
      </c>
      <c r="W19" s="4"/>
      <c r="X19" s="4" t="s">
        <v>52</v>
      </c>
      <c r="Y19" s="4">
        <f>IF(D19="*",SUM(Y6:Y18)," ")</f>
        <v>3</v>
      </c>
      <c r="Z19" s="4"/>
      <c r="AA19" s="4" t="s">
        <v>27</v>
      </c>
      <c r="AB19" s="52">
        <f>IF(D19="*",SUM(AB6:AB18)," ")</f>
        <v>7</v>
      </c>
      <c r="AC19" s="4" t="s">
        <v>27</v>
      </c>
      <c r="AD19" s="4">
        <f>IF(D19="*",SUM(AD6:AD18)," ")</f>
        <v>2</v>
      </c>
      <c r="AE19" s="4" t="s">
        <v>52</v>
      </c>
      <c r="AF19" s="4">
        <f>IF(D19="*",SUM(AF6:AF18)," ")</f>
        <v>7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53</v>
      </c>
      <c r="D20" s="4"/>
      <c r="E20" s="2"/>
      <c r="F20" s="5">
        <v>94</v>
      </c>
      <c r="G20" s="5"/>
      <c r="H20" s="5"/>
      <c r="I20" s="5">
        <v>91.5</v>
      </c>
      <c r="J20" s="5"/>
      <c r="K20" s="5"/>
      <c r="L20" s="5">
        <v>95.7</v>
      </c>
      <c r="M20" s="5"/>
      <c r="N20" s="5"/>
      <c r="O20" s="5">
        <v>89.3</v>
      </c>
      <c r="P20" s="5"/>
      <c r="Q20" s="5"/>
      <c r="R20" s="5">
        <v>88.4</v>
      </c>
      <c r="S20" s="5"/>
      <c r="T20" s="5"/>
      <c r="U20" s="5">
        <v>63.7</v>
      </c>
      <c r="V20" s="5"/>
      <c r="W20" s="5"/>
      <c r="X20" s="55">
        <v>111</v>
      </c>
      <c r="Y20" s="5"/>
      <c r="Z20" s="5"/>
      <c r="AA20" s="5">
        <v>92</v>
      </c>
      <c r="AB20" s="56"/>
      <c r="AC20" s="56">
        <v>88.2</v>
      </c>
      <c r="AD20" s="56"/>
      <c r="AE20" s="56">
        <v>89.6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8">
        <v>40453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9">
        <v>940756</v>
      </c>
      <c r="C23" s="22"/>
      <c r="D23" s="11" t="s">
        <v>43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>
        <v>8732</v>
      </c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>
        <v>376</v>
      </c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82</v>
      </c>
      <c r="C26" s="22"/>
      <c r="D26" s="11" t="s">
        <v>24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43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9"/>
      <c r="C28" s="60"/>
      <c r="D28" s="11" t="s">
        <v>63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>
        <v>328</v>
      </c>
      <c r="C31" s="60">
        <v>4</v>
      </c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228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68</v>
      </c>
      <c r="B33" s="59">
        <f>IF(D19="*",B28+B29+B30+B31+B32," ")</f>
        <v>556</v>
      </c>
      <c r="C33" s="63"/>
      <c r="D33" s="64"/>
      <c r="E33" s="1"/>
      <c r="F33" s="6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7"/>
      <c r="AL33" s="57"/>
      <c r="AM33" s="1"/>
    </row>
    <row r="34" spans="1:39" ht="12.75">
      <c r="A34" s="1" t="s">
        <v>69</v>
      </c>
      <c r="B34" s="66">
        <v>700</v>
      </c>
      <c r="C34" s="66" t="s">
        <v>70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71</v>
      </c>
      <c r="B35" s="66"/>
      <c r="C35" s="68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72</v>
      </c>
      <c r="B36" s="66">
        <v>-552</v>
      </c>
      <c r="C36" s="3" t="s">
        <v>73</v>
      </c>
      <c r="D36" s="66">
        <f>B34+B35+B36+D34+D35</f>
        <v>148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2010-10-05T18:37:47Z</dcterms:created>
  <dcterms:modified xsi:type="dcterms:W3CDTF">2010-10-05T18:38:10Z</dcterms:modified>
  <cp:category/>
  <cp:version/>
  <cp:contentType/>
  <cp:contentStatus/>
</cp:coreProperties>
</file>