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14" sheetId="1" r:id="rId1"/>
  </sheets>
  <externalReferences>
    <externalReference r:id="rId4"/>
  </externalReferences>
  <definedNames>
    <definedName name="allan">'[1]Allan'!$A:$A</definedName>
    <definedName name="bengt">'[1]Bengt'!$A$1</definedName>
    <definedName name="dan">'[1]Dan'!$A$1</definedName>
    <definedName name="diagram">'[1]Diagram'!$A$1</definedName>
    <definedName name="gento">'[1]Gento'!$A$1</definedName>
    <definedName name="Hemsedal">#REF!</definedName>
    <definedName name="janne">'[1]Janne'!$A$1</definedName>
    <definedName name="kentc">'[1]KentC'!$A$1</definedName>
    <definedName name="Kentcinfosida">#REF!</definedName>
    <definedName name="kente">'[1]KentE'!$A$1</definedName>
    <definedName name="lagstatistik">#REF!</definedName>
    <definedName name="omg1">'[1]Omg1'!$A$1</definedName>
    <definedName name="omg10">'[1]Omg10'!$A$1</definedName>
    <definedName name="Omg11">'[1]Omg11'!$A$1</definedName>
    <definedName name="omg12">'[1]Omg12'!$A$1</definedName>
    <definedName name="omg13">'[1]Omg13'!$A$1</definedName>
    <definedName name="omg14">'Omg14'!$A$1</definedName>
    <definedName name="omg15">'[1]Omg15'!$A$1</definedName>
    <definedName name="omg16">'[1]Omg16'!$A$1</definedName>
    <definedName name="omg17">'[1]Omg17'!$A$1</definedName>
    <definedName name="omg18">'[1]Omg18'!$A$1</definedName>
    <definedName name="omg19">'[1]Omg19'!$A$1</definedName>
    <definedName name="omg2">'[1]Omg2'!$A$1</definedName>
    <definedName name="omg20">'[1]Omg20'!$A$1</definedName>
    <definedName name="omg3">'[1]Omg3'!$A$1</definedName>
    <definedName name="omg4">'[1]Omg4'!$A$1</definedName>
    <definedName name="omg5">'[1]Omg5'!$A$1</definedName>
    <definedName name="omg6">'[1]Omg6'!$A$1</definedName>
    <definedName name="omg7">'[1]Omg7'!$A$1</definedName>
    <definedName name="omg8">'[1]Omg8'!$A$1</definedName>
    <definedName name="omg9">'[1]Omg9'!$A$1</definedName>
    <definedName name="Omgång22">'[1]Omg22'!$A$3</definedName>
    <definedName name="Omgång23">#REF!</definedName>
    <definedName name="Omgång24">#REF!</definedName>
    <definedName name="omgång25">'[1]Omg25'!$3:$3</definedName>
    <definedName name="Omgång26">'[1]Omg26'!$A$3</definedName>
    <definedName name="Omgång27">'[1]Omg27'!$A$3</definedName>
    <definedName name="Omgång28">'[1]Omg28'!$A$3</definedName>
    <definedName name="Omgång29">'[1]Omg29'!$A$3</definedName>
    <definedName name="Omgång30">'[1]Omg30'!$A$3</definedName>
    <definedName name="Omgång31">'[1]Omg31'!$A$1</definedName>
    <definedName name="Omgång32">'[1]Omg32'!$A$1</definedName>
    <definedName name="Omgång33">'[1]Omg33'!$A$1</definedName>
    <definedName name="Omgång34">'[1]Omg34'!$A$1</definedName>
    <definedName name="Omgång35">'[1]Omg35'!$A$1</definedName>
    <definedName name="Omgång36">'[1]Omg36'!$A$1</definedName>
    <definedName name="Omgång37">'[1]Omg37'!$A$1</definedName>
    <definedName name="Omgång38">'[1]Omg38'!$A$1</definedName>
    <definedName name="Omgång39">'[1]Omg39'!$A$1</definedName>
    <definedName name="Omgång40">'[1]Omg40'!$A$1</definedName>
    <definedName name="Omgång41">'[1]Omg41'!$A$1</definedName>
    <definedName name="Omgång42">'[1]Omg42'!$A$1</definedName>
    <definedName name="Omgång43">'[1]Omg43'!$A$1</definedName>
    <definedName name="resultat">'[1]Resultat'!$A$1</definedName>
    <definedName name="ruddalen">#REF!</definedName>
    <definedName name="Startsida">'[1]Startsida'!$A$1</definedName>
    <definedName name="SUMMERING">'[1]Summering'!$A$1</definedName>
    <definedName name="tony">'[1]Tony'!$A$1</definedName>
  </definedNames>
  <calcPr fullCalcOnLoad="1"/>
</workbook>
</file>

<file path=xl/sharedStrings.xml><?xml version="1.0" encoding="utf-8"?>
<sst xmlns="http://schemas.openxmlformats.org/spreadsheetml/2006/main" count="163" uniqueCount="75">
  <si>
    <t>Match</t>
  </si>
  <si>
    <t xml:space="preserve">Vecka 13 </t>
  </si>
  <si>
    <t>Rätt rad</t>
  </si>
  <si>
    <t>Tony</t>
  </si>
  <si>
    <t>r</t>
  </si>
  <si>
    <t>Dan</t>
  </si>
  <si>
    <t>Bengt</t>
  </si>
  <si>
    <t>Janne</t>
  </si>
  <si>
    <t>Kent E</t>
  </si>
  <si>
    <t>Gento</t>
  </si>
  <si>
    <t>Kent C</t>
  </si>
  <si>
    <t>Allan</t>
  </si>
  <si>
    <t>Rolf</t>
  </si>
  <si>
    <t>Magnus</t>
  </si>
  <si>
    <t>Systemet       r</t>
  </si>
  <si>
    <t>Arsenal</t>
  </si>
  <si>
    <t>Wolverhampton</t>
  </si>
  <si>
    <t>M</t>
  </si>
  <si>
    <t>Bolton</t>
  </si>
  <si>
    <t>Aston Villa</t>
  </si>
  <si>
    <t>x</t>
  </si>
  <si>
    <t>R</t>
  </si>
  <si>
    <t>B</t>
  </si>
  <si>
    <t>Portsmouth</t>
  </si>
  <si>
    <t>Blackburn</t>
  </si>
  <si>
    <t>KE</t>
  </si>
  <si>
    <t>Stoke</t>
  </si>
  <si>
    <t>Hull</t>
  </si>
  <si>
    <t>T</t>
  </si>
  <si>
    <t>Sunderland</t>
  </si>
  <si>
    <t>Tottenham</t>
  </si>
  <si>
    <t>Bristol C</t>
  </si>
  <si>
    <t>Nottingham</t>
  </si>
  <si>
    <t>D</t>
  </si>
  <si>
    <t>Ipswich</t>
  </si>
  <si>
    <t>Reading</t>
  </si>
  <si>
    <t>A</t>
  </si>
  <si>
    <t>G</t>
  </si>
  <si>
    <t>QPR</t>
  </si>
  <si>
    <t>Sheffield W</t>
  </si>
  <si>
    <t>Coventry</t>
  </si>
  <si>
    <t>Derby</t>
  </si>
  <si>
    <t>Doncaster</t>
  </si>
  <si>
    <t>Plymouth</t>
  </si>
  <si>
    <t>Middlesbrough</t>
  </si>
  <si>
    <t>Crystal P</t>
  </si>
  <si>
    <t>Peterborough</t>
  </si>
  <si>
    <t>Newcastle</t>
  </si>
  <si>
    <t>Preston</t>
  </si>
  <si>
    <t>Watford</t>
  </si>
  <si>
    <t>Närvaro/rätt</t>
  </si>
  <si>
    <t>*</t>
  </si>
  <si>
    <t>J</t>
  </si>
  <si>
    <t>N</t>
  </si>
  <si>
    <t>Vikt</t>
  </si>
  <si>
    <t>Midjemått</t>
  </si>
  <si>
    <t>Utdelning</t>
  </si>
  <si>
    <t>13 rätt</t>
  </si>
  <si>
    <t xml:space="preserve"> </t>
  </si>
  <si>
    <t>12 rätt</t>
  </si>
  <si>
    <t>O</t>
  </si>
  <si>
    <t>11 rätt</t>
  </si>
  <si>
    <t>L</t>
  </si>
  <si>
    <t>10 rätt</t>
  </si>
  <si>
    <t>Vår utdelning</t>
  </si>
  <si>
    <t>Y</t>
  </si>
  <si>
    <t>S</t>
  </si>
  <si>
    <t>Övrigt</t>
  </si>
  <si>
    <t>Tillbaka</t>
  </si>
  <si>
    <t>s:a</t>
  </si>
  <si>
    <t>Insats totalt   =</t>
  </si>
  <si>
    <t>Joker =</t>
  </si>
  <si>
    <t>Extra vinnare =</t>
  </si>
  <si>
    <t>Tipssystem   =</t>
  </si>
  <si>
    <t>Övrigt =</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</si>
</sst>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horizontal="center"/>
    </xf>
    <xf numFmtId="0" fontId="0" fillId="2" borderId="1" xfId="0" applyFill="1" applyBorder="1" applyAlignment="1">
      <alignment horizontal="center"/>
    </xf>
    <xf numFmtId="0" fontId="0" fillId="2" borderId="1" xfId="0" applyFill="1" applyBorder="1" applyAlignment="1">
      <alignment/>
    </xf>
    <xf numFmtId="0" fontId="7" fillId="4" borderId="1" xfId="0" applyFont="1"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horizontal="right"/>
    </xf>
    <xf numFmtId="49" fontId="0" fillId="3" borderId="0" xfId="0" applyNumberFormat="1" applyFill="1" applyAlignment="1">
      <alignment/>
    </xf>
    <xf numFmtId="169" fontId="0" fillId="3" borderId="0" xfId="0" applyNumberFormat="1" applyFill="1" applyAlignment="1">
      <alignment horizontal="righ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32</xdr:row>
      <xdr:rowOff>152400</xdr:rowOff>
    </xdr:to>
    <xdr:sp>
      <xdr:nvSpPr>
        <xdr:cNvPr id="1" name="TextBox 1"/>
        <xdr:cNvSpPr txBox="1">
          <a:spLocks noChangeArrowheads="1"/>
        </xdr:cNvSpPr>
      </xdr:nvSpPr>
      <xdr:spPr>
        <a:xfrm>
          <a:off x="2667000" y="3667125"/>
          <a:ext cx="647700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36</xdr:row>
      <xdr:rowOff>9525</xdr:rowOff>
    </xdr:to>
    <xdr:sp>
      <xdr:nvSpPr>
        <xdr:cNvPr id="3" name="TextBox 3"/>
        <xdr:cNvSpPr txBox="1">
          <a:spLocks noChangeArrowheads="1"/>
        </xdr:cNvSpPr>
      </xdr:nvSpPr>
      <xdr:spPr>
        <a:xfrm>
          <a:off x="2667000" y="3667125"/>
          <a:ext cx="6477000"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                      </a:t>
          </a:r>
          <a:r>
            <a:rPr lang="en-US" cap="none" sz="1000" b="0" i="1" u="none" baseline="0">
              <a:latin typeface="Arial"/>
              <a:ea typeface="Arial"/>
              <a:cs typeface="Arial"/>
            </a:rPr>
            <a:t>
Vädret: +5 grader och en underbar fin morgon.
Bengan, Magnus, Tony, Dan, Roffen, Gento o Allan promenerade. Engström kom till kaffet. Carlzon i Kungshamn.
Janne jobbade.
Efter bastu o dusch väntade goa köttbullemackor specialgjorda till oss eftersom fiket officiellt inte var öppet.
Någon ifrån "Bali-gänget" berättade att det var en person som hade fallit ner i vulkanen på Bali. Magnus replikerade snabbt "han måste ha missat att ta på sig sitt vulcan- skydd".
Magnus tog ut de säkra. Arsenal slog Wolves med 1-0 på hemmaplan. Newcastle vann programenligt på bortaplan mot Peterborough. Men varke Doncaster eller  QPR lyckades på sina hemmaplaner.  Två av fyra inte godkänt!
Endast åtta rätt på systemet. Gento var med på två missade halvgarderingar.
På enkelraden löste Dannel, Carlzon och Roffen denna gåta allra bäst på sex rätt. Vi pratade på att gå på Champions of Rock på Scandinavium den 1:e oktober. Vi måste nog bestämma oss lördan som kommer för det är bara en föreställning i Göteborg.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4" name="Picture 4"/>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25">
        <row r="5">
          <cell r="A5" t="str">
            <v>Omg.</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row r="36">
          <cell r="A36">
            <v>31</v>
          </cell>
        </row>
        <row r="37">
          <cell r="A37">
            <v>32</v>
          </cell>
        </row>
        <row r="38">
          <cell r="A38">
            <v>33</v>
          </cell>
        </row>
        <row r="39">
          <cell r="A39">
            <v>34</v>
          </cell>
        </row>
        <row r="40">
          <cell r="A40">
            <v>35</v>
          </cell>
        </row>
        <row r="41">
          <cell r="A41">
            <v>36</v>
          </cell>
        </row>
        <row r="42">
          <cell r="A42">
            <v>37</v>
          </cell>
        </row>
        <row r="43">
          <cell r="A43">
            <v>38</v>
          </cell>
        </row>
        <row r="44">
          <cell r="A44">
            <v>39</v>
          </cell>
        </row>
        <row r="45">
          <cell r="A45">
            <v>40</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8">
    <pageSetUpPr fitToPage="1"/>
  </sheetPr>
  <dimension ref="A1:AM37"/>
  <sheetViews>
    <sheetView tabSelected="1" workbookViewId="0" topLeftCell="A1">
      <selection activeCell="D34" sqref="D34"/>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6"/>
      <c r="AI6" s="27"/>
      <c r="AJ6" s="24" t="s">
        <v>17</v>
      </c>
      <c r="AK6" s="28"/>
      <c r="AL6" s="28"/>
      <c r="AM6" s="1">
        <f aca="true" t="shared" si="7" ref="AM6:AM18">COUNTIF(AG6:AI6,D6)</f>
        <v>1</v>
      </c>
    </row>
    <row r="7" spans="1:39" ht="12.75">
      <c r="A7" s="20" t="s">
        <v>18</v>
      </c>
      <c r="B7" s="21" t="s">
        <v>19</v>
      </c>
      <c r="C7" s="22"/>
      <c r="D7" s="11">
        <v>2</v>
      </c>
      <c r="E7" s="2"/>
      <c r="F7" s="23" t="s">
        <v>20</v>
      </c>
      <c r="G7" s="6">
        <f t="shared" si="0"/>
        <v>0</v>
      </c>
      <c r="H7" s="6"/>
      <c r="I7" s="24" t="s">
        <v>20</v>
      </c>
      <c r="J7" s="6">
        <f t="shared" si="1"/>
        <v>0</v>
      </c>
      <c r="K7" s="6"/>
      <c r="L7" s="24" t="s">
        <v>20</v>
      </c>
      <c r="M7" s="6">
        <f t="shared" si="2"/>
        <v>0</v>
      </c>
      <c r="N7" s="6"/>
      <c r="O7" s="24" t="s">
        <v>20</v>
      </c>
      <c r="P7" s="6">
        <f t="shared" si="3"/>
        <v>0</v>
      </c>
      <c r="Q7" s="6"/>
      <c r="R7" s="24" t="s">
        <v>20</v>
      </c>
      <c r="S7" s="6">
        <f t="shared" si="4"/>
        <v>0</v>
      </c>
      <c r="T7" s="6"/>
      <c r="U7" s="24">
        <v>2</v>
      </c>
      <c r="V7" s="6">
        <f t="shared" si="5"/>
        <v>1</v>
      </c>
      <c r="W7" s="6"/>
      <c r="X7" s="24">
        <v>2</v>
      </c>
      <c r="Y7" s="6">
        <f t="shared" si="6"/>
        <v>1</v>
      </c>
      <c r="Z7" s="6"/>
      <c r="AA7" s="24" t="s">
        <v>20</v>
      </c>
      <c r="AB7" s="2">
        <f>IF($D$7=AA7,1,)</f>
        <v>0</v>
      </c>
      <c r="AC7" s="24">
        <v>2</v>
      </c>
      <c r="AD7" s="6">
        <f>IF($D$7=AC7,1,)</f>
        <v>1</v>
      </c>
      <c r="AE7" s="24">
        <v>2</v>
      </c>
      <c r="AF7" s="2">
        <f>IF($D$7=AE7,1,)</f>
        <v>1</v>
      </c>
      <c r="AG7" s="26"/>
      <c r="AH7" s="26" t="s">
        <v>20</v>
      </c>
      <c r="AI7" s="27">
        <v>2</v>
      </c>
      <c r="AJ7" s="24"/>
      <c r="AK7" s="28" t="s">
        <v>21</v>
      </c>
      <c r="AL7" s="28" t="s">
        <v>22</v>
      </c>
      <c r="AM7" s="1">
        <f t="shared" si="7"/>
        <v>1</v>
      </c>
    </row>
    <row r="8" spans="1:39" ht="12.75">
      <c r="A8" s="29" t="s">
        <v>23</v>
      </c>
      <c r="B8" s="29" t="s">
        <v>24</v>
      </c>
      <c r="C8" s="30"/>
      <c r="D8" s="31" t="s">
        <v>20</v>
      </c>
      <c r="E8" s="2"/>
      <c r="F8" s="32">
        <v>2</v>
      </c>
      <c r="G8" s="6">
        <f t="shared" si="0"/>
        <v>0</v>
      </c>
      <c r="H8" s="6"/>
      <c r="I8" s="33">
        <v>2</v>
      </c>
      <c r="J8" s="6">
        <f t="shared" si="1"/>
        <v>0</v>
      </c>
      <c r="K8" s="6"/>
      <c r="L8" s="33">
        <v>2</v>
      </c>
      <c r="M8" s="6">
        <f t="shared" si="2"/>
        <v>0</v>
      </c>
      <c r="N8" s="6"/>
      <c r="O8" s="33">
        <v>2</v>
      </c>
      <c r="P8" s="6">
        <f t="shared" si="3"/>
        <v>0</v>
      </c>
      <c r="Q8" s="6"/>
      <c r="R8" s="33">
        <v>2</v>
      </c>
      <c r="S8" s="6">
        <f t="shared" si="4"/>
        <v>0</v>
      </c>
      <c r="T8" s="6"/>
      <c r="U8" s="33">
        <v>2</v>
      </c>
      <c r="V8" s="6">
        <f t="shared" si="5"/>
        <v>0</v>
      </c>
      <c r="W8" s="6"/>
      <c r="X8" s="33">
        <v>2</v>
      </c>
      <c r="Y8" s="6">
        <f t="shared" si="6"/>
        <v>0</v>
      </c>
      <c r="Z8" s="6"/>
      <c r="AA8" s="33" t="s">
        <v>20</v>
      </c>
      <c r="AB8" s="2">
        <f>IF($D$8=AA8,1,)</f>
        <v>1</v>
      </c>
      <c r="AC8" s="33">
        <v>2</v>
      </c>
      <c r="AD8" s="6">
        <f>IF($D$8=AC8,1,)</f>
        <v>0</v>
      </c>
      <c r="AE8" s="33">
        <v>2</v>
      </c>
      <c r="AF8" s="2">
        <f>IF($D$8=AE8,1,)</f>
        <v>0</v>
      </c>
      <c r="AG8" s="34"/>
      <c r="AH8" s="34" t="s">
        <v>20</v>
      </c>
      <c r="AI8" s="35">
        <v>2</v>
      </c>
      <c r="AJ8" s="36"/>
      <c r="AK8" s="37" t="s">
        <v>22</v>
      </c>
      <c r="AL8" s="38" t="s">
        <v>25</v>
      </c>
      <c r="AM8" s="1">
        <f t="shared" si="7"/>
        <v>1</v>
      </c>
    </row>
    <row r="9" spans="1:39" ht="12.75">
      <c r="A9" s="20" t="s">
        <v>26</v>
      </c>
      <c r="B9" s="21" t="s">
        <v>27</v>
      </c>
      <c r="C9" s="22"/>
      <c r="D9" s="11">
        <v>1</v>
      </c>
      <c r="E9" s="2"/>
      <c r="F9" s="23">
        <v>1</v>
      </c>
      <c r="G9" s="6">
        <f t="shared" si="0"/>
        <v>1</v>
      </c>
      <c r="H9" s="6"/>
      <c r="I9" s="24">
        <v>1</v>
      </c>
      <c r="J9" s="6">
        <f t="shared" si="1"/>
        <v>1</v>
      </c>
      <c r="K9" s="6"/>
      <c r="L9" s="24">
        <v>1</v>
      </c>
      <c r="M9" s="6">
        <f t="shared" si="2"/>
        <v>1</v>
      </c>
      <c r="N9" s="6"/>
      <c r="O9" s="24">
        <v>1</v>
      </c>
      <c r="P9" s="6">
        <f t="shared" si="3"/>
        <v>1</v>
      </c>
      <c r="Q9" s="6"/>
      <c r="R9" s="24">
        <v>2</v>
      </c>
      <c r="S9" s="6">
        <f t="shared" si="4"/>
        <v>0</v>
      </c>
      <c r="T9" s="6"/>
      <c r="U9" s="24">
        <v>1</v>
      </c>
      <c r="V9" s="6">
        <f t="shared" si="5"/>
        <v>1</v>
      </c>
      <c r="W9" s="6"/>
      <c r="X9" s="24">
        <v>1</v>
      </c>
      <c r="Y9" s="6">
        <f t="shared" si="6"/>
        <v>1</v>
      </c>
      <c r="Z9" s="6"/>
      <c r="AA9" s="24" t="s">
        <v>20</v>
      </c>
      <c r="AB9" s="2">
        <f>IF($D$9=AA9,1,)</f>
        <v>0</v>
      </c>
      <c r="AC9" s="24" t="s">
        <v>20</v>
      </c>
      <c r="AD9" s="6">
        <f>IF($D$9=AC9,1,)</f>
        <v>0</v>
      </c>
      <c r="AE9" s="24">
        <v>1</v>
      </c>
      <c r="AF9" s="2">
        <f>IF($D$9=AE9,1,)</f>
        <v>1</v>
      </c>
      <c r="AG9" s="26">
        <v>1</v>
      </c>
      <c r="AH9" s="26" t="s">
        <v>20</v>
      </c>
      <c r="AI9" s="39"/>
      <c r="AJ9" s="40"/>
      <c r="AK9" s="41" t="s">
        <v>28</v>
      </c>
      <c r="AL9" s="42" t="s">
        <v>21</v>
      </c>
      <c r="AM9" s="1">
        <f t="shared" si="7"/>
        <v>1</v>
      </c>
    </row>
    <row r="10" spans="1:39" ht="12.75">
      <c r="A10" s="20" t="s">
        <v>29</v>
      </c>
      <c r="B10" s="21" t="s">
        <v>30</v>
      </c>
      <c r="C10" s="22"/>
      <c r="D10" s="11">
        <v>1</v>
      </c>
      <c r="E10" s="2"/>
      <c r="F10" s="23" t="s">
        <v>20</v>
      </c>
      <c r="G10" s="6">
        <f t="shared" si="0"/>
        <v>0</v>
      </c>
      <c r="H10" s="6"/>
      <c r="I10" s="24" t="s">
        <v>20</v>
      </c>
      <c r="J10" s="6">
        <f t="shared" si="1"/>
        <v>0</v>
      </c>
      <c r="K10" s="6"/>
      <c r="L10" s="24">
        <v>2</v>
      </c>
      <c r="M10" s="6">
        <f t="shared" si="2"/>
        <v>0</v>
      </c>
      <c r="N10" s="6"/>
      <c r="O10" s="24">
        <v>2</v>
      </c>
      <c r="P10" s="6">
        <f t="shared" si="3"/>
        <v>0</v>
      </c>
      <c r="Q10" s="6"/>
      <c r="R10" s="24" t="s">
        <v>20</v>
      </c>
      <c r="S10" s="6">
        <f t="shared" si="4"/>
        <v>0</v>
      </c>
      <c r="T10" s="6"/>
      <c r="U10" s="24" t="s">
        <v>20</v>
      </c>
      <c r="V10" s="6">
        <f t="shared" si="5"/>
        <v>0</v>
      </c>
      <c r="W10" s="6"/>
      <c r="X10" s="24">
        <v>2</v>
      </c>
      <c r="Y10" s="6">
        <f t="shared" si="6"/>
        <v>0</v>
      </c>
      <c r="Z10" s="6"/>
      <c r="AA10" s="24">
        <v>2</v>
      </c>
      <c r="AB10" s="2">
        <f>IF($D$10=AA10,1,)</f>
        <v>0</v>
      </c>
      <c r="AC10" s="24" t="s">
        <v>20</v>
      </c>
      <c r="AD10" s="6">
        <f>IF($D$10=AC10,1,)</f>
        <v>0</v>
      </c>
      <c r="AE10" s="24" t="s">
        <v>20</v>
      </c>
      <c r="AF10" s="2">
        <f>IF($D$10=AE10,1,)</f>
        <v>0</v>
      </c>
      <c r="AG10" s="26"/>
      <c r="AH10" s="26" t="s">
        <v>20</v>
      </c>
      <c r="AI10" s="27">
        <v>2</v>
      </c>
      <c r="AJ10" s="24"/>
      <c r="AK10" s="28" t="s">
        <v>25</v>
      </c>
      <c r="AL10" s="28" t="s">
        <v>17</v>
      </c>
      <c r="AM10" s="1">
        <f t="shared" si="7"/>
        <v>0</v>
      </c>
    </row>
    <row r="11" spans="1:39" ht="12.75">
      <c r="A11" s="29" t="s">
        <v>31</v>
      </c>
      <c r="B11" s="29" t="s">
        <v>32</v>
      </c>
      <c r="C11" s="30"/>
      <c r="D11" s="31" t="s">
        <v>20</v>
      </c>
      <c r="E11" s="2"/>
      <c r="F11" s="32">
        <v>2</v>
      </c>
      <c r="G11" s="6">
        <f t="shared" si="0"/>
        <v>0</v>
      </c>
      <c r="H11" s="6"/>
      <c r="I11" s="33" t="s">
        <v>20</v>
      </c>
      <c r="J11" s="6">
        <f t="shared" si="1"/>
        <v>1</v>
      </c>
      <c r="K11" s="6"/>
      <c r="L11" s="33" t="s">
        <v>20</v>
      </c>
      <c r="M11" s="6">
        <f t="shared" si="2"/>
        <v>1</v>
      </c>
      <c r="N11" s="6"/>
      <c r="O11" s="33">
        <v>2</v>
      </c>
      <c r="P11" s="6">
        <f t="shared" si="3"/>
        <v>0</v>
      </c>
      <c r="Q11" s="6"/>
      <c r="R11" s="33">
        <v>2</v>
      </c>
      <c r="S11" s="6">
        <f t="shared" si="4"/>
        <v>0</v>
      </c>
      <c r="T11" s="6"/>
      <c r="U11" s="33">
        <v>2</v>
      </c>
      <c r="V11" s="6">
        <f t="shared" si="5"/>
        <v>0</v>
      </c>
      <c r="W11" s="6"/>
      <c r="X11" s="33" t="s">
        <v>20</v>
      </c>
      <c r="Y11" s="6">
        <f t="shared" si="6"/>
        <v>1</v>
      </c>
      <c r="Z11" s="6"/>
      <c r="AA11" s="33">
        <v>1</v>
      </c>
      <c r="AB11" s="1">
        <f>IF($D$11=AA11,1,)</f>
        <v>0</v>
      </c>
      <c r="AC11" s="33" t="s">
        <v>20</v>
      </c>
      <c r="AD11" s="43">
        <f>IF($D$11=AC11,1,)</f>
        <v>1</v>
      </c>
      <c r="AE11" s="33">
        <v>2</v>
      </c>
      <c r="AF11" s="1">
        <f>IF($D$11=AE11,1,)</f>
        <v>0</v>
      </c>
      <c r="AG11" s="34"/>
      <c r="AH11" s="34" t="s">
        <v>20</v>
      </c>
      <c r="AI11" s="35">
        <v>2</v>
      </c>
      <c r="AJ11" s="40"/>
      <c r="AK11" s="37" t="s">
        <v>33</v>
      </c>
      <c r="AL11" s="38" t="s">
        <v>28</v>
      </c>
      <c r="AM11" s="1">
        <f t="shared" si="7"/>
        <v>1</v>
      </c>
    </row>
    <row r="12" spans="1:39" ht="12.75">
      <c r="A12" s="20" t="s">
        <v>34</v>
      </c>
      <c r="B12" s="21" t="s">
        <v>35</v>
      </c>
      <c r="C12" s="22"/>
      <c r="D12" s="11">
        <v>1</v>
      </c>
      <c r="E12" s="2"/>
      <c r="F12" s="23" t="s">
        <v>20</v>
      </c>
      <c r="G12" s="6">
        <f t="shared" si="0"/>
        <v>0</v>
      </c>
      <c r="H12" s="6"/>
      <c r="I12" s="24">
        <v>1</v>
      </c>
      <c r="J12" s="6">
        <f t="shared" si="1"/>
        <v>1</v>
      </c>
      <c r="K12" s="6"/>
      <c r="L12" s="24">
        <v>2</v>
      </c>
      <c r="M12" s="6">
        <f t="shared" si="2"/>
        <v>0</v>
      </c>
      <c r="N12" s="6"/>
      <c r="O12" s="24" t="s">
        <v>20</v>
      </c>
      <c r="P12" s="6">
        <f t="shared" si="3"/>
        <v>0</v>
      </c>
      <c r="Q12" s="6"/>
      <c r="R12" s="24">
        <v>1</v>
      </c>
      <c r="S12" s="6">
        <f t="shared" si="4"/>
        <v>1</v>
      </c>
      <c r="T12" s="6"/>
      <c r="U12" s="24" t="s">
        <v>20</v>
      </c>
      <c r="V12" s="6">
        <f t="shared" si="5"/>
        <v>0</v>
      </c>
      <c r="W12" s="6"/>
      <c r="X12" s="24">
        <v>1</v>
      </c>
      <c r="Y12" s="6">
        <f t="shared" si="6"/>
        <v>1</v>
      </c>
      <c r="Z12" s="6"/>
      <c r="AA12" s="24" t="s">
        <v>20</v>
      </c>
      <c r="AB12" s="2">
        <f>IF($D$12=AA12,1,)</f>
        <v>0</v>
      </c>
      <c r="AC12" s="24" t="s">
        <v>20</v>
      </c>
      <c r="AD12" s="6">
        <f>IF($D$12=AC12,1,)</f>
        <v>0</v>
      </c>
      <c r="AE12" s="24">
        <v>2</v>
      </c>
      <c r="AF12" s="2">
        <f>IF($D$12=AE12,1,)</f>
        <v>0</v>
      </c>
      <c r="AG12" s="25"/>
      <c r="AH12" s="44" t="s">
        <v>20</v>
      </c>
      <c r="AI12" s="27">
        <v>2</v>
      </c>
      <c r="AJ12" s="40"/>
      <c r="AK12" s="41" t="s">
        <v>36</v>
      </c>
      <c r="AL12" s="28" t="s">
        <v>37</v>
      </c>
      <c r="AM12" s="1">
        <f t="shared" si="7"/>
        <v>0</v>
      </c>
    </row>
    <row r="13" spans="1:39" ht="12.75">
      <c r="A13" s="20" t="s">
        <v>38</v>
      </c>
      <c r="B13" s="21" t="s">
        <v>39</v>
      </c>
      <c r="C13" s="22"/>
      <c r="D13" s="11" t="s">
        <v>20</v>
      </c>
      <c r="E13" s="2"/>
      <c r="F13" s="23" t="s">
        <v>20</v>
      </c>
      <c r="G13" s="6">
        <f t="shared" si="0"/>
        <v>1</v>
      </c>
      <c r="H13" s="6"/>
      <c r="I13" s="24" t="s">
        <v>20</v>
      </c>
      <c r="J13" s="6">
        <f t="shared" si="1"/>
        <v>1</v>
      </c>
      <c r="K13" s="6"/>
      <c r="L13" s="24">
        <v>1</v>
      </c>
      <c r="M13" s="6">
        <f t="shared" si="2"/>
        <v>0</v>
      </c>
      <c r="N13" s="6"/>
      <c r="O13" s="24">
        <v>1</v>
      </c>
      <c r="P13" s="6">
        <f t="shared" si="3"/>
        <v>0</v>
      </c>
      <c r="Q13" s="6"/>
      <c r="R13" s="24" t="s">
        <v>20</v>
      </c>
      <c r="S13" s="6">
        <f t="shared" si="4"/>
        <v>1</v>
      </c>
      <c r="T13" s="6"/>
      <c r="U13" s="24">
        <v>1</v>
      </c>
      <c r="V13" s="6">
        <f t="shared" si="5"/>
        <v>0</v>
      </c>
      <c r="W13" s="6"/>
      <c r="X13" s="24">
        <v>1</v>
      </c>
      <c r="Y13" s="6">
        <f t="shared" si="6"/>
        <v>0</v>
      </c>
      <c r="Z13" s="6"/>
      <c r="AA13" s="24">
        <v>1</v>
      </c>
      <c r="AB13" s="2">
        <f>IF($D$13=AA13,1,)</f>
        <v>0</v>
      </c>
      <c r="AC13" s="24">
        <v>1</v>
      </c>
      <c r="AD13" s="6">
        <f>IF($D$13=AC13,1,)</f>
        <v>0</v>
      </c>
      <c r="AE13" s="24">
        <v>1</v>
      </c>
      <c r="AF13" s="2">
        <f>IF($D$13=AE13,1,)</f>
        <v>0</v>
      </c>
      <c r="AG13" s="25">
        <v>1</v>
      </c>
      <c r="AH13" s="26"/>
      <c r="AI13" s="39"/>
      <c r="AJ13" s="40" t="s">
        <v>17</v>
      </c>
      <c r="AK13" s="28"/>
      <c r="AL13" s="28"/>
      <c r="AM13" s="1">
        <f t="shared" si="7"/>
        <v>0</v>
      </c>
    </row>
    <row r="14" spans="1:39" ht="12.75">
      <c r="A14" s="29" t="s">
        <v>40</v>
      </c>
      <c r="B14" s="29" t="s">
        <v>41</v>
      </c>
      <c r="C14" s="30"/>
      <c r="D14" s="31">
        <v>2</v>
      </c>
      <c r="E14" s="2"/>
      <c r="F14" s="32">
        <v>1</v>
      </c>
      <c r="G14" s="6">
        <f t="shared" si="0"/>
        <v>0</v>
      </c>
      <c r="H14" s="6"/>
      <c r="I14" s="33">
        <v>1</v>
      </c>
      <c r="J14" s="6">
        <f t="shared" si="1"/>
        <v>0</v>
      </c>
      <c r="K14" s="6"/>
      <c r="L14" s="33">
        <v>1</v>
      </c>
      <c r="M14" s="6">
        <f t="shared" si="2"/>
        <v>0</v>
      </c>
      <c r="N14" s="6"/>
      <c r="O14" s="33">
        <v>1</v>
      </c>
      <c r="P14" s="6">
        <f t="shared" si="3"/>
        <v>0</v>
      </c>
      <c r="Q14" s="6"/>
      <c r="R14" s="33">
        <v>1</v>
      </c>
      <c r="S14" s="6">
        <f t="shared" si="4"/>
        <v>0</v>
      </c>
      <c r="T14" s="6"/>
      <c r="U14" s="33">
        <v>1</v>
      </c>
      <c r="V14" s="6">
        <f t="shared" si="5"/>
        <v>0</v>
      </c>
      <c r="W14" s="6"/>
      <c r="X14" s="33" t="s">
        <v>20</v>
      </c>
      <c r="Y14" s="6">
        <f t="shared" si="6"/>
        <v>0</v>
      </c>
      <c r="Z14" s="6"/>
      <c r="AA14" s="33">
        <v>2</v>
      </c>
      <c r="AB14" s="2">
        <f>IF($D$14=AA14,1,)</f>
        <v>1</v>
      </c>
      <c r="AC14" s="33" t="s">
        <v>20</v>
      </c>
      <c r="AD14" s="6">
        <f>IF($D$14=AC14,1,)</f>
        <v>0</v>
      </c>
      <c r="AE14" s="33" t="s">
        <v>20</v>
      </c>
      <c r="AF14" s="2">
        <f>IF($D$14=AE14,1,)</f>
        <v>0</v>
      </c>
      <c r="AG14" s="34">
        <v>1</v>
      </c>
      <c r="AH14" s="34" t="s">
        <v>20</v>
      </c>
      <c r="AI14" s="35"/>
      <c r="AJ14" s="24"/>
      <c r="AK14" s="38" t="s">
        <v>37</v>
      </c>
      <c r="AL14" s="38" t="s">
        <v>33</v>
      </c>
      <c r="AM14" s="1">
        <f t="shared" si="7"/>
        <v>0</v>
      </c>
    </row>
    <row r="15" spans="1:39" ht="12.75">
      <c r="A15" s="20" t="s">
        <v>42</v>
      </c>
      <c r="B15" s="21" t="s">
        <v>43</v>
      </c>
      <c r="C15" s="22"/>
      <c r="D15" s="11">
        <v>2</v>
      </c>
      <c r="E15" s="2"/>
      <c r="F15" s="23">
        <v>1</v>
      </c>
      <c r="G15" s="6">
        <f t="shared" si="0"/>
        <v>0</v>
      </c>
      <c r="H15" s="6"/>
      <c r="I15" s="24" t="s">
        <v>20</v>
      </c>
      <c r="J15" s="6">
        <f t="shared" si="1"/>
        <v>0</v>
      </c>
      <c r="K15" s="6"/>
      <c r="L15" s="24">
        <v>1</v>
      </c>
      <c r="M15" s="6">
        <f t="shared" si="2"/>
        <v>0</v>
      </c>
      <c r="N15" s="6"/>
      <c r="O15" s="24">
        <v>1</v>
      </c>
      <c r="P15" s="6">
        <f t="shared" si="3"/>
        <v>0</v>
      </c>
      <c r="Q15" s="6"/>
      <c r="R15" s="24">
        <v>1</v>
      </c>
      <c r="S15" s="6">
        <f t="shared" si="4"/>
        <v>0</v>
      </c>
      <c r="T15" s="6"/>
      <c r="U15" s="24">
        <v>1</v>
      </c>
      <c r="V15" s="6">
        <f t="shared" si="5"/>
        <v>0</v>
      </c>
      <c r="W15" s="6"/>
      <c r="X15" s="24">
        <v>1</v>
      </c>
      <c r="Y15" s="6">
        <f t="shared" si="6"/>
        <v>0</v>
      </c>
      <c r="Z15" s="6"/>
      <c r="AA15" s="24">
        <v>1</v>
      </c>
      <c r="AB15" s="2">
        <f>IF($D$15=AA15,1,)</f>
        <v>0</v>
      </c>
      <c r="AC15" s="24">
        <v>1</v>
      </c>
      <c r="AD15" s="6">
        <f>IF($D$15=AC15,1,)</f>
        <v>0</v>
      </c>
      <c r="AE15" s="24">
        <v>1</v>
      </c>
      <c r="AF15" s="2">
        <f>IF($D$15=AE15,1,)</f>
        <v>0</v>
      </c>
      <c r="AG15" s="25">
        <v>1</v>
      </c>
      <c r="AH15" s="26"/>
      <c r="AI15" s="27"/>
      <c r="AJ15" s="24" t="s">
        <v>17</v>
      </c>
      <c r="AK15" s="28"/>
      <c r="AL15" s="28"/>
      <c r="AM15" s="1">
        <f t="shared" si="7"/>
        <v>0</v>
      </c>
    </row>
    <row r="16" spans="1:39" ht="12.75">
      <c r="A16" s="20" t="s">
        <v>44</v>
      </c>
      <c r="B16" s="21" t="s">
        <v>45</v>
      </c>
      <c r="C16" s="22"/>
      <c r="D16" s="11" t="s">
        <v>20</v>
      </c>
      <c r="E16" s="2"/>
      <c r="F16" s="23">
        <v>1</v>
      </c>
      <c r="G16" s="6">
        <f t="shared" si="0"/>
        <v>0</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t="s">
        <v>20</v>
      </c>
      <c r="AB16" s="2">
        <f>IF($D$16=AA16,1,)</f>
        <v>1</v>
      </c>
      <c r="AC16" s="24" t="s">
        <v>20</v>
      </c>
      <c r="AD16" s="6">
        <f>IF($D$16=AC16,1,)</f>
        <v>1</v>
      </c>
      <c r="AE16" s="24">
        <v>1</v>
      </c>
      <c r="AF16" s="2">
        <f>IF($D$16=AE16,1,)</f>
        <v>0</v>
      </c>
      <c r="AG16" s="26">
        <v>1</v>
      </c>
      <c r="AH16" s="26" t="s">
        <v>20</v>
      </c>
      <c r="AI16" s="27"/>
      <c r="AJ16" s="24"/>
      <c r="AK16" s="28" t="s">
        <v>17</v>
      </c>
      <c r="AL16" s="28" t="s">
        <v>36</v>
      </c>
      <c r="AM16" s="1">
        <f t="shared" si="7"/>
        <v>1</v>
      </c>
    </row>
    <row r="17" spans="1:39" ht="12.75">
      <c r="A17" s="20" t="s">
        <v>46</v>
      </c>
      <c r="B17" s="21" t="s">
        <v>47</v>
      </c>
      <c r="C17" s="22"/>
      <c r="D17" s="11">
        <v>2</v>
      </c>
      <c r="E17" s="2"/>
      <c r="F17" s="23">
        <v>2</v>
      </c>
      <c r="G17" s="6">
        <f t="shared" si="0"/>
        <v>1</v>
      </c>
      <c r="H17" s="6"/>
      <c r="I17" s="24">
        <v>2</v>
      </c>
      <c r="J17" s="6">
        <f t="shared" si="1"/>
        <v>1</v>
      </c>
      <c r="K17" s="6"/>
      <c r="L17" s="24">
        <v>2</v>
      </c>
      <c r="M17" s="6">
        <f t="shared" si="2"/>
        <v>1</v>
      </c>
      <c r="N17" s="6"/>
      <c r="O17" s="24">
        <v>2</v>
      </c>
      <c r="P17" s="6">
        <f t="shared" si="3"/>
        <v>1</v>
      </c>
      <c r="Q17" s="6"/>
      <c r="R17" s="24">
        <v>2</v>
      </c>
      <c r="S17" s="6">
        <f t="shared" si="4"/>
        <v>1</v>
      </c>
      <c r="T17" s="6"/>
      <c r="U17" s="24">
        <v>2</v>
      </c>
      <c r="V17" s="6">
        <f t="shared" si="5"/>
        <v>1</v>
      </c>
      <c r="W17" s="6"/>
      <c r="X17" s="24">
        <v>2</v>
      </c>
      <c r="Y17" s="6">
        <f t="shared" si="6"/>
        <v>1</v>
      </c>
      <c r="Z17" s="6"/>
      <c r="AA17" s="24">
        <v>2</v>
      </c>
      <c r="AB17" s="2">
        <f>IF($D$17=AA17,1,)</f>
        <v>1</v>
      </c>
      <c r="AC17" s="24">
        <v>2</v>
      </c>
      <c r="AD17" s="6">
        <f>IF($D$17=AC17,1,)</f>
        <v>1</v>
      </c>
      <c r="AE17" s="24">
        <v>2</v>
      </c>
      <c r="AF17" s="2">
        <f>IF($D$17=AE17,1,)</f>
        <v>1</v>
      </c>
      <c r="AG17" s="26"/>
      <c r="AH17" s="44"/>
      <c r="AI17" s="45">
        <v>2</v>
      </c>
      <c r="AJ17" s="24" t="s">
        <v>17</v>
      </c>
      <c r="AK17" s="28"/>
      <c r="AL17" s="28"/>
      <c r="AM17" s="1">
        <f t="shared" si="7"/>
        <v>1</v>
      </c>
    </row>
    <row r="18" spans="1:39" ht="12.75">
      <c r="A18" s="20" t="s">
        <v>48</v>
      </c>
      <c r="B18" s="21" t="s">
        <v>49</v>
      </c>
      <c r="C18" s="22"/>
      <c r="D18" s="11" t="s">
        <v>20</v>
      </c>
      <c r="E18" s="2"/>
      <c r="F18" s="32">
        <v>1</v>
      </c>
      <c r="G18" s="46">
        <f t="shared" si="0"/>
        <v>0</v>
      </c>
      <c r="H18" s="46"/>
      <c r="I18" s="33">
        <v>1</v>
      </c>
      <c r="J18" s="46">
        <f t="shared" si="1"/>
        <v>0</v>
      </c>
      <c r="K18" s="46"/>
      <c r="L18" s="33" t="s">
        <v>20</v>
      </c>
      <c r="M18" s="46">
        <f t="shared" si="2"/>
        <v>1</v>
      </c>
      <c r="N18" s="46"/>
      <c r="O18" s="33">
        <v>1</v>
      </c>
      <c r="P18" s="46">
        <f t="shared" si="3"/>
        <v>0</v>
      </c>
      <c r="Q18" s="46"/>
      <c r="R18" s="33">
        <v>1</v>
      </c>
      <c r="S18" s="46">
        <f t="shared" si="4"/>
        <v>0</v>
      </c>
      <c r="T18" s="46"/>
      <c r="U18" s="33" t="s">
        <v>20</v>
      </c>
      <c r="V18" s="46">
        <f t="shared" si="5"/>
        <v>1</v>
      </c>
      <c r="W18" s="46"/>
      <c r="X18" s="33">
        <v>1</v>
      </c>
      <c r="Y18" s="46">
        <f t="shared" si="6"/>
        <v>0</v>
      </c>
      <c r="Z18" s="46"/>
      <c r="AA18" s="33">
        <v>1</v>
      </c>
      <c r="AB18" s="47">
        <f>IF($D$18=AA18,1,)</f>
        <v>0</v>
      </c>
      <c r="AC18" s="33" t="s">
        <v>20</v>
      </c>
      <c r="AD18" s="46">
        <f>IF($D$18=AC18,1,)</f>
        <v>1</v>
      </c>
      <c r="AE18" s="33">
        <v>1</v>
      </c>
      <c r="AF18" s="47">
        <f>IF($D$18=AE18,1,)</f>
        <v>0</v>
      </c>
      <c r="AG18" s="48"/>
      <c r="AH18" s="34" t="s">
        <v>20</v>
      </c>
      <c r="AI18" s="35">
        <v>2</v>
      </c>
      <c r="AJ18" s="33"/>
      <c r="AK18" s="38" t="s">
        <v>21</v>
      </c>
      <c r="AL18" s="38" t="s">
        <v>22</v>
      </c>
      <c r="AM18" s="1">
        <f t="shared" si="7"/>
        <v>1</v>
      </c>
    </row>
    <row r="19" spans="1:39" ht="12.75">
      <c r="A19" s="1"/>
      <c r="B19" s="2"/>
      <c r="C19" s="49" t="s">
        <v>50</v>
      </c>
      <c r="D19" s="4" t="s">
        <v>51</v>
      </c>
      <c r="E19" s="50"/>
      <c r="F19" s="4" t="s">
        <v>52</v>
      </c>
      <c r="G19" s="4">
        <f>IF(D19="*",SUM(G6:G18)," ")</f>
        <v>4</v>
      </c>
      <c r="H19" s="4"/>
      <c r="I19" s="4" t="s">
        <v>52</v>
      </c>
      <c r="J19" s="4">
        <f>IF(D19="*",SUM(J6:J18)," ")</f>
        <v>6</v>
      </c>
      <c r="K19" s="4"/>
      <c r="L19" s="4" t="s">
        <v>52</v>
      </c>
      <c r="M19" s="4">
        <f>IF(D19="*",SUM(M6:M18)," ")</f>
        <v>5</v>
      </c>
      <c r="N19" s="4"/>
      <c r="O19" s="4" t="s">
        <v>53</v>
      </c>
      <c r="P19" s="4">
        <f>IF(D19="*",SUM(P6:P18)," ")</f>
        <v>3</v>
      </c>
      <c r="Q19" s="4"/>
      <c r="R19" s="4" t="s">
        <v>52</v>
      </c>
      <c r="S19" s="4">
        <f>IF(D19="*",SUM(S6:S18)," ")</f>
        <v>4</v>
      </c>
      <c r="T19" s="4"/>
      <c r="U19" s="4" t="s">
        <v>52</v>
      </c>
      <c r="V19" s="4">
        <f>IF(D19="*",SUM(V6:V18)," ")</f>
        <v>5</v>
      </c>
      <c r="W19" s="4"/>
      <c r="X19" s="4" t="s">
        <v>53</v>
      </c>
      <c r="Y19" s="4">
        <f>IF(D19="*",SUM(Y6:Y18)," ")</f>
        <v>6</v>
      </c>
      <c r="Z19" s="4"/>
      <c r="AA19" s="4" t="s">
        <v>52</v>
      </c>
      <c r="AB19" s="51">
        <f>IF(D19="*",SUM(AB6:AB18)," ")</f>
        <v>5</v>
      </c>
      <c r="AC19" s="4" t="s">
        <v>52</v>
      </c>
      <c r="AD19" s="4">
        <f>IF(D19="*",SUM(AD6:AD18)," ")</f>
        <v>6</v>
      </c>
      <c r="AE19" s="4" t="s">
        <v>52</v>
      </c>
      <c r="AF19" s="4">
        <f>IF(D19="*",SUM(AF6:AF18)," ")</f>
        <v>4</v>
      </c>
      <c r="AG19" s="51"/>
      <c r="AH19" s="51"/>
      <c r="AI19" s="4"/>
      <c r="AJ19" s="4"/>
      <c r="AK19" s="52"/>
      <c r="AL19" s="52"/>
      <c r="AM19" s="53">
        <f>SUM(AM6:AM18)</f>
        <v>8</v>
      </c>
    </row>
    <row r="20" spans="1:39" ht="12.75">
      <c r="A20" s="1"/>
      <c r="B20" s="2"/>
      <c r="C20" s="49" t="s">
        <v>54</v>
      </c>
      <c r="D20" s="4"/>
      <c r="E20" s="2"/>
      <c r="F20" s="5">
        <v>94.5</v>
      </c>
      <c r="G20" s="5"/>
      <c r="H20" s="5"/>
      <c r="I20" s="5">
        <v>93</v>
      </c>
      <c r="J20" s="5"/>
      <c r="K20" s="5"/>
      <c r="L20" s="5">
        <v>98.2</v>
      </c>
      <c r="M20" s="5"/>
      <c r="N20" s="5"/>
      <c r="O20" s="5">
        <v>88.7</v>
      </c>
      <c r="P20" s="5"/>
      <c r="Q20" s="5"/>
      <c r="R20" s="5">
        <v>91.3</v>
      </c>
      <c r="S20" s="5"/>
      <c r="T20" s="5"/>
      <c r="U20" s="5">
        <v>63.7</v>
      </c>
      <c r="V20" s="5"/>
      <c r="W20" s="5"/>
      <c r="X20" s="54">
        <v>111</v>
      </c>
      <c r="Y20" s="5"/>
      <c r="Z20" s="5"/>
      <c r="AA20" s="5">
        <v>88.1</v>
      </c>
      <c r="AB20" s="55"/>
      <c r="AC20" s="55">
        <v>88.2</v>
      </c>
      <c r="AD20" s="55"/>
      <c r="AE20" s="55">
        <v>89.6</v>
      </c>
      <c r="AF20" s="2"/>
      <c r="AG20" s="2"/>
      <c r="AH20" s="2"/>
      <c r="AI20" s="6"/>
      <c r="AJ20" s="6"/>
      <c r="AK20" s="56"/>
      <c r="AL20" s="7"/>
      <c r="AM20" s="1"/>
    </row>
    <row r="21" spans="1:39" ht="12.75">
      <c r="A21" s="1"/>
      <c r="B21" s="2"/>
      <c r="C21" s="49"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56</v>
      </c>
      <c r="B22" s="57">
        <v>40271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8">
        <v>492735</v>
      </c>
      <c r="C23" s="59"/>
      <c r="D23" s="11" t="s">
        <v>58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60">
        <v>5798</v>
      </c>
      <c r="C24" s="59"/>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60">
        <v>475</v>
      </c>
      <c r="C25" s="59"/>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60">
        <v>115</v>
      </c>
      <c r="C26" s="59"/>
      <c r="D26" s="11" t="s">
        <v>33</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7"/>
      <c r="C27" s="3"/>
      <c r="D27" s="11" t="s">
        <v>58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61"/>
      <c r="C28" s="62"/>
      <c r="D28" s="11" t="s">
        <v>22</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61"/>
      <c r="C29" s="62"/>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61"/>
      <c r="C30" s="62"/>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3"/>
      <c r="C31" s="62"/>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4">
        <v>148</v>
      </c>
      <c r="C32" s="65"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1" t="s">
        <v>69</v>
      </c>
      <c r="B33" s="61">
        <f>IF(D19="*",B28+B29+B30+B31+B32," ")</f>
        <v>148</v>
      </c>
      <c r="C33" s="65"/>
      <c r="D33" s="66"/>
      <c r="E33" s="1"/>
      <c r="F33" s="67"/>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6"/>
      <c r="AL33" s="56"/>
      <c r="AM33" s="1"/>
    </row>
    <row r="34" spans="1:39" ht="12.75">
      <c r="A34" s="1" t="s">
        <v>70</v>
      </c>
      <c r="B34" s="68">
        <v>700</v>
      </c>
      <c r="C34" s="68" t="s">
        <v>71</v>
      </c>
      <c r="D34" s="69"/>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72</v>
      </c>
      <c r="B35" s="68"/>
      <c r="C35" s="70"/>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73</v>
      </c>
      <c r="B36" s="68">
        <v>-552</v>
      </c>
      <c r="C36" s="3" t="s">
        <v>74</v>
      </c>
      <c r="D36" s="68">
        <f>B34+B35+B36+D34+D35</f>
        <v>148</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14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2010-04-04T12:32:26Z</dcterms:created>
  <dcterms:modified xsi:type="dcterms:W3CDTF">2010-04-04T12:32:50Z</dcterms:modified>
  <cp:category/>
  <cp:version/>
  <cp:contentType/>
  <cp:contentStatus/>
</cp:coreProperties>
</file>