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Omg1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<sst xmlns="http://schemas.openxmlformats.org/spreadsheetml/2006/main" count="147" uniqueCount="69">
  <si>
    <t>Match</t>
  </si>
  <si>
    <t xml:space="preserve">Vecka 11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</si>
  <si>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</si>
  <si>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</si>
  <si>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</si>
  <si>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</si>
  <si>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</si>
  <si>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</si>
  <si>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</si>
  <si>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</si>
  <si>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</si>
  <si>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</si>
  <si>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</si>
  <si>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</si>
  <si>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</si>
  <si>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Brommapojkarna</t>
  </si>
  <si>
    <t>AIK</t>
  </si>
  <si>
    <t>x</t>
  </si>
  <si>
    <t>Everton</t>
  </si>
  <si>
    <t>Bolton</t>
  </si>
  <si>
    <t>D</t>
  </si>
  <si>
    <t>Portsmouth</t>
  </si>
  <si>
    <t>Hull</t>
  </si>
  <si>
    <t>Stoke</t>
  </si>
  <si>
    <t>Tottenham</t>
  </si>
  <si>
    <t>Sunderland</t>
  </si>
  <si>
    <t>Birmingham</t>
  </si>
  <si>
    <t>Wigan</t>
  </si>
  <si>
    <t>Burnley</t>
  </si>
  <si>
    <t>Middlesbrough</t>
  </si>
  <si>
    <t>Reading</t>
  </si>
  <si>
    <t>West Bromwich</t>
  </si>
  <si>
    <t>Preston</t>
  </si>
  <si>
    <t>Blackpool</t>
  </si>
  <si>
    <t>Crystal Palace</t>
  </si>
  <si>
    <t>Doncaster</t>
  </si>
  <si>
    <t>Sheffield U</t>
  </si>
  <si>
    <t>Ipswich</t>
  </si>
  <si>
    <t>Barnsley</t>
  </si>
  <si>
    <t>QPR</t>
  </si>
  <si>
    <t>Swansea</t>
  </si>
  <si>
    <t>Sheffield W</t>
  </si>
  <si>
    <t>Derby</t>
  </si>
  <si>
    <t>Närvaro/rätt</t>
  </si>
  <si>
    <t>*</t>
  </si>
  <si>
    <t>N</t>
  </si>
  <si>
    <t>J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</si>
  <si>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</si>
  <si>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</si>
  <si>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</si>
  <si>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</si>
  <si>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</si>
  <si>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</si>
  <si>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</si>
  <si>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</si>
  <si>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</si>
  <si>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</si>
  <si>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</si>
  <si>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</si>
  <si>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</si>
  <si>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</si>
  <si>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</si>
  <si>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</si>
  <si>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</si>
  <si>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>Insats totalt   =</t>
  </si>
  <si>
    <t>Joker =</t>
  </si>
  <si>
    <t>Extra vinnare =</t>
  </si>
  <si>
    <t>Tipssystem   =</t>
  </si>
  <si>
    <t>Övrigt =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</si>
</sst>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3667125"/>
          <a:ext cx="64770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4 grader. Lugnt och stilla.
Janne sprang. Dannel och Engström gick. Allan i Stockholm och hälsade på barn och barnbarn. Kollade även på Björn Skifs. Kanooooon!  Magnus i Spanien. Övriga gänget på Bali.
På systemet elva rätt.
Dannel satte tre av fyra säkra . Det var endast Sheffield W som inte lyckades på hemmaplan utan fick endast oavgjort mot Derby.
Johansson  och Janne löste enkelradens gåta med åtta rätt.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M37"/>
  <sheetViews>
    <sheetView tabSelected="1" workbookViewId="0" topLeftCell="A7">
      <selection activeCell="B37" sqref="B37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 t="s">
        <v>17</v>
      </c>
      <c r="E6" s="2"/>
      <c r="F6" s="23">
        <v>1</v>
      </c>
      <c r="G6" s="6">
        <f aca="true" t="shared" si="0" ref="G6:G18">IF(D6=F6,1,)</f>
        <v>0</v>
      </c>
      <c r="H6" s="6"/>
      <c r="I6" s="24" t="s">
        <v>17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0</v>
      </c>
      <c r="N6" s="6"/>
      <c r="O6" s="24" t="s">
        <v>17</v>
      </c>
      <c r="P6" s="6">
        <f aca="true" t="shared" si="3" ref="P6:P18">IF(D6=O6,1,)</f>
        <v>1</v>
      </c>
      <c r="Q6" s="6"/>
      <c r="R6" s="24">
        <v>2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2</v>
      </c>
      <c r="Y6" s="6">
        <f aca="true" t="shared" si="6" ref="Y6:Y18">IF(D6=X6,1,)</f>
        <v>0</v>
      </c>
      <c r="Z6" s="6"/>
      <c r="AA6" s="24" t="s">
        <v>17</v>
      </c>
      <c r="AB6" s="2">
        <f>IF($D$6=AA6,1,)</f>
        <v>1</v>
      </c>
      <c r="AC6" s="24" t="s">
        <v>17</v>
      </c>
      <c r="AD6" s="6">
        <f>IF($D$6=AC6,1,)</f>
        <v>1</v>
      </c>
      <c r="AE6" s="24" t="s">
        <v>17</v>
      </c>
      <c r="AF6" s="2">
        <f>IF($D$6=AE6,1,)</f>
        <v>1</v>
      </c>
      <c r="AG6" s="25"/>
      <c r="AH6" s="25" t="s">
        <v>17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/>
      <c r="AI7" s="26"/>
      <c r="AJ7" s="24" t="s">
        <v>20</v>
      </c>
      <c r="AK7" s="27"/>
      <c r="AL7" s="27"/>
      <c r="AM7" s="1">
        <f t="shared" si="7"/>
        <v>1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2</v>
      </c>
      <c r="J8" s="6">
        <f t="shared" si="1"/>
        <v>0</v>
      </c>
      <c r="K8" s="6"/>
      <c r="L8" s="33">
        <v>1</v>
      </c>
      <c r="M8" s="6">
        <f t="shared" si="2"/>
        <v>1</v>
      </c>
      <c r="N8" s="6"/>
      <c r="O8" s="33">
        <v>2</v>
      </c>
      <c r="P8" s="6">
        <f t="shared" si="3"/>
        <v>0</v>
      </c>
      <c r="Q8" s="6"/>
      <c r="R8" s="33" t="s">
        <v>17</v>
      </c>
      <c r="S8" s="6">
        <f t="shared" si="4"/>
        <v>0</v>
      </c>
      <c r="T8" s="6"/>
      <c r="U8" s="33" t="s">
        <v>17</v>
      </c>
      <c r="V8" s="6">
        <f t="shared" si="5"/>
        <v>0</v>
      </c>
      <c r="W8" s="6"/>
      <c r="X8" s="33" t="s">
        <v>17</v>
      </c>
      <c r="Y8" s="6">
        <f t="shared" si="6"/>
        <v>0</v>
      </c>
      <c r="Z8" s="6"/>
      <c r="AA8" s="33">
        <v>2</v>
      </c>
      <c r="AB8" s="2">
        <f>IF($D$8=AA8,1,)</f>
        <v>0</v>
      </c>
      <c r="AC8" s="33" t="s">
        <v>17</v>
      </c>
      <c r="AD8" s="6">
        <f>IF($D$8=AC8,1,)</f>
        <v>0</v>
      </c>
      <c r="AE8" s="33">
        <v>1</v>
      </c>
      <c r="AF8" s="2">
        <f>IF($D$8=AE8,1,)</f>
        <v>1</v>
      </c>
      <c r="AG8" s="34">
        <v>1</v>
      </c>
      <c r="AH8" s="34" t="s">
        <v>17</v>
      </c>
      <c r="AI8" s="35"/>
      <c r="AJ8" s="36"/>
      <c r="AK8" s="37"/>
      <c r="AL8" s="38"/>
      <c r="AM8" s="1">
        <f t="shared" si="7"/>
        <v>1</v>
      </c>
    </row>
    <row r="9" spans="1:39" ht="12.75">
      <c r="A9" s="20" t="s">
        <v>23</v>
      </c>
      <c r="B9" s="21" t="s">
        <v>24</v>
      </c>
      <c r="C9" s="39"/>
      <c r="D9" s="11">
        <v>2</v>
      </c>
      <c r="E9" s="2"/>
      <c r="F9" s="23" t="s">
        <v>17</v>
      </c>
      <c r="G9" s="6">
        <f t="shared" si="0"/>
        <v>0</v>
      </c>
      <c r="H9" s="6"/>
      <c r="I9" s="24" t="s">
        <v>17</v>
      </c>
      <c r="J9" s="6">
        <f t="shared" si="1"/>
        <v>0</v>
      </c>
      <c r="K9" s="6"/>
      <c r="L9" s="24">
        <v>2</v>
      </c>
      <c r="M9" s="6">
        <f t="shared" si="2"/>
        <v>1</v>
      </c>
      <c r="N9" s="6"/>
      <c r="O9" s="24">
        <v>2</v>
      </c>
      <c r="P9" s="6">
        <f t="shared" si="3"/>
        <v>1</v>
      </c>
      <c r="Q9" s="6"/>
      <c r="R9" s="24" t="s">
        <v>17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>
        <v>2</v>
      </c>
      <c r="Y9" s="6">
        <f t="shared" si="6"/>
        <v>1</v>
      </c>
      <c r="Z9" s="6"/>
      <c r="AA9" s="24">
        <v>2</v>
      </c>
      <c r="AB9" s="2">
        <f>IF($D$9=AA9,1,)</f>
        <v>1</v>
      </c>
      <c r="AC9" s="24">
        <v>2</v>
      </c>
      <c r="AD9" s="6">
        <f>IF($D$9=AC9,1,)</f>
        <v>1</v>
      </c>
      <c r="AE9" s="24">
        <v>2</v>
      </c>
      <c r="AF9" s="2">
        <f>IF($D$9=AE9,1,)</f>
        <v>1</v>
      </c>
      <c r="AG9" s="25"/>
      <c r="AH9" s="25" t="s">
        <v>17</v>
      </c>
      <c r="AI9" s="40">
        <v>2</v>
      </c>
      <c r="AJ9" s="41"/>
      <c r="AK9" s="42"/>
      <c r="AL9" s="43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2</v>
      </c>
      <c r="J10" s="6">
        <f t="shared" si="1"/>
        <v>0</v>
      </c>
      <c r="K10" s="6"/>
      <c r="L10" s="24">
        <v>1</v>
      </c>
      <c r="M10" s="6">
        <f t="shared" si="2"/>
        <v>1</v>
      </c>
      <c r="N10" s="6"/>
      <c r="O10" s="24" t="s">
        <v>17</v>
      </c>
      <c r="P10" s="6">
        <f t="shared" si="3"/>
        <v>0</v>
      </c>
      <c r="Q10" s="6"/>
      <c r="R10" s="24" t="s">
        <v>17</v>
      </c>
      <c r="S10" s="6">
        <f t="shared" si="4"/>
        <v>0</v>
      </c>
      <c r="T10" s="6"/>
      <c r="U10" s="24">
        <v>1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 t="s">
        <v>17</v>
      </c>
      <c r="AD10" s="6">
        <f>IF($D$10=AC10,1,)</f>
        <v>0</v>
      </c>
      <c r="AE10" s="24" t="s">
        <v>17</v>
      </c>
      <c r="AF10" s="2">
        <f>IF($D$10=AE10,1,)</f>
        <v>0</v>
      </c>
      <c r="AG10" s="25">
        <v>1</v>
      </c>
      <c r="AH10" s="25"/>
      <c r="AI10" s="26">
        <v>2</v>
      </c>
      <c r="AJ10" s="24"/>
      <c r="AK10" s="27"/>
      <c r="AL10" s="27"/>
      <c r="AM10" s="1">
        <f t="shared" si="7"/>
        <v>1</v>
      </c>
    </row>
    <row r="11" spans="1:39" ht="12.75">
      <c r="A11" s="29" t="s">
        <v>27</v>
      </c>
      <c r="B11" s="29" t="s">
        <v>28</v>
      </c>
      <c r="C11" s="44"/>
      <c r="D11" s="31">
        <v>1</v>
      </c>
      <c r="E11" s="2"/>
      <c r="F11" s="32" t="s">
        <v>17</v>
      </c>
      <c r="G11" s="6">
        <f t="shared" si="0"/>
        <v>0</v>
      </c>
      <c r="H11" s="6"/>
      <c r="I11" s="33">
        <v>1</v>
      </c>
      <c r="J11" s="6">
        <f t="shared" si="1"/>
        <v>1</v>
      </c>
      <c r="K11" s="6"/>
      <c r="L11" s="33" t="s">
        <v>17</v>
      </c>
      <c r="M11" s="6">
        <f t="shared" si="2"/>
        <v>0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2</v>
      </c>
      <c r="V11" s="6">
        <f t="shared" si="5"/>
        <v>0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>IF($D$11=AA11,1,)</f>
        <v>1</v>
      </c>
      <c r="AC11" s="33">
        <v>1</v>
      </c>
      <c r="AD11" s="45">
        <f>IF($D$11=AC11,1,)</f>
        <v>1</v>
      </c>
      <c r="AE11" s="33" t="s">
        <v>17</v>
      </c>
      <c r="AF11" s="1">
        <f>IF($D$11=AE11,1,)</f>
        <v>0</v>
      </c>
      <c r="AG11" s="46">
        <v>1</v>
      </c>
      <c r="AH11" s="34"/>
      <c r="AI11" s="35"/>
      <c r="AJ11" s="41" t="s">
        <v>20</v>
      </c>
      <c r="AK11" s="37"/>
      <c r="AL11" s="38"/>
      <c r="AM11" s="1">
        <f t="shared" si="7"/>
        <v>1</v>
      </c>
    </row>
    <row r="12" spans="1:39" ht="12.75">
      <c r="A12" s="20" t="s">
        <v>29</v>
      </c>
      <c r="B12" s="21" t="s">
        <v>30</v>
      </c>
      <c r="C12" s="39"/>
      <c r="D12" s="11" t="s">
        <v>17</v>
      </c>
      <c r="E12" s="2"/>
      <c r="F12" s="23">
        <v>2</v>
      </c>
      <c r="G12" s="6">
        <f t="shared" si="0"/>
        <v>0</v>
      </c>
      <c r="H12" s="6"/>
      <c r="I12" s="24" t="s">
        <v>17</v>
      </c>
      <c r="J12" s="6">
        <f t="shared" si="1"/>
        <v>1</v>
      </c>
      <c r="K12" s="6"/>
      <c r="L12" s="24">
        <v>2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 t="s">
        <v>17</v>
      </c>
      <c r="AB12" s="2">
        <f>IF($D$12=AA12,1,)</f>
        <v>1</v>
      </c>
      <c r="AC12" s="24">
        <v>1</v>
      </c>
      <c r="AD12" s="6">
        <f>IF($D$12=AC12,1,)</f>
        <v>0</v>
      </c>
      <c r="AE12" s="24">
        <v>2</v>
      </c>
      <c r="AF12" s="2">
        <f>IF($D$12=AE12,1,)</f>
        <v>0</v>
      </c>
      <c r="AG12" s="25">
        <v>1</v>
      </c>
      <c r="AH12" s="47" t="s">
        <v>17</v>
      </c>
      <c r="AI12" s="26"/>
      <c r="AJ12" s="41"/>
      <c r="AK12" s="42"/>
      <c r="AL12" s="27"/>
      <c r="AM12" s="1">
        <f t="shared" si="7"/>
        <v>1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 t="s">
        <v>17</v>
      </c>
      <c r="AB13" s="2">
        <f>IF($D$13=AA13,1,)</f>
        <v>0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8">
        <v>1</v>
      </c>
      <c r="AH13" s="25"/>
      <c r="AI13" s="40"/>
      <c r="AJ13" s="41" t="s">
        <v>20</v>
      </c>
      <c r="AK13" s="27"/>
      <c r="AL13" s="27"/>
      <c r="AM13" s="1">
        <f t="shared" si="7"/>
        <v>1</v>
      </c>
    </row>
    <row r="14" spans="1:39" ht="12.75">
      <c r="A14" s="29" t="s">
        <v>33</v>
      </c>
      <c r="B14" s="29" t="s">
        <v>34</v>
      </c>
      <c r="C14" s="44"/>
      <c r="D14" s="31" t="s">
        <v>17</v>
      </c>
      <c r="E14" s="2"/>
      <c r="F14" s="32" t="s">
        <v>17</v>
      </c>
      <c r="G14" s="6">
        <f t="shared" si="0"/>
        <v>1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 t="s">
        <v>17</v>
      </c>
      <c r="P14" s="6">
        <f t="shared" si="3"/>
        <v>1</v>
      </c>
      <c r="Q14" s="6"/>
      <c r="R14" s="33">
        <v>1</v>
      </c>
      <c r="S14" s="6">
        <f t="shared" si="4"/>
        <v>0</v>
      </c>
      <c r="T14" s="6"/>
      <c r="U14" s="33" t="s">
        <v>17</v>
      </c>
      <c r="V14" s="6">
        <f t="shared" si="5"/>
        <v>1</v>
      </c>
      <c r="W14" s="6"/>
      <c r="X14" s="33">
        <v>1</v>
      </c>
      <c r="Y14" s="6">
        <f t="shared" si="6"/>
        <v>0</v>
      </c>
      <c r="Z14" s="6"/>
      <c r="AA14" s="33">
        <v>2</v>
      </c>
      <c r="AB14" s="2">
        <f>IF($D$14=AA14,1,)</f>
        <v>0</v>
      </c>
      <c r="AC14" s="33" t="s">
        <v>17</v>
      </c>
      <c r="AD14" s="6">
        <f>IF($D$14=AC14,1,)</f>
        <v>1</v>
      </c>
      <c r="AE14" s="33">
        <v>1</v>
      </c>
      <c r="AF14" s="2">
        <f>IF($D$14=AE14,1,)</f>
        <v>0</v>
      </c>
      <c r="AG14" s="34">
        <v>1</v>
      </c>
      <c r="AH14" s="34"/>
      <c r="AI14" s="35">
        <v>2</v>
      </c>
      <c r="AJ14" s="24"/>
      <c r="AK14" s="38"/>
      <c r="AL14" s="38"/>
      <c r="AM14" s="1">
        <f t="shared" si="7"/>
        <v>0</v>
      </c>
    </row>
    <row r="15" spans="1:39" ht="12.75">
      <c r="A15" s="20" t="s">
        <v>35</v>
      </c>
      <c r="B15" s="21" t="s">
        <v>36</v>
      </c>
      <c r="C15" s="39"/>
      <c r="D15" s="11" t="s">
        <v>17</v>
      </c>
      <c r="E15" s="2"/>
      <c r="F15" s="23" t="s">
        <v>17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 t="s">
        <v>17</v>
      </c>
      <c r="P15" s="6">
        <f t="shared" si="3"/>
        <v>1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>
        <v>1</v>
      </c>
      <c r="AH15" s="25" t="s">
        <v>17</v>
      </c>
      <c r="AI15" s="26"/>
      <c r="AJ15" s="24"/>
      <c r="AK15" s="27"/>
      <c r="AL15" s="27"/>
      <c r="AM15" s="1">
        <f t="shared" si="7"/>
        <v>1</v>
      </c>
    </row>
    <row r="16" spans="1:39" ht="12.75">
      <c r="A16" s="20" t="s">
        <v>37</v>
      </c>
      <c r="B16" s="21" t="s">
        <v>38</v>
      </c>
      <c r="C16" s="39"/>
      <c r="D16" s="11">
        <v>1</v>
      </c>
      <c r="E16" s="2"/>
      <c r="F16" s="23">
        <v>1</v>
      </c>
      <c r="G16" s="6">
        <f t="shared" si="0"/>
        <v>1</v>
      </c>
      <c r="H16" s="6"/>
      <c r="I16" s="24" t="s">
        <v>17</v>
      </c>
      <c r="J16" s="6">
        <f t="shared" si="1"/>
        <v>0</v>
      </c>
      <c r="K16" s="6"/>
      <c r="L16" s="24" t="s">
        <v>17</v>
      </c>
      <c r="M16" s="6">
        <f t="shared" si="2"/>
        <v>0</v>
      </c>
      <c r="N16" s="6"/>
      <c r="O16" s="24">
        <v>1</v>
      </c>
      <c r="P16" s="6">
        <f t="shared" si="3"/>
        <v>1</v>
      </c>
      <c r="Q16" s="6"/>
      <c r="R16" s="24" t="s">
        <v>17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>IF($D$16=AA16,1,)</f>
        <v>1</v>
      </c>
      <c r="AC16" s="24" t="s">
        <v>17</v>
      </c>
      <c r="AD16" s="6">
        <f>IF($D$16=AC16,1,)</f>
        <v>0</v>
      </c>
      <c r="AE16" s="24" t="s">
        <v>17</v>
      </c>
      <c r="AF16" s="2">
        <f>IF($D$16=AE16,1,)</f>
        <v>0</v>
      </c>
      <c r="AG16" s="25">
        <v>1</v>
      </c>
      <c r="AH16" s="25" t="s">
        <v>17</v>
      </c>
      <c r="AI16" s="26"/>
      <c r="AJ16" s="24"/>
      <c r="AK16" s="27"/>
      <c r="AL16" s="27"/>
      <c r="AM16" s="1">
        <f t="shared" si="7"/>
        <v>1</v>
      </c>
    </row>
    <row r="17" spans="1:39" ht="12.75">
      <c r="A17" s="20" t="s">
        <v>39</v>
      </c>
      <c r="B17" s="21" t="s">
        <v>40</v>
      </c>
      <c r="C17" s="22"/>
      <c r="D17" s="11" t="s">
        <v>17</v>
      </c>
      <c r="E17" s="2"/>
      <c r="F17" s="23">
        <v>2</v>
      </c>
      <c r="G17" s="6">
        <f t="shared" si="0"/>
        <v>0</v>
      </c>
      <c r="H17" s="6"/>
      <c r="I17" s="24" t="s">
        <v>17</v>
      </c>
      <c r="J17" s="6">
        <f t="shared" si="1"/>
        <v>1</v>
      </c>
      <c r="K17" s="6"/>
      <c r="L17" s="24">
        <v>2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 t="s">
        <v>17</v>
      </c>
      <c r="S17" s="6">
        <f t="shared" si="4"/>
        <v>1</v>
      </c>
      <c r="T17" s="6"/>
      <c r="U17" s="24" t="s">
        <v>17</v>
      </c>
      <c r="V17" s="6">
        <f t="shared" si="5"/>
        <v>1</v>
      </c>
      <c r="W17" s="6"/>
      <c r="X17" s="24" t="s">
        <v>17</v>
      </c>
      <c r="Y17" s="6">
        <f t="shared" si="6"/>
        <v>1</v>
      </c>
      <c r="Z17" s="6"/>
      <c r="AA17" s="24">
        <v>1</v>
      </c>
      <c r="AB17" s="2">
        <f>IF($D$17=AA17,1,)</f>
        <v>0</v>
      </c>
      <c r="AC17" s="24" t="s">
        <v>17</v>
      </c>
      <c r="AD17" s="6">
        <f>IF($D$17=AC17,1,)</f>
        <v>1</v>
      </c>
      <c r="AE17" s="24">
        <v>2</v>
      </c>
      <c r="AF17" s="2">
        <f>IF($D$17=AE17,1,)</f>
        <v>0</v>
      </c>
      <c r="AG17" s="25"/>
      <c r="AH17" s="47" t="s">
        <v>17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41</v>
      </c>
      <c r="B18" s="21" t="s">
        <v>42</v>
      </c>
      <c r="C18" s="39"/>
      <c r="D18" s="11" t="s">
        <v>17</v>
      </c>
      <c r="E18" s="2"/>
      <c r="F18" s="32" t="s">
        <v>17</v>
      </c>
      <c r="G18" s="48">
        <f t="shared" si="0"/>
        <v>1</v>
      </c>
      <c r="H18" s="48"/>
      <c r="I18" s="33">
        <v>1</v>
      </c>
      <c r="J18" s="48">
        <f t="shared" si="1"/>
        <v>0</v>
      </c>
      <c r="K18" s="48"/>
      <c r="L18" s="33">
        <v>1</v>
      </c>
      <c r="M18" s="48">
        <f t="shared" si="2"/>
        <v>0</v>
      </c>
      <c r="N18" s="48"/>
      <c r="O18" s="33">
        <v>1</v>
      </c>
      <c r="P18" s="48">
        <f t="shared" si="3"/>
        <v>0</v>
      </c>
      <c r="Q18" s="48"/>
      <c r="R18" s="33">
        <v>1</v>
      </c>
      <c r="S18" s="48">
        <f t="shared" si="4"/>
        <v>0</v>
      </c>
      <c r="T18" s="48"/>
      <c r="U18" s="33">
        <v>1</v>
      </c>
      <c r="V18" s="48">
        <f t="shared" si="5"/>
        <v>0</v>
      </c>
      <c r="W18" s="48"/>
      <c r="X18" s="33">
        <v>2</v>
      </c>
      <c r="Y18" s="48">
        <f t="shared" si="6"/>
        <v>0</v>
      </c>
      <c r="Z18" s="48"/>
      <c r="AA18" s="33">
        <v>1</v>
      </c>
      <c r="AB18" s="49">
        <f>IF($D$18=AA18,1,)</f>
        <v>0</v>
      </c>
      <c r="AC18" s="33">
        <v>1</v>
      </c>
      <c r="AD18" s="48">
        <f>IF($D$18=AC18,1,)</f>
        <v>0</v>
      </c>
      <c r="AE18" s="33">
        <v>2</v>
      </c>
      <c r="AF18" s="49">
        <f>IF($D$18=AE18,1,)</f>
        <v>0</v>
      </c>
      <c r="AG18" s="46">
        <v>1</v>
      </c>
      <c r="AH18" s="34"/>
      <c r="AI18" s="35"/>
      <c r="AJ18" s="33" t="s">
        <v>20</v>
      </c>
      <c r="AK18" s="38"/>
      <c r="AL18" s="38"/>
      <c r="AM18" s="1">
        <f t="shared" si="7"/>
        <v>0</v>
      </c>
    </row>
    <row r="19" spans="1:39" ht="12.75">
      <c r="A19" s="1"/>
      <c r="B19" s="2"/>
      <c r="C19" s="50" t="s">
        <v>43</v>
      </c>
      <c r="D19" s="4" t="s">
        <v>44</v>
      </c>
      <c r="E19" s="51"/>
      <c r="F19" s="4" t="s">
        <v>45</v>
      </c>
      <c r="G19" s="4">
        <f>IF(D19="*",SUM(G6:G18)," ")</f>
        <v>8</v>
      </c>
      <c r="H19" s="4"/>
      <c r="I19" s="4" t="s">
        <v>46</v>
      </c>
      <c r="J19" s="4">
        <f>IF(D19="*",SUM(J6:J18)," ")</f>
        <v>6</v>
      </c>
      <c r="K19" s="4"/>
      <c r="L19" s="4" t="s">
        <v>45</v>
      </c>
      <c r="M19" s="4">
        <f>IF(D19="*",SUM(M6:M18)," ")</f>
        <v>5</v>
      </c>
      <c r="N19" s="4"/>
      <c r="O19" s="4" t="s">
        <v>46</v>
      </c>
      <c r="P19" s="4">
        <f>IF(D19="*",SUM(P6:P18)," ")</f>
        <v>8</v>
      </c>
      <c r="Q19" s="4"/>
      <c r="R19" s="4" t="s">
        <v>46</v>
      </c>
      <c r="S19" s="4">
        <f>IF(D19="*",SUM(S6:S18)," ")</f>
        <v>4</v>
      </c>
      <c r="T19" s="4"/>
      <c r="U19" s="4" t="s">
        <v>45</v>
      </c>
      <c r="V19" s="4">
        <f>IF(D19="*",SUM(V6:V18)," ")</f>
        <v>5</v>
      </c>
      <c r="W19" s="4"/>
      <c r="X19" s="4" t="s">
        <v>45</v>
      </c>
      <c r="Y19" s="4">
        <f>IF(D19="*",SUM(Y6:Y18)," ")</f>
        <v>6</v>
      </c>
      <c r="Z19" s="4"/>
      <c r="AA19" s="4" t="s">
        <v>45</v>
      </c>
      <c r="AB19" s="52">
        <f>IF(D19="*",SUM(AB6:AB18)," ")</f>
        <v>6</v>
      </c>
      <c r="AC19" s="4" t="s">
        <v>45</v>
      </c>
      <c r="AD19" s="4">
        <f>IF(D19="*",SUM(AD6:AD18)," ")</f>
        <v>7</v>
      </c>
      <c r="AE19" s="4" t="s">
        <v>45</v>
      </c>
      <c r="AF19" s="4">
        <f>IF(D19="*",SUM(AF6:AF18)," ")</f>
        <v>5</v>
      </c>
      <c r="AG19" s="52"/>
      <c r="AH19" s="52"/>
      <c r="AI19" s="4"/>
      <c r="AJ19" s="4"/>
      <c r="AK19" s="53"/>
      <c r="AL19" s="53"/>
      <c r="AM19" s="54">
        <f>SUM(AM6:AM18)</f>
        <v>11</v>
      </c>
    </row>
    <row r="20" spans="1:39" ht="12.75">
      <c r="A20" s="1"/>
      <c r="B20" s="2"/>
      <c r="C20" s="50" t="s">
        <v>47</v>
      </c>
      <c r="D20" s="4"/>
      <c r="E20" s="2"/>
      <c r="F20" s="5">
        <v>94.5</v>
      </c>
      <c r="G20" s="5"/>
      <c r="H20" s="5"/>
      <c r="I20" s="5">
        <v>93</v>
      </c>
      <c r="J20" s="5"/>
      <c r="K20" s="5"/>
      <c r="L20" s="5">
        <v>98.2</v>
      </c>
      <c r="M20" s="5"/>
      <c r="N20" s="5"/>
      <c r="O20" s="5">
        <v>88.7</v>
      </c>
      <c r="P20" s="5"/>
      <c r="Q20" s="5"/>
      <c r="R20" s="5">
        <v>91.3</v>
      </c>
      <c r="S20" s="5"/>
      <c r="T20" s="5"/>
      <c r="U20" s="5">
        <v>63.7</v>
      </c>
      <c r="V20" s="5"/>
      <c r="W20" s="5"/>
      <c r="X20" s="55">
        <v>111</v>
      </c>
      <c r="Y20" s="5"/>
      <c r="Z20" s="5"/>
      <c r="AA20" s="5">
        <v>88.1</v>
      </c>
      <c r="AB20" s="56"/>
      <c r="AC20" s="56">
        <v>88.2</v>
      </c>
      <c r="AD20" s="56"/>
      <c r="AE20" s="56">
        <v>89.6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8">
        <v>40257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9">
        <v>10382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9">
        <v>306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9">
        <v>34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9">
        <v>13</v>
      </c>
      <c r="C26" s="22"/>
      <c r="D26" s="11" t="s">
        <v>20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8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9"/>
      <c r="C28" s="60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9"/>
      <c r="C29" s="60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9">
        <v>34</v>
      </c>
      <c r="C30" s="60">
        <v>1</v>
      </c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1">
        <v>13</v>
      </c>
      <c r="C31" s="60">
        <v>1</v>
      </c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2">
        <v>148</v>
      </c>
      <c r="C32" s="63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63</v>
      </c>
      <c r="B33" s="59">
        <f>IF(D19="*",B28+B29+B30+B31+B32," ")</f>
        <v>195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64</v>
      </c>
      <c r="B34" s="66">
        <v>700</v>
      </c>
      <c r="C34" s="66" t="s">
        <v>65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66"/>
      <c r="C35" s="68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66">
        <v>-552</v>
      </c>
      <c r="C36" s="3" t="s">
        <v>68</v>
      </c>
      <c r="D36" s="66">
        <f>B34+B35+B36+D34+D35</f>
        <v>148</v>
      </c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2010-04-02T18:09:07Z</dcterms:created>
  <dcterms:modified xsi:type="dcterms:W3CDTF">2010-04-02T18:09:52Z</dcterms:modified>
  <cp:category/>
  <cp:version/>
  <cp:contentType/>
  <cp:contentStatus/>
</cp:coreProperties>
</file>