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4" sheetId="1" r:id="rId1"/>
  </sheets>
  <externalReferences>
    <externalReference r:id="rId4"/>
  </externalReferences>
  <definedNames>
    <definedName name="Hemsedal">#REF!</definedName>
    <definedName name="Kentcinfosida">#REF!</definedName>
    <definedName name="lagstatistik">#REF!</definedName>
    <definedName name="omg4">'Omg4'!$A$1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<sst xmlns="http://schemas.openxmlformats.org/spreadsheetml/2006/main" count="160" uniqueCount="68">
  <si>
    <t>Match</t>
  </si>
  <si>
    <t xml:space="preserve">Vecka 3  </t>
  </si>
  <si>
    <t>Rätt rad</t>
  </si>
  <si>
    <t>Tony</t>
  </si>
  <si>
    <t>r</t>
  </si>
  <si>
    <t>Dan</t>
  </si>
  <si>
    <t>Bengt</t>
  </si>
  <si>
    <t>Janne</t>
  </si>
  <si>
    <t>Kent E</t>
  </si>
  <si>
    <t>Gento</t>
  </si>
  <si>
    <t>Kent C</t>
  </si>
  <si>
    <t>Allan</t>
  </si>
  <si>
    <t>Rolf</t>
  </si>
  <si>
    <t>Magnus</t>
  </si>
  <si>
    <t>Systemet       r</t>
  </si>
  <si>
    <t>Tottenham</t>
  </si>
  <si>
    <t>Leeds</t>
  </si>
  <si>
    <t>x</t>
  </si>
  <si>
    <t>D</t>
  </si>
  <si>
    <t>Aston Villa</t>
  </si>
  <si>
    <t>Brighton</t>
  </si>
  <si>
    <t>B</t>
  </si>
  <si>
    <t>R</t>
  </si>
  <si>
    <t>Bolton</t>
  </si>
  <si>
    <t>Sheffield U</t>
  </si>
  <si>
    <t>J</t>
  </si>
  <si>
    <t>Everton</t>
  </si>
  <si>
    <t>Birmingham</t>
  </si>
  <si>
    <t>KE</t>
  </si>
  <si>
    <t>Portsmouth</t>
  </si>
  <si>
    <t>Sunderland</t>
  </si>
  <si>
    <t>Southampton</t>
  </si>
  <si>
    <t>Ipswich</t>
  </si>
  <si>
    <t>T</t>
  </si>
  <si>
    <t>West Bromwich</t>
  </si>
  <si>
    <t>Newcastle</t>
  </si>
  <si>
    <t>G</t>
  </si>
  <si>
    <t>Wolverhampton</t>
  </si>
  <si>
    <t>Crystal P</t>
  </si>
  <si>
    <t>Manchester U</t>
  </si>
  <si>
    <t>Hull</t>
  </si>
  <si>
    <t>Blackpool</t>
  </si>
  <si>
    <t>Watford</t>
  </si>
  <si>
    <t>Middlesbrough</t>
  </si>
  <si>
    <t>Swansea</t>
  </si>
  <si>
    <t>Sheffield W</t>
  </si>
  <si>
    <t>Peterborough</t>
  </si>
  <si>
    <t>Bristol R</t>
  </si>
  <si>
    <t>Hartlepool</t>
  </si>
  <si>
    <t>Närvaro/rätt</t>
  </si>
  <si>
    <t>*</t>
  </si>
  <si>
    <t>N</t>
  </si>
  <si>
    <t>Vikt</t>
  </si>
  <si>
    <t>Midjemått</t>
  </si>
  <si>
    <t>Utdelning</t>
  </si>
  <si>
    <t>13 rätt</t>
  </si>
  <si>
    <t xml:space="preserve"> </t>
  </si>
  <si>
    <t>12 rätt</t>
  </si>
  <si>
    <t>O</t>
  </si>
  <si>
    <t>11 rätt</t>
  </si>
  <si>
    <t>L</t>
  </si>
  <si>
    <t>10 rätt</t>
  </si>
  <si>
    <t>Vår utdelning</t>
  </si>
  <si>
    <t>Y</t>
  </si>
  <si>
    <t>S</t>
  </si>
  <si>
    <t>Övrigt</t>
  </si>
  <si>
    <t>Extra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</si>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</sst>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horizontal="center"/>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18</xdr:row>
      <xdr:rowOff>76200</xdr:rowOff>
    </xdr:from>
    <xdr:to>
      <xdr:col>1</xdr:col>
      <xdr:colOff>571500</xdr:colOff>
      <xdr:row>21</xdr:row>
      <xdr:rowOff>9525</xdr:rowOff>
    </xdr:to>
    <xdr:pic>
      <xdr:nvPicPr>
        <xdr:cNvPr id="1" name="Picture 1"/>
        <xdr:cNvPicPr preferRelativeResize="1">
          <a:picLocks noChangeAspect="1"/>
        </xdr:cNvPicPr>
      </xdr:nvPicPr>
      <xdr:blipFill>
        <a:blip r:embed="rId1"/>
        <a:stretch>
          <a:fillRect/>
        </a:stretch>
      </xdr:blipFill>
      <xdr:spPr>
        <a:xfrm>
          <a:off x="76200" y="3095625"/>
          <a:ext cx="1400175" cy="419100"/>
        </a:xfrm>
        <a:prstGeom prst="rect">
          <a:avLst/>
        </a:prstGeom>
        <a:noFill/>
        <a:ln w="9525" cmpd="sng">
          <a:noFill/>
        </a:ln>
      </xdr:spPr>
    </xdr:pic>
    <xdr:clientData/>
  </xdr:twoCellAnchor>
  <xdr:twoCellAnchor>
    <xdr:from>
      <xdr:col>4</xdr:col>
      <xdr:colOff>28575</xdr:colOff>
      <xdr:row>22</xdr:row>
      <xdr:rowOff>19050</xdr:rowOff>
    </xdr:from>
    <xdr:to>
      <xdr:col>38</xdr:col>
      <xdr:colOff>66675</xdr:colOff>
      <xdr:row>35</xdr:row>
      <xdr:rowOff>76200</xdr:rowOff>
    </xdr:to>
    <xdr:sp>
      <xdr:nvSpPr>
        <xdr:cNvPr id="2" name="TextBox 2"/>
        <xdr:cNvSpPr txBox="1">
          <a:spLocks noChangeArrowheads="1"/>
        </xdr:cNvSpPr>
      </xdr:nvSpPr>
      <xdr:spPr>
        <a:xfrm>
          <a:off x="2514600" y="3686175"/>
          <a:ext cx="656272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minus 3 och soligt!
Janne sprang. Gento o Bengan promenerade runt brandstation , Frölunda Torg och Ruddalen.
Roffen tränade på gymet. Engström, Dannel o Tony kom till kaffet o tipset.    Allan i hemmet. Carlzon på St:Jörgen Park och Magnus hos vänner i Oslo.
Dannel tog ut de 4 säkra.  Tottenham fick bara oavgjort mot ett formstarkt Leeds. Sunderland lyckades inget vidare på bortaplan mot Portsmouth. Wolves fick bara oavgjort mot Kristallpalatset på hemmaplan. Det var bara Bristol R som kunde ta hem segern av de fyra.  Endast en av fyra. Inte godkänt !! Halvgarderingarna sitter skapligt! Två fel av nio.  På enkelraden var det Magnus som överraskade med hela nio rätt. Ett rätt mer än systemet. Bra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8">
    <pageSetUpPr fitToPage="1"/>
  </sheetPr>
  <dimension ref="A1:AM38"/>
  <sheetViews>
    <sheetView tabSelected="1" workbookViewId="0" topLeftCell="A5">
      <selection activeCell="B33" sqref="B33"/>
    </sheetView>
  </sheetViews>
  <sheetFormatPr defaultColWidth="9.140625" defaultRowHeight="12.75"/>
  <cols>
    <col min="1" max="1" width="13.57421875" style="0" customWidth="1"/>
    <col min="2" max="2" width="13.140625" style="0" customWidth="1"/>
    <col min="3" max="3" width="5.00390625" style="6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851562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2</v>
      </c>
      <c r="Y6" s="6">
        <f aca="true" t="shared" si="6" ref="Y6:Y18">IF(D6=X6,1,)</f>
        <v>0</v>
      </c>
      <c r="Z6" s="6"/>
      <c r="AA6" s="24">
        <v>1</v>
      </c>
      <c r="AB6" s="2">
        <f>IF($D$6=AA6,1,)</f>
        <v>0</v>
      </c>
      <c r="AC6" s="24">
        <v>1</v>
      </c>
      <c r="AD6" s="6">
        <f>IF($D$6=AC6,1,)</f>
        <v>0</v>
      </c>
      <c r="AE6" s="24" t="s">
        <v>17</v>
      </c>
      <c r="AF6" s="2">
        <f>IF($D$6=AE6,1,)</f>
        <v>1</v>
      </c>
      <c r="AG6" s="25">
        <v>1</v>
      </c>
      <c r="AH6" s="26"/>
      <c r="AI6" s="27"/>
      <c r="AJ6" s="24" t="s">
        <v>18</v>
      </c>
      <c r="AK6" s="28"/>
      <c r="AL6" s="28"/>
      <c r="AM6" s="1">
        <f aca="true" t="shared" si="7" ref="AM6:AM18">COUNTIF(AG6:AI6,D6)</f>
        <v>0</v>
      </c>
    </row>
    <row r="7" spans="1:39" ht="12.75">
      <c r="A7" s="20" t="s">
        <v>19</v>
      </c>
      <c r="B7" s="21" t="s">
        <v>20</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6">
        <v>1</v>
      </c>
      <c r="AH7" s="26" t="s">
        <v>17</v>
      </c>
      <c r="AI7" s="27"/>
      <c r="AJ7" s="24"/>
      <c r="AK7" s="28" t="s">
        <v>21</v>
      </c>
      <c r="AL7" s="28" t="s">
        <v>22</v>
      </c>
      <c r="AM7" s="1">
        <f t="shared" si="7"/>
        <v>1</v>
      </c>
    </row>
    <row r="8" spans="1:39" ht="12.75">
      <c r="A8" s="29" t="s">
        <v>23</v>
      </c>
      <c r="B8" s="29" t="s">
        <v>24</v>
      </c>
      <c r="C8" s="30"/>
      <c r="D8" s="31">
        <v>1</v>
      </c>
      <c r="E8" s="2"/>
      <c r="F8" s="32">
        <v>1</v>
      </c>
      <c r="G8" s="6">
        <f t="shared" si="0"/>
        <v>1</v>
      </c>
      <c r="H8" s="6"/>
      <c r="I8" s="33" t="s">
        <v>17</v>
      </c>
      <c r="J8" s="6">
        <f t="shared" si="1"/>
        <v>0</v>
      </c>
      <c r="K8" s="6"/>
      <c r="L8" s="33" t="s">
        <v>17</v>
      </c>
      <c r="M8" s="6">
        <f t="shared" si="2"/>
        <v>0</v>
      </c>
      <c r="N8" s="6"/>
      <c r="O8" s="33">
        <v>2</v>
      </c>
      <c r="P8" s="6">
        <f t="shared" si="3"/>
        <v>0</v>
      </c>
      <c r="Q8" s="6"/>
      <c r="R8" s="33">
        <v>1</v>
      </c>
      <c r="S8" s="6">
        <f t="shared" si="4"/>
        <v>1</v>
      </c>
      <c r="T8" s="6"/>
      <c r="U8" s="33">
        <v>2</v>
      </c>
      <c r="V8" s="6">
        <f t="shared" si="5"/>
        <v>0</v>
      </c>
      <c r="W8" s="6"/>
      <c r="X8" s="33">
        <v>1</v>
      </c>
      <c r="Y8" s="6">
        <f t="shared" si="6"/>
        <v>1</v>
      </c>
      <c r="Z8" s="6"/>
      <c r="AA8" s="33">
        <v>1</v>
      </c>
      <c r="AB8" s="2">
        <f>IF($D$8=AA8,1,)</f>
        <v>1</v>
      </c>
      <c r="AC8" s="33" t="s">
        <v>17</v>
      </c>
      <c r="AD8" s="6">
        <f>IF($D$8=AC8,1,)</f>
        <v>0</v>
      </c>
      <c r="AE8" s="33">
        <v>1</v>
      </c>
      <c r="AF8" s="2">
        <f>IF($D$8=AE8,1,)</f>
        <v>1</v>
      </c>
      <c r="AG8" s="34"/>
      <c r="AH8" s="34" t="s">
        <v>17</v>
      </c>
      <c r="AI8" s="35">
        <v>2</v>
      </c>
      <c r="AJ8" s="36"/>
      <c r="AK8" s="37" t="s">
        <v>22</v>
      </c>
      <c r="AL8" s="38" t="s">
        <v>25</v>
      </c>
      <c r="AM8" s="1">
        <f t="shared" si="7"/>
        <v>0</v>
      </c>
    </row>
    <row r="9" spans="1:39" ht="12.75">
      <c r="A9" s="20" t="s">
        <v>26</v>
      </c>
      <c r="B9" s="21" t="s">
        <v>27</v>
      </c>
      <c r="C9" s="39"/>
      <c r="D9" s="11">
        <v>2</v>
      </c>
      <c r="E9" s="2"/>
      <c r="F9" s="23" t="s">
        <v>17</v>
      </c>
      <c r="G9" s="6">
        <f t="shared" si="0"/>
        <v>0</v>
      </c>
      <c r="H9" s="6"/>
      <c r="I9" s="24" t="s">
        <v>17</v>
      </c>
      <c r="J9" s="6">
        <f t="shared" si="1"/>
        <v>0</v>
      </c>
      <c r="K9" s="6"/>
      <c r="L9" s="24" t="s">
        <v>17</v>
      </c>
      <c r="M9" s="6">
        <f t="shared" si="2"/>
        <v>0</v>
      </c>
      <c r="N9" s="6"/>
      <c r="O9" s="24" t="s">
        <v>17</v>
      </c>
      <c r="P9" s="6">
        <f t="shared" si="3"/>
        <v>0</v>
      </c>
      <c r="Q9" s="6"/>
      <c r="R9" s="24" t="s">
        <v>17</v>
      </c>
      <c r="S9" s="6">
        <f t="shared" si="4"/>
        <v>0</v>
      </c>
      <c r="T9" s="6"/>
      <c r="U9" s="24" t="s">
        <v>17</v>
      </c>
      <c r="V9" s="6">
        <f t="shared" si="5"/>
        <v>0</v>
      </c>
      <c r="W9" s="6"/>
      <c r="X9" s="24">
        <v>2</v>
      </c>
      <c r="Y9" s="6">
        <f t="shared" si="6"/>
        <v>1</v>
      </c>
      <c r="Z9" s="6"/>
      <c r="AA9" s="24">
        <v>1</v>
      </c>
      <c r="AB9" s="2">
        <f>IF($D$9=AA9,1,)</f>
        <v>0</v>
      </c>
      <c r="AC9" s="24">
        <v>1</v>
      </c>
      <c r="AD9" s="6">
        <f>IF($D$9=AC9,1,)</f>
        <v>0</v>
      </c>
      <c r="AE9" s="24">
        <v>2</v>
      </c>
      <c r="AF9" s="2">
        <f>IF($D$9=AE9,1,)</f>
        <v>1</v>
      </c>
      <c r="AG9" s="26">
        <v>1</v>
      </c>
      <c r="AH9" s="26" t="s">
        <v>17</v>
      </c>
      <c r="AI9" s="40"/>
      <c r="AJ9" s="41"/>
      <c r="AK9" s="42" t="s">
        <v>28</v>
      </c>
      <c r="AL9" s="43" t="s">
        <v>25</v>
      </c>
      <c r="AM9" s="1">
        <f t="shared" si="7"/>
        <v>0</v>
      </c>
    </row>
    <row r="10" spans="1:39" ht="12.75">
      <c r="A10" s="20" t="s">
        <v>29</v>
      </c>
      <c r="B10" s="21" t="s">
        <v>30</v>
      </c>
      <c r="C10" s="22"/>
      <c r="D10" s="11">
        <v>1</v>
      </c>
      <c r="E10" s="2"/>
      <c r="F10" s="23">
        <v>2</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1</v>
      </c>
      <c r="Y10" s="6">
        <f t="shared" si="6"/>
        <v>1</v>
      </c>
      <c r="Z10" s="6"/>
      <c r="AA10" s="24" t="s">
        <v>17</v>
      </c>
      <c r="AB10" s="2">
        <f>IF($D$10=AA10,1,)</f>
        <v>0</v>
      </c>
      <c r="AC10" s="24">
        <v>2</v>
      </c>
      <c r="AD10" s="6">
        <f>IF($D$10=AC10,1,)</f>
        <v>0</v>
      </c>
      <c r="AE10" s="24">
        <v>1</v>
      </c>
      <c r="AF10" s="2">
        <f>IF($D$10=AE10,1,)</f>
        <v>1</v>
      </c>
      <c r="AG10" s="26"/>
      <c r="AH10" s="26"/>
      <c r="AI10" s="44">
        <v>2</v>
      </c>
      <c r="AJ10" s="24" t="s">
        <v>18</v>
      </c>
      <c r="AK10" s="28"/>
      <c r="AL10" s="28"/>
      <c r="AM10" s="1">
        <f t="shared" si="7"/>
        <v>0</v>
      </c>
    </row>
    <row r="11" spans="1:39" ht="12.75">
      <c r="A11" s="29" t="s">
        <v>31</v>
      </c>
      <c r="B11" s="29" t="s">
        <v>32</v>
      </c>
      <c r="C11" s="45"/>
      <c r="D11" s="31">
        <v>1</v>
      </c>
      <c r="E11" s="2"/>
      <c r="F11" s="32">
        <v>1</v>
      </c>
      <c r="G11" s="6">
        <f t="shared" si="0"/>
        <v>1</v>
      </c>
      <c r="H11" s="6"/>
      <c r="I11" s="33" t="s">
        <v>17</v>
      </c>
      <c r="J11" s="6">
        <f t="shared" si="1"/>
        <v>0</v>
      </c>
      <c r="K11" s="6"/>
      <c r="L11" s="33">
        <v>2</v>
      </c>
      <c r="M11" s="6">
        <f t="shared" si="2"/>
        <v>0</v>
      </c>
      <c r="N11" s="6"/>
      <c r="O11" s="33">
        <v>2</v>
      </c>
      <c r="P11" s="6">
        <f t="shared" si="3"/>
        <v>0</v>
      </c>
      <c r="Q11" s="6"/>
      <c r="R11" s="33" t="s">
        <v>17</v>
      </c>
      <c r="S11" s="6">
        <f t="shared" si="4"/>
        <v>0</v>
      </c>
      <c r="T11" s="6"/>
      <c r="U11" s="33">
        <v>2</v>
      </c>
      <c r="V11" s="6">
        <f t="shared" si="5"/>
        <v>0</v>
      </c>
      <c r="W11" s="6"/>
      <c r="X11" s="33">
        <v>1</v>
      </c>
      <c r="Y11" s="6">
        <f t="shared" si="6"/>
        <v>1</v>
      </c>
      <c r="Z11" s="6"/>
      <c r="AA11" s="33">
        <v>2</v>
      </c>
      <c r="AB11" s="1">
        <f>IF($D$11=AA11,1,)</f>
        <v>0</v>
      </c>
      <c r="AC11" s="33" t="s">
        <v>17</v>
      </c>
      <c r="AD11" s="46">
        <f>IF($D$11=AC11,1,)</f>
        <v>0</v>
      </c>
      <c r="AE11" s="33" t="s">
        <v>17</v>
      </c>
      <c r="AF11" s="1">
        <f>IF($D$11=AE11,1,)</f>
        <v>0</v>
      </c>
      <c r="AG11" s="34">
        <v>1</v>
      </c>
      <c r="AH11" s="34" t="s">
        <v>17</v>
      </c>
      <c r="AI11" s="35"/>
      <c r="AJ11" s="41"/>
      <c r="AK11" s="37" t="s">
        <v>33</v>
      </c>
      <c r="AL11" s="38" t="s">
        <v>28</v>
      </c>
      <c r="AM11" s="1">
        <f t="shared" si="7"/>
        <v>1</v>
      </c>
    </row>
    <row r="12" spans="1:39" ht="12.75">
      <c r="A12" s="20" t="s">
        <v>34</v>
      </c>
      <c r="B12" s="21" t="s">
        <v>35</v>
      </c>
      <c r="C12" s="39"/>
      <c r="D12" s="11">
        <v>1</v>
      </c>
      <c r="E12" s="2"/>
      <c r="F12" s="23" t="s">
        <v>17</v>
      </c>
      <c r="G12" s="6">
        <f t="shared" si="0"/>
        <v>0</v>
      </c>
      <c r="H12" s="6"/>
      <c r="I12" s="24">
        <v>1</v>
      </c>
      <c r="J12" s="6">
        <f t="shared" si="1"/>
        <v>1</v>
      </c>
      <c r="K12" s="6"/>
      <c r="L12" s="24">
        <v>1</v>
      </c>
      <c r="M12" s="6">
        <f t="shared" si="2"/>
        <v>1</v>
      </c>
      <c r="N12" s="6"/>
      <c r="O12" s="24" t="s">
        <v>17</v>
      </c>
      <c r="P12" s="6">
        <f t="shared" si="3"/>
        <v>0</v>
      </c>
      <c r="Q12" s="6"/>
      <c r="R12" s="24" t="s">
        <v>17</v>
      </c>
      <c r="S12" s="6">
        <f t="shared" si="4"/>
        <v>0</v>
      </c>
      <c r="T12" s="6"/>
      <c r="U12" s="24">
        <v>2</v>
      </c>
      <c r="V12" s="6">
        <f t="shared" si="5"/>
        <v>0</v>
      </c>
      <c r="W12" s="6"/>
      <c r="X12" s="24" t="s">
        <v>17</v>
      </c>
      <c r="Y12" s="6">
        <f t="shared" si="6"/>
        <v>0</v>
      </c>
      <c r="Z12" s="6"/>
      <c r="AA12" s="24" t="s">
        <v>17</v>
      </c>
      <c r="AB12" s="2">
        <f>IF($D$12=AA12,1,)</f>
        <v>0</v>
      </c>
      <c r="AC12" s="24">
        <v>2</v>
      </c>
      <c r="AD12" s="6">
        <f>IF($D$12=AC12,1,)</f>
        <v>0</v>
      </c>
      <c r="AE12" s="24">
        <v>1</v>
      </c>
      <c r="AF12" s="2">
        <f>IF($D$12=AE12,1,)</f>
        <v>1</v>
      </c>
      <c r="AG12" s="26">
        <v>1</v>
      </c>
      <c r="AH12" s="47"/>
      <c r="AI12" s="27">
        <v>2</v>
      </c>
      <c r="AJ12" s="41"/>
      <c r="AK12" s="42" t="s">
        <v>21</v>
      </c>
      <c r="AL12" s="28" t="s">
        <v>36</v>
      </c>
      <c r="AM12" s="1">
        <f t="shared" si="7"/>
        <v>1</v>
      </c>
    </row>
    <row r="13" spans="1:39" ht="12.75">
      <c r="A13" s="20" t="s">
        <v>37</v>
      </c>
      <c r="B13" s="21" t="s">
        <v>38</v>
      </c>
      <c r="C13" s="22"/>
      <c r="D13" s="11" t="s">
        <v>17</v>
      </c>
      <c r="E13" s="2"/>
      <c r="F13" s="23" t="s">
        <v>17</v>
      </c>
      <c r="G13" s="6">
        <f t="shared" si="0"/>
        <v>1</v>
      </c>
      <c r="H13" s="6"/>
      <c r="I13" s="24">
        <v>1</v>
      </c>
      <c r="J13" s="6">
        <f t="shared" si="1"/>
        <v>0</v>
      </c>
      <c r="K13" s="6"/>
      <c r="L13" s="24">
        <v>1</v>
      </c>
      <c r="M13" s="6">
        <f t="shared" si="2"/>
        <v>0</v>
      </c>
      <c r="N13" s="6"/>
      <c r="O13" s="24">
        <v>1</v>
      </c>
      <c r="P13" s="6">
        <f t="shared" si="3"/>
        <v>0</v>
      </c>
      <c r="Q13" s="6"/>
      <c r="R13" s="24">
        <v>1</v>
      </c>
      <c r="S13" s="6">
        <f t="shared" si="4"/>
        <v>0</v>
      </c>
      <c r="T13" s="6"/>
      <c r="U13" s="24" t="s">
        <v>17</v>
      </c>
      <c r="V13" s="6">
        <f t="shared" si="5"/>
        <v>1</v>
      </c>
      <c r="W13" s="6"/>
      <c r="X13" s="24">
        <v>1</v>
      </c>
      <c r="Y13" s="6">
        <f t="shared" si="6"/>
        <v>0</v>
      </c>
      <c r="Z13" s="6"/>
      <c r="AA13" s="24" t="s">
        <v>17</v>
      </c>
      <c r="AB13" s="2">
        <f>IF($D$13=AA13,1,)</f>
        <v>1</v>
      </c>
      <c r="AC13" s="24" t="s">
        <v>17</v>
      </c>
      <c r="AD13" s="6">
        <f>IF($D$13=AC13,1,)</f>
        <v>1</v>
      </c>
      <c r="AE13" s="24">
        <v>1</v>
      </c>
      <c r="AF13" s="2">
        <f>IF($D$13=AE13,1,)</f>
        <v>0</v>
      </c>
      <c r="AG13" s="25">
        <v>1</v>
      </c>
      <c r="AH13" s="26"/>
      <c r="AI13" s="40"/>
      <c r="AJ13" s="41" t="s">
        <v>18</v>
      </c>
      <c r="AK13" s="28"/>
      <c r="AL13" s="28"/>
      <c r="AM13" s="1">
        <f t="shared" si="7"/>
        <v>0</v>
      </c>
    </row>
    <row r="14" spans="1:39" ht="12.75">
      <c r="A14" s="29" t="s">
        <v>39</v>
      </c>
      <c r="B14" s="29" t="s">
        <v>40</v>
      </c>
      <c r="C14" s="45"/>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2</v>
      </c>
      <c r="AF14" s="2">
        <f>IF($D$14=AE14,1,)</f>
        <v>0</v>
      </c>
      <c r="AG14" s="34">
        <v>1</v>
      </c>
      <c r="AH14" s="34" t="s">
        <v>17</v>
      </c>
      <c r="AI14" s="35"/>
      <c r="AJ14" s="24"/>
      <c r="AK14" s="38" t="s">
        <v>33</v>
      </c>
      <c r="AL14" s="38" t="s">
        <v>25</v>
      </c>
      <c r="AM14" s="1">
        <f t="shared" si="7"/>
        <v>1</v>
      </c>
    </row>
    <row r="15" spans="1:39" ht="12.75">
      <c r="A15" s="20" t="s">
        <v>41</v>
      </c>
      <c r="B15" s="21" t="s">
        <v>42</v>
      </c>
      <c r="C15" s="39"/>
      <c r="D15" s="11">
        <v>1</v>
      </c>
      <c r="E15" s="2"/>
      <c r="F15" s="23" t="s">
        <v>17</v>
      </c>
      <c r="G15" s="6">
        <f t="shared" si="0"/>
        <v>0</v>
      </c>
      <c r="H15" s="6"/>
      <c r="I15" s="24" t="s">
        <v>17</v>
      </c>
      <c r="J15" s="6">
        <f t="shared" si="1"/>
        <v>0</v>
      </c>
      <c r="K15" s="6"/>
      <c r="L15" s="24" t="s">
        <v>17</v>
      </c>
      <c r="M15" s="6">
        <f t="shared" si="2"/>
        <v>0</v>
      </c>
      <c r="N15" s="6"/>
      <c r="O15" s="24">
        <v>1</v>
      </c>
      <c r="P15" s="6">
        <f t="shared" si="3"/>
        <v>1</v>
      </c>
      <c r="Q15" s="6"/>
      <c r="R15" s="24" t="s">
        <v>17</v>
      </c>
      <c r="S15" s="6">
        <f t="shared" si="4"/>
        <v>0</v>
      </c>
      <c r="T15" s="6"/>
      <c r="U15" s="24">
        <v>1</v>
      </c>
      <c r="V15" s="6">
        <f t="shared" si="5"/>
        <v>1</v>
      </c>
      <c r="W15" s="6"/>
      <c r="X15" s="24" t="s">
        <v>17</v>
      </c>
      <c r="Y15" s="6">
        <f t="shared" si="6"/>
        <v>0</v>
      </c>
      <c r="Z15" s="6"/>
      <c r="AA15" s="24">
        <v>1</v>
      </c>
      <c r="AB15" s="2">
        <f>IF($D$15=AA15,1,)</f>
        <v>1</v>
      </c>
      <c r="AC15" s="24" t="s">
        <v>17</v>
      </c>
      <c r="AD15" s="6">
        <f>IF($D$15=AC15,1,)</f>
        <v>0</v>
      </c>
      <c r="AE15" s="24">
        <v>1</v>
      </c>
      <c r="AF15" s="2">
        <f>IF($D$15=AE15,1,)</f>
        <v>1</v>
      </c>
      <c r="AG15" s="26">
        <v>1</v>
      </c>
      <c r="AH15" s="26" t="s">
        <v>17</v>
      </c>
      <c r="AI15" s="27"/>
      <c r="AJ15" s="24"/>
      <c r="AK15" s="28" t="s">
        <v>36</v>
      </c>
      <c r="AL15" s="28" t="s">
        <v>18</v>
      </c>
      <c r="AM15" s="1">
        <f t="shared" si="7"/>
        <v>1</v>
      </c>
    </row>
    <row r="16" spans="1:39" ht="12.75">
      <c r="A16" s="20" t="s">
        <v>43</v>
      </c>
      <c r="B16" s="21" t="s">
        <v>44</v>
      </c>
      <c r="C16" s="39"/>
      <c r="D16" s="11" t="s">
        <v>17</v>
      </c>
      <c r="E16" s="2"/>
      <c r="F16" s="23">
        <v>1</v>
      </c>
      <c r="G16" s="6">
        <f t="shared" si="0"/>
        <v>0</v>
      </c>
      <c r="H16" s="6"/>
      <c r="I16" s="24">
        <v>2</v>
      </c>
      <c r="J16" s="6">
        <f t="shared" si="1"/>
        <v>0</v>
      </c>
      <c r="K16" s="6"/>
      <c r="L16" s="24">
        <v>1</v>
      </c>
      <c r="M16" s="6">
        <f t="shared" si="2"/>
        <v>0</v>
      </c>
      <c r="N16" s="6"/>
      <c r="O16" s="24" t="s">
        <v>17</v>
      </c>
      <c r="P16" s="6">
        <f t="shared" si="3"/>
        <v>1</v>
      </c>
      <c r="Q16" s="6"/>
      <c r="R16" s="24" t="s">
        <v>17</v>
      </c>
      <c r="S16" s="6">
        <f t="shared" si="4"/>
        <v>1</v>
      </c>
      <c r="T16" s="6"/>
      <c r="U16" s="24">
        <v>1</v>
      </c>
      <c r="V16" s="6">
        <f t="shared" si="5"/>
        <v>0</v>
      </c>
      <c r="W16" s="6"/>
      <c r="X16" s="24">
        <v>1</v>
      </c>
      <c r="Y16" s="6">
        <f t="shared" si="6"/>
        <v>0</v>
      </c>
      <c r="Z16" s="6"/>
      <c r="AA16" s="24" t="s">
        <v>17</v>
      </c>
      <c r="AB16" s="2">
        <f>IF($D$16=AA16,1,)</f>
        <v>1</v>
      </c>
      <c r="AC16" s="24">
        <v>1</v>
      </c>
      <c r="AD16" s="6">
        <f>IF($D$16=AC16,1,)</f>
        <v>0</v>
      </c>
      <c r="AE16" s="24" t="s">
        <v>17</v>
      </c>
      <c r="AF16" s="2">
        <f>IF($D$16=AE16,1,)</f>
        <v>1</v>
      </c>
      <c r="AG16" s="26">
        <v>1</v>
      </c>
      <c r="AH16" s="26" t="s">
        <v>17</v>
      </c>
      <c r="AI16" s="27"/>
      <c r="AJ16" s="24"/>
      <c r="AK16" s="28" t="s">
        <v>21</v>
      </c>
      <c r="AL16" s="28" t="s">
        <v>28</v>
      </c>
      <c r="AM16" s="1">
        <f t="shared" si="7"/>
        <v>1</v>
      </c>
    </row>
    <row r="17" spans="1:39" ht="12.75">
      <c r="A17" s="20" t="s">
        <v>45</v>
      </c>
      <c r="B17" s="21" t="s">
        <v>46</v>
      </c>
      <c r="C17" s="22"/>
      <c r="D17" s="11">
        <v>1</v>
      </c>
      <c r="E17" s="2"/>
      <c r="F17" s="23">
        <v>1</v>
      </c>
      <c r="G17" s="6">
        <f t="shared" si="0"/>
        <v>1</v>
      </c>
      <c r="H17" s="6"/>
      <c r="I17" s="24" t="s">
        <v>17</v>
      </c>
      <c r="J17" s="6">
        <f t="shared" si="1"/>
        <v>0</v>
      </c>
      <c r="K17" s="6"/>
      <c r="L17" s="24">
        <v>1</v>
      </c>
      <c r="M17" s="6">
        <f t="shared" si="2"/>
        <v>1</v>
      </c>
      <c r="N17" s="6"/>
      <c r="O17" s="24">
        <v>1</v>
      </c>
      <c r="P17" s="6">
        <f t="shared" si="3"/>
        <v>1</v>
      </c>
      <c r="Q17" s="6"/>
      <c r="R17" s="24">
        <v>1</v>
      </c>
      <c r="S17" s="6">
        <f t="shared" si="4"/>
        <v>1</v>
      </c>
      <c r="T17" s="6"/>
      <c r="U17" s="24" t="s">
        <v>17</v>
      </c>
      <c r="V17" s="6">
        <f t="shared" si="5"/>
        <v>0</v>
      </c>
      <c r="W17" s="6"/>
      <c r="X17" s="24">
        <v>2</v>
      </c>
      <c r="Y17" s="6">
        <f t="shared" si="6"/>
        <v>0</v>
      </c>
      <c r="Z17" s="6"/>
      <c r="AA17" s="24">
        <v>1</v>
      </c>
      <c r="AB17" s="2">
        <f>IF($D$17=AA17,1,)</f>
        <v>1</v>
      </c>
      <c r="AC17" s="24">
        <v>1</v>
      </c>
      <c r="AD17" s="6">
        <f>IF($D$17=AC17,1,)</f>
        <v>1</v>
      </c>
      <c r="AE17" s="24" t="s">
        <v>17</v>
      </c>
      <c r="AF17" s="2">
        <f>IF($D$17=AE17,1,)</f>
        <v>0</v>
      </c>
      <c r="AG17" s="26">
        <v>1</v>
      </c>
      <c r="AH17" s="47" t="s">
        <v>17</v>
      </c>
      <c r="AI17" s="27"/>
      <c r="AJ17" s="24"/>
      <c r="AK17" s="28" t="s">
        <v>22</v>
      </c>
      <c r="AL17" s="28" t="s">
        <v>18</v>
      </c>
      <c r="AM17" s="1">
        <f t="shared" si="7"/>
        <v>1</v>
      </c>
    </row>
    <row r="18" spans="1:39" ht="12.75">
      <c r="A18" s="20" t="s">
        <v>47</v>
      </c>
      <c r="B18" s="21" t="s">
        <v>48</v>
      </c>
      <c r="C18" s="39"/>
      <c r="D18" s="11">
        <v>1</v>
      </c>
      <c r="E18" s="2"/>
      <c r="F18" s="32" t="s">
        <v>17</v>
      </c>
      <c r="G18" s="48">
        <f t="shared" si="0"/>
        <v>0</v>
      </c>
      <c r="H18" s="48"/>
      <c r="I18" s="33">
        <v>1</v>
      </c>
      <c r="J18" s="48">
        <f t="shared" si="1"/>
        <v>1</v>
      </c>
      <c r="K18" s="48"/>
      <c r="L18" s="33" t="s">
        <v>17</v>
      </c>
      <c r="M18" s="48">
        <f t="shared" si="2"/>
        <v>0</v>
      </c>
      <c r="N18" s="48"/>
      <c r="O18" s="33">
        <v>1</v>
      </c>
      <c r="P18" s="48">
        <f t="shared" si="3"/>
        <v>1</v>
      </c>
      <c r="Q18" s="48"/>
      <c r="R18" s="33">
        <v>1</v>
      </c>
      <c r="S18" s="48">
        <f t="shared" si="4"/>
        <v>1</v>
      </c>
      <c r="T18" s="48"/>
      <c r="U18" s="33" t="s">
        <v>17</v>
      </c>
      <c r="V18" s="48">
        <f t="shared" si="5"/>
        <v>0</v>
      </c>
      <c r="W18" s="48"/>
      <c r="X18" s="33" t="s">
        <v>17</v>
      </c>
      <c r="Y18" s="48">
        <f t="shared" si="6"/>
        <v>0</v>
      </c>
      <c r="Z18" s="48"/>
      <c r="AA18" s="33">
        <v>2</v>
      </c>
      <c r="AB18" s="49">
        <f>IF($D$18=AA18,1,)</f>
        <v>0</v>
      </c>
      <c r="AC18" s="33">
        <v>1</v>
      </c>
      <c r="AD18" s="48">
        <f>IF($D$18=AC18,1,)</f>
        <v>1</v>
      </c>
      <c r="AE18" s="33">
        <v>1</v>
      </c>
      <c r="AF18" s="49">
        <f>IF($D$18=AE18,1,)</f>
        <v>1</v>
      </c>
      <c r="AG18" s="50">
        <v>1</v>
      </c>
      <c r="AH18" s="34"/>
      <c r="AI18" s="35"/>
      <c r="AJ18" s="33" t="s">
        <v>18</v>
      </c>
      <c r="AK18" s="38"/>
      <c r="AL18" s="38"/>
      <c r="AM18" s="1">
        <f t="shared" si="7"/>
        <v>1</v>
      </c>
    </row>
    <row r="19" spans="1:39" ht="12.75">
      <c r="A19" s="1"/>
      <c r="B19" s="2"/>
      <c r="C19" s="51" t="s">
        <v>49</v>
      </c>
      <c r="D19" s="4" t="s">
        <v>50</v>
      </c>
      <c r="E19" s="52"/>
      <c r="F19" s="4" t="s">
        <v>25</v>
      </c>
      <c r="G19" s="4">
        <f>IF(D19="*",SUM(G6:G18)," ")</f>
        <v>6</v>
      </c>
      <c r="H19" s="4"/>
      <c r="I19" s="4" t="s">
        <v>25</v>
      </c>
      <c r="J19" s="4">
        <f>IF(D19="*",SUM(J6:J18)," ")</f>
        <v>4</v>
      </c>
      <c r="K19" s="4"/>
      <c r="L19" s="4" t="s">
        <v>25</v>
      </c>
      <c r="M19" s="4">
        <f>IF(D19="*",SUM(M6:M18)," ")</f>
        <v>4</v>
      </c>
      <c r="N19" s="4"/>
      <c r="O19" s="4" t="s">
        <v>25</v>
      </c>
      <c r="P19" s="4">
        <f>IF(D19="*",SUM(P6:P18)," ")</f>
        <v>6</v>
      </c>
      <c r="Q19" s="4"/>
      <c r="R19" s="4" t="s">
        <v>25</v>
      </c>
      <c r="S19" s="4">
        <f>IF(D19="*",SUM(S6:S18)," ")</f>
        <v>6</v>
      </c>
      <c r="T19" s="4"/>
      <c r="U19" s="4" t="s">
        <v>25</v>
      </c>
      <c r="V19" s="4">
        <f>IF(D19="*",SUM(V6:V18)," ")</f>
        <v>4</v>
      </c>
      <c r="W19" s="4"/>
      <c r="X19" s="4" t="s">
        <v>51</v>
      </c>
      <c r="Y19" s="4">
        <f>IF(D19="*",SUM(Y6:Y18)," ")</f>
        <v>6</v>
      </c>
      <c r="Z19" s="4"/>
      <c r="AA19" s="4" t="s">
        <v>51</v>
      </c>
      <c r="AB19" s="53">
        <f>IF(D19="*",SUM(AB6:AB18)," ")</f>
        <v>7</v>
      </c>
      <c r="AC19" s="4" t="s">
        <v>25</v>
      </c>
      <c r="AD19" s="4">
        <f>IF(D19="*",SUM(AD6:AD18)," ")</f>
        <v>5</v>
      </c>
      <c r="AE19" s="4" t="s">
        <v>51</v>
      </c>
      <c r="AF19" s="4">
        <f>IF(D19="*",SUM(AF6:AF18)," ")</f>
        <v>9</v>
      </c>
      <c r="AG19" s="53"/>
      <c r="AH19" s="53"/>
      <c r="AI19" s="4"/>
      <c r="AJ19" s="4"/>
      <c r="AK19" s="54"/>
      <c r="AL19" s="54"/>
      <c r="AM19" s="55">
        <f>SUM(AM6:AM18)</f>
        <v>8</v>
      </c>
    </row>
    <row r="20" spans="1:39" ht="12.75">
      <c r="A20" s="1"/>
      <c r="B20" s="2"/>
      <c r="C20" s="51" t="s">
        <v>52</v>
      </c>
      <c r="D20" s="4"/>
      <c r="E20" s="2"/>
      <c r="F20" s="5">
        <v>94.5</v>
      </c>
      <c r="G20" s="5"/>
      <c r="H20" s="5"/>
      <c r="I20" s="5">
        <v>93</v>
      </c>
      <c r="J20" s="5"/>
      <c r="K20" s="5"/>
      <c r="L20" s="5">
        <v>98.2</v>
      </c>
      <c r="M20" s="5"/>
      <c r="N20" s="5"/>
      <c r="O20" s="5">
        <v>88.7</v>
      </c>
      <c r="P20" s="5"/>
      <c r="Q20" s="5"/>
      <c r="R20" s="5">
        <v>91.3</v>
      </c>
      <c r="S20" s="5"/>
      <c r="T20" s="5"/>
      <c r="U20" s="5">
        <v>63.7</v>
      </c>
      <c r="V20" s="5"/>
      <c r="W20" s="5"/>
      <c r="X20" s="56">
        <v>111</v>
      </c>
      <c r="Y20" s="5"/>
      <c r="Z20" s="5"/>
      <c r="AA20" s="5">
        <v>88.1</v>
      </c>
      <c r="AB20" s="57"/>
      <c r="AC20" s="57">
        <v>88.2</v>
      </c>
      <c r="AD20" s="57"/>
      <c r="AE20" s="57">
        <v>89.6</v>
      </c>
      <c r="AF20" s="2"/>
      <c r="AG20" s="2"/>
      <c r="AH20" s="2"/>
      <c r="AI20" s="6"/>
      <c r="AJ20" s="6"/>
      <c r="AK20" s="58"/>
      <c r="AL20" s="7"/>
      <c r="AM20" s="1"/>
    </row>
    <row r="21" spans="1:39" ht="12.75">
      <c r="A21" s="1"/>
      <c r="B21" s="2"/>
      <c r="C21" s="51"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54</v>
      </c>
      <c r="B22" s="59">
        <v>40201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60">
        <v>15546</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60">
        <v>358</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60">
        <v>34</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60">
        <v>12</v>
      </c>
      <c r="C26" s="22"/>
      <c r="D26" s="11" t="s">
        <v>18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9"/>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60"/>
      <c r="C28" s="61"/>
      <c r="D28" s="11" t="s">
        <v>21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60"/>
      <c r="C29" s="61"/>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60"/>
      <c r="C30" s="61"/>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2"/>
      <c r="C31" s="61"/>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3">
        <v>-61</v>
      </c>
      <c r="C32" s="64"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67</v>
      </c>
      <c r="B33" s="60">
        <f>IF(D19="*",B28+B29+B30+B31+B32," ")</f>
        <v>-61</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5" ht="12.75">
      <c r="A37" s="67"/>
      <c r="B37" s="67"/>
      <c r="C37" s="68"/>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row>
    <row r="38" spans="1:35" ht="12.75">
      <c r="A38" s="67"/>
      <c r="B38" s="67"/>
      <c r="C38" s="68"/>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sheetData>
  <mergeCells count="1">
    <mergeCell ref="AG4:AM4"/>
  </mergeCells>
  <printOptions/>
  <pageMargins left="0.75" right="0.75" top="1" bottom="1" header="0.5" footer="0.5"/>
  <pageSetup fitToHeight="100" fitToWidth="1" horizontalDpi="600" verticalDpi="600" orientation="landscape" paperSize="9" scale="93" r:id="rId3"/>
  <headerFooter alignWithMargins="0">
    <oddHeader>&amp;C&amp;"Impact,Fet"&amp;18Resultat Omgång 4</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2010-01-28T17:46:01Z</dcterms:created>
  <dcterms:modified xsi:type="dcterms:W3CDTF">2010-01-28T17:46:22Z</dcterms:modified>
  <cp:category/>
  <cp:version/>
  <cp:contentType/>
  <cp:contentStatus/>
</cp:coreProperties>
</file>