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2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<sst xmlns="http://schemas.openxmlformats.org/spreadsheetml/2006/main" count="146" uniqueCount="67">
  <si>
    <t>Match</t>
  </si>
  <si>
    <t xml:space="preserve">Vecka 37 </t>
  </si>
  <si>
    <t>Rätt rad</t>
  </si>
  <si>
    <t>Tony</t>
  </si>
  <si>
    <t>r</t>
  </si>
  <si>
    <t>Dan</t>
  </si>
  <si>
    <t>Bengt</t>
  </si>
  <si>
    <t>Janne</t>
  </si>
  <si>
    <t>Kent E</t>
  </si>
  <si>
    <t>Gento</t>
  </si>
  <si>
    <t>Kent C</t>
  </si>
  <si>
    <t>Allan</t>
  </si>
  <si>
    <t>Rolf</t>
  </si>
  <si>
    <t>Magnus</t>
  </si>
  <si>
    <t>Systemet       r</t>
  </si>
  <si>
    <t>Assyriska</t>
  </si>
  <si>
    <t>Ljungskile</t>
  </si>
  <si>
    <t>KE</t>
  </si>
  <si>
    <t>D</t>
  </si>
  <si>
    <t>Falkenberg</t>
  </si>
  <si>
    <t>Jönköping</t>
  </si>
  <si>
    <t>x</t>
  </si>
  <si>
    <t>Mjällby</t>
  </si>
  <si>
    <t>Vasalund</t>
  </si>
  <si>
    <t>Norrköping</t>
  </si>
  <si>
    <t>Landskrona</t>
  </si>
  <si>
    <t>Qviding</t>
  </si>
  <si>
    <t>Trollhättan</t>
  </si>
  <si>
    <t>Sirius</t>
  </si>
  <si>
    <t>Åtvidaberg</t>
  </si>
  <si>
    <t>R</t>
  </si>
  <si>
    <t>Väsby</t>
  </si>
  <si>
    <t>GIF Sundsvall</t>
  </si>
  <si>
    <t>G</t>
  </si>
  <si>
    <t>J</t>
  </si>
  <si>
    <t>Ängelholm</t>
  </si>
  <si>
    <t>Syrianska</t>
  </si>
  <si>
    <t>B</t>
  </si>
  <si>
    <t>Brage</t>
  </si>
  <si>
    <t>Arameiska</t>
  </si>
  <si>
    <t>Västerås SK</t>
  </si>
  <si>
    <t>Degerfors</t>
  </si>
  <si>
    <t>Kristianstad</t>
  </si>
  <si>
    <t>Motala</t>
  </si>
  <si>
    <t>Torslanda</t>
  </si>
  <si>
    <t>Öster</t>
  </si>
  <si>
    <t>Västra Frölunda</t>
  </si>
  <si>
    <t>Skövde AIK</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</si>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</sst>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505575"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14 grader disigt och uppklarnande efter 1 dygns regnande.
Tony, Dannel, Gento, Rolf och Bengt promenerade Ruddalen runt. Janne sprang ärevavet. Carlzon i Sätila. Magnus på MC:n. Allan i Lyse. Kent E i cafeterian.
Rolf gjorde entre 1 minut i nio och Janne kom 1 minut efter nio vilket kommenterades av Rolf vid ett flertal tillfällen.
"Var har du varit ?" , "Kan du inte hålla tiden ! ".
Smörgås och kaffe intogs efter bastun. Tony tog ut 3 osäkra. Mjällby 6-0 vann över Vasalund. Trollhättan överraskade och slog Qviding . Torslanda hemmaslog Öster. Ett rätt av tre , inte godkänt !!
Elva rätt inom ramen blev en tia. Även Carlzon bidrog med 23:- för sin tia.
Agenten satte alltså punkt för vårsäsongen med tio rätt på enkelraden. Han tog därmed över ledningen då förre ledaren Janne endast fick sex rätt. Tappkollegan Rolf sist med ynka tre rätt.
Agenten 157 rätt, Janne 156 rätt, Magnus 146 rätt. Gento sist med 136 rätt.
Vi kom överens om att starta upp höstens träningar och tips 1:a helgen i september. Lördag 5:e september.
Vi önskar varann en go och skön sommar.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workbookViewId="0" topLeftCell="A12">
      <selection activeCell="B37" sqref="B3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v>2</v>
      </c>
      <c r="AJ6" s="24"/>
      <c r="AK6" s="27" t="s">
        <v>17</v>
      </c>
      <c r="AL6" s="27" t="s">
        <v>18</v>
      </c>
      <c r="AM6" s="1">
        <f aca="true" t="shared" si="7" ref="AM6:AM18">COUNTIF(AG6:AI6,D6)</f>
        <v>1</v>
      </c>
    </row>
    <row r="7" spans="1:39" ht="12.75">
      <c r="A7" s="20" t="s">
        <v>19</v>
      </c>
      <c r="B7" s="21" t="s">
        <v>20</v>
      </c>
      <c r="C7" s="22"/>
      <c r="D7" s="11">
        <v>1</v>
      </c>
      <c r="E7" s="2"/>
      <c r="F7" s="23" t="s">
        <v>21</v>
      </c>
      <c r="G7" s="6">
        <f t="shared" si="0"/>
        <v>0</v>
      </c>
      <c r="H7" s="6"/>
      <c r="I7" s="24" t="s">
        <v>21</v>
      </c>
      <c r="J7" s="6">
        <f t="shared" si="1"/>
        <v>0</v>
      </c>
      <c r="K7" s="6"/>
      <c r="L7" s="24">
        <v>1</v>
      </c>
      <c r="M7" s="6">
        <f t="shared" si="2"/>
        <v>1</v>
      </c>
      <c r="N7" s="6"/>
      <c r="O7" s="24">
        <v>1</v>
      </c>
      <c r="P7" s="6">
        <f t="shared" si="3"/>
        <v>1</v>
      </c>
      <c r="Q7" s="6"/>
      <c r="R7" s="24">
        <v>2</v>
      </c>
      <c r="S7" s="6">
        <f t="shared" si="4"/>
        <v>0</v>
      </c>
      <c r="T7" s="6"/>
      <c r="U7" s="24">
        <v>2</v>
      </c>
      <c r="V7" s="6">
        <f t="shared" si="5"/>
        <v>0</v>
      </c>
      <c r="W7" s="6"/>
      <c r="X7" s="24">
        <v>1</v>
      </c>
      <c r="Y7" s="6">
        <f t="shared" si="6"/>
        <v>1</v>
      </c>
      <c r="Z7" s="6"/>
      <c r="AA7" s="24" t="s">
        <v>21</v>
      </c>
      <c r="AB7" s="2">
        <f>IF($D$7=AA7,1,)</f>
        <v>0</v>
      </c>
      <c r="AC7" s="24" t="s">
        <v>21</v>
      </c>
      <c r="AD7" s="6">
        <f>IF($D$7=AC7,1,)</f>
        <v>0</v>
      </c>
      <c r="AE7" s="24" t="s">
        <v>21</v>
      </c>
      <c r="AF7" s="2">
        <f>IF($D$7=AE7,1,)</f>
        <v>0</v>
      </c>
      <c r="AG7" s="25">
        <v>1</v>
      </c>
      <c r="AH7" s="25" t="s">
        <v>21</v>
      </c>
      <c r="AI7" s="26">
        <v>2</v>
      </c>
      <c r="AJ7" s="24"/>
      <c r="AK7" s="27"/>
      <c r="AL7" s="27"/>
      <c r="AM7" s="1">
        <f t="shared" si="7"/>
        <v>1</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t="s">
        <v>21</v>
      </c>
      <c r="AF8" s="2">
        <f>IF($D$8=AE8,1,)</f>
        <v>0</v>
      </c>
      <c r="AG8" s="33">
        <v>1</v>
      </c>
      <c r="AH8" s="34"/>
      <c r="AI8" s="35"/>
      <c r="AJ8" s="36"/>
      <c r="AK8" s="37"/>
      <c r="AL8" s="38"/>
      <c r="AM8" s="1">
        <f t="shared" si="7"/>
        <v>1</v>
      </c>
    </row>
    <row r="9" spans="1:39" ht="12.75">
      <c r="A9" s="20" t="s">
        <v>24</v>
      </c>
      <c r="B9" s="21" t="s">
        <v>25</v>
      </c>
      <c r="C9" s="39"/>
      <c r="D9" s="11">
        <v>2</v>
      </c>
      <c r="E9" s="2"/>
      <c r="F9" s="23">
        <v>1</v>
      </c>
      <c r="G9" s="6">
        <f t="shared" si="0"/>
        <v>0</v>
      </c>
      <c r="H9" s="6"/>
      <c r="I9" s="24" t="s">
        <v>21</v>
      </c>
      <c r="J9" s="6">
        <f t="shared" si="1"/>
        <v>0</v>
      </c>
      <c r="K9" s="6"/>
      <c r="L9" s="24" t="s">
        <v>21</v>
      </c>
      <c r="M9" s="6">
        <f t="shared" si="2"/>
        <v>0</v>
      </c>
      <c r="N9" s="6"/>
      <c r="O9" s="24" t="s">
        <v>21</v>
      </c>
      <c r="P9" s="6">
        <f t="shared" si="3"/>
        <v>0</v>
      </c>
      <c r="Q9" s="6"/>
      <c r="R9" s="24">
        <v>2</v>
      </c>
      <c r="S9" s="6">
        <f t="shared" si="4"/>
        <v>1</v>
      </c>
      <c r="T9" s="6"/>
      <c r="U9" s="24" t="s">
        <v>21</v>
      </c>
      <c r="V9" s="6">
        <f t="shared" si="5"/>
        <v>0</v>
      </c>
      <c r="W9" s="6"/>
      <c r="X9" s="24">
        <v>2</v>
      </c>
      <c r="Y9" s="6">
        <f t="shared" si="6"/>
        <v>1</v>
      </c>
      <c r="Z9" s="6"/>
      <c r="AA9" s="24">
        <v>1</v>
      </c>
      <c r="AB9" s="2">
        <f>IF($D$9=AA9,1,)</f>
        <v>0</v>
      </c>
      <c r="AC9" s="24" t="s">
        <v>21</v>
      </c>
      <c r="AD9" s="6">
        <f>IF($D$9=AC9,1,)</f>
        <v>0</v>
      </c>
      <c r="AE9" s="24">
        <v>1</v>
      </c>
      <c r="AF9" s="2">
        <f>IF($D$9=AE9,1,)</f>
        <v>0</v>
      </c>
      <c r="AG9" s="25">
        <v>1</v>
      </c>
      <c r="AH9" s="25" t="s">
        <v>21</v>
      </c>
      <c r="AI9" s="40">
        <v>2</v>
      </c>
      <c r="AJ9" s="41"/>
      <c r="AK9" s="42"/>
      <c r="AL9" s="43"/>
      <c r="AM9" s="1">
        <f t="shared" si="7"/>
        <v>1</v>
      </c>
    </row>
    <row r="10" spans="1:39" ht="12.75">
      <c r="A10" s="20" t="s">
        <v>26</v>
      </c>
      <c r="B10" s="21" t="s">
        <v>27</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t="s">
        <v>21</v>
      </c>
      <c r="V10" s="6">
        <f t="shared" si="5"/>
        <v>0</v>
      </c>
      <c r="W10" s="6"/>
      <c r="X10" s="24" t="s">
        <v>21</v>
      </c>
      <c r="Y10" s="6">
        <f t="shared" si="6"/>
        <v>0</v>
      </c>
      <c r="Z10" s="6"/>
      <c r="AA10" s="24">
        <v>1</v>
      </c>
      <c r="AB10" s="2">
        <f>IF($D$10=AA10,1,)</f>
        <v>0</v>
      </c>
      <c r="AC10" s="24">
        <v>1</v>
      </c>
      <c r="AD10" s="6">
        <f>IF($D$10=AC10,1,)</f>
        <v>0</v>
      </c>
      <c r="AE10" s="24">
        <v>1</v>
      </c>
      <c r="AF10" s="2">
        <f>IF($D$10=AE10,1,)</f>
        <v>0</v>
      </c>
      <c r="AG10" s="44">
        <v>1</v>
      </c>
      <c r="AH10" s="25"/>
      <c r="AI10" s="26"/>
      <c r="AJ10" s="24"/>
      <c r="AK10" s="27"/>
      <c r="AL10" s="27"/>
      <c r="AM10" s="1">
        <f t="shared" si="7"/>
        <v>0</v>
      </c>
    </row>
    <row r="11" spans="1:39" ht="12.75">
      <c r="A11" s="28" t="s">
        <v>28</v>
      </c>
      <c r="B11" s="28" t="s">
        <v>29</v>
      </c>
      <c r="C11" s="45"/>
      <c r="D11" s="30" t="s">
        <v>21</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v>2</v>
      </c>
      <c r="V11" s="6">
        <f t="shared" si="5"/>
        <v>0</v>
      </c>
      <c r="W11" s="6"/>
      <c r="X11" s="32">
        <v>2</v>
      </c>
      <c r="Y11" s="6">
        <f t="shared" si="6"/>
        <v>0</v>
      </c>
      <c r="Z11" s="6"/>
      <c r="AA11" s="32">
        <v>2</v>
      </c>
      <c r="AB11" s="1">
        <f>IF($D$11=AA11,1,)</f>
        <v>0</v>
      </c>
      <c r="AC11" s="32">
        <v>2</v>
      </c>
      <c r="AD11" s="46">
        <f>IF($D$11=AC11,1,)</f>
        <v>0</v>
      </c>
      <c r="AE11" s="32">
        <v>2</v>
      </c>
      <c r="AF11" s="1">
        <f>IF($D$11=AE11,1,)</f>
        <v>0</v>
      </c>
      <c r="AG11" s="34"/>
      <c r="AH11" s="34" t="s">
        <v>21</v>
      </c>
      <c r="AI11" s="35">
        <v>2</v>
      </c>
      <c r="AJ11" s="41"/>
      <c r="AK11" s="37" t="s">
        <v>30</v>
      </c>
      <c r="AL11" s="38" t="s">
        <v>18</v>
      </c>
      <c r="AM11" s="1">
        <f t="shared" si="7"/>
        <v>1</v>
      </c>
    </row>
    <row r="12" spans="1:39" ht="12.75">
      <c r="A12" s="20" t="s">
        <v>31</v>
      </c>
      <c r="B12" s="21" t="s">
        <v>32</v>
      </c>
      <c r="C12" s="39"/>
      <c r="D12" s="11">
        <v>2</v>
      </c>
      <c r="E12" s="2"/>
      <c r="F12" s="23">
        <v>2</v>
      </c>
      <c r="G12" s="6">
        <f t="shared" si="0"/>
        <v>1</v>
      </c>
      <c r="H12" s="6"/>
      <c r="I12" s="24" t="s">
        <v>21</v>
      </c>
      <c r="J12" s="6">
        <f t="shared" si="1"/>
        <v>0</v>
      </c>
      <c r="K12" s="6"/>
      <c r="L12" s="24">
        <v>2</v>
      </c>
      <c r="M12" s="6">
        <f t="shared" si="2"/>
        <v>1</v>
      </c>
      <c r="N12" s="6"/>
      <c r="O12" s="24">
        <v>2</v>
      </c>
      <c r="P12" s="6">
        <f t="shared" si="3"/>
        <v>1</v>
      </c>
      <c r="Q12" s="6"/>
      <c r="R12" s="24">
        <v>2</v>
      </c>
      <c r="S12" s="6">
        <f t="shared" si="4"/>
        <v>1</v>
      </c>
      <c r="T12" s="6"/>
      <c r="U12" s="24" t="s">
        <v>21</v>
      </c>
      <c r="V12" s="6">
        <f t="shared" si="5"/>
        <v>0</v>
      </c>
      <c r="W12" s="6"/>
      <c r="X12" s="24">
        <v>2</v>
      </c>
      <c r="Y12" s="6">
        <f t="shared" si="6"/>
        <v>1</v>
      </c>
      <c r="Z12" s="6"/>
      <c r="AA12" s="24">
        <v>2</v>
      </c>
      <c r="AB12" s="2">
        <f>IF($D$12=AA12,1,)</f>
        <v>1</v>
      </c>
      <c r="AC12" s="24" t="s">
        <v>21</v>
      </c>
      <c r="AD12" s="6">
        <f>IF($D$12=AC12,1,)</f>
        <v>0</v>
      </c>
      <c r="AE12" s="24" t="s">
        <v>21</v>
      </c>
      <c r="AF12" s="2">
        <f>IF($D$12=AE12,1,)</f>
        <v>0</v>
      </c>
      <c r="AG12" s="25"/>
      <c r="AH12" s="47" t="s">
        <v>21</v>
      </c>
      <c r="AI12" s="26">
        <v>2</v>
      </c>
      <c r="AJ12" s="41"/>
      <c r="AK12" s="42" t="s">
        <v>33</v>
      </c>
      <c r="AL12" s="27" t="s">
        <v>34</v>
      </c>
      <c r="AM12" s="1">
        <f t="shared" si="7"/>
        <v>1</v>
      </c>
    </row>
    <row r="13" spans="1:39" ht="12.75">
      <c r="A13" s="20" t="s">
        <v>35</v>
      </c>
      <c r="B13" s="21" t="s">
        <v>36</v>
      </c>
      <c r="C13" s="22"/>
      <c r="D13" s="11">
        <v>1</v>
      </c>
      <c r="E13" s="2"/>
      <c r="F13" s="23">
        <v>2</v>
      </c>
      <c r="G13" s="6">
        <f t="shared" si="0"/>
        <v>0</v>
      </c>
      <c r="H13" s="6"/>
      <c r="I13" s="24">
        <v>2</v>
      </c>
      <c r="J13" s="6">
        <f t="shared" si="1"/>
        <v>0</v>
      </c>
      <c r="K13" s="6"/>
      <c r="L13" s="24" t="s">
        <v>21</v>
      </c>
      <c r="M13" s="6">
        <f t="shared" si="2"/>
        <v>0</v>
      </c>
      <c r="N13" s="6"/>
      <c r="O13" s="24" t="s">
        <v>21</v>
      </c>
      <c r="P13" s="6">
        <f t="shared" si="3"/>
        <v>0</v>
      </c>
      <c r="Q13" s="6"/>
      <c r="R13" s="24" t="s">
        <v>21</v>
      </c>
      <c r="S13" s="6">
        <f t="shared" si="4"/>
        <v>0</v>
      </c>
      <c r="T13" s="6"/>
      <c r="U13" s="24">
        <v>1</v>
      </c>
      <c r="V13" s="6">
        <f t="shared" si="5"/>
        <v>1</v>
      </c>
      <c r="W13" s="6"/>
      <c r="X13" s="24">
        <v>1</v>
      </c>
      <c r="Y13" s="6">
        <f t="shared" si="6"/>
        <v>1</v>
      </c>
      <c r="Z13" s="6"/>
      <c r="AA13" s="24" t="s">
        <v>21</v>
      </c>
      <c r="AB13" s="2">
        <f>IF($D$13=AA13,1,)</f>
        <v>0</v>
      </c>
      <c r="AC13" s="24" t="s">
        <v>21</v>
      </c>
      <c r="AD13" s="6">
        <f>IF($D$13=AC13,1,)</f>
        <v>0</v>
      </c>
      <c r="AE13" s="24">
        <v>2</v>
      </c>
      <c r="AF13" s="2">
        <f>IF($D$13=AE13,1,)</f>
        <v>0</v>
      </c>
      <c r="AG13" s="25">
        <v>1</v>
      </c>
      <c r="AH13" s="25" t="s">
        <v>21</v>
      </c>
      <c r="AI13" s="40"/>
      <c r="AJ13" s="41"/>
      <c r="AK13" s="27" t="s">
        <v>37</v>
      </c>
      <c r="AL13" s="27" t="s">
        <v>33</v>
      </c>
      <c r="AM13" s="1">
        <f t="shared" si="7"/>
        <v>1</v>
      </c>
    </row>
    <row r="14" spans="1:39" ht="12.75">
      <c r="A14" s="28" t="s">
        <v>38</v>
      </c>
      <c r="B14" s="28" t="s">
        <v>39</v>
      </c>
      <c r="C14" s="45"/>
      <c r="D14" s="30">
        <v>1</v>
      </c>
      <c r="E14" s="2"/>
      <c r="F14" s="31">
        <v>1</v>
      </c>
      <c r="G14" s="6">
        <f t="shared" si="0"/>
        <v>1</v>
      </c>
      <c r="H14" s="6"/>
      <c r="I14" s="32">
        <v>1</v>
      </c>
      <c r="J14" s="6">
        <f t="shared" si="1"/>
        <v>1</v>
      </c>
      <c r="K14" s="6"/>
      <c r="L14" s="32">
        <v>1</v>
      </c>
      <c r="M14" s="6">
        <f t="shared" si="2"/>
        <v>1</v>
      </c>
      <c r="N14" s="6"/>
      <c r="O14" s="32" t="s">
        <v>21</v>
      </c>
      <c r="P14" s="6">
        <f t="shared" si="3"/>
        <v>0</v>
      </c>
      <c r="Q14" s="6"/>
      <c r="R14" s="32">
        <v>1</v>
      </c>
      <c r="S14" s="6">
        <f t="shared" si="4"/>
        <v>1</v>
      </c>
      <c r="T14" s="6"/>
      <c r="U14" s="32">
        <v>1</v>
      </c>
      <c r="V14" s="6">
        <f t="shared" si="5"/>
        <v>1</v>
      </c>
      <c r="W14" s="6"/>
      <c r="X14" s="32">
        <v>1</v>
      </c>
      <c r="Y14" s="6">
        <f t="shared" si="6"/>
        <v>1</v>
      </c>
      <c r="Z14" s="6"/>
      <c r="AA14" s="32">
        <v>2</v>
      </c>
      <c r="AB14" s="2">
        <f>IF($D$14=AA14,1,)</f>
        <v>0</v>
      </c>
      <c r="AC14" s="32">
        <v>1</v>
      </c>
      <c r="AD14" s="6">
        <f>IF($D$14=AC14,1,)</f>
        <v>1</v>
      </c>
      <c r="AE14" s="32" t="s">
        <v>21</v>
      </c>
      <c r="AF14" s="2">
        <f>IF($D$14=AE14,1,)</f>
        <v>0</v>
      </c>
      <c r="AG14" s="34">
        <v>1</v>
      </c>
      <c r="AH14" s="34" t="s">
        <v>21</v>
      </c>
      <c r="AI14" s="35"/>
      <c r="AJ14" s="24"/>
      <c r="AK14" s="38" t="s">
        <v>30</v>
      </c>
      <c r="AL14" s="38" t="s">
        <v>17</v>
      </c>
      <c r="AM14" s="1">
        <f t="shared" si="7"/>
        <v>1</v>
      </c>
    </row>
    <row r="15" spans="1:39" ht="12.75">
      <c r="A15" s="20" t="s">
        <v>40</v>
      </c>
      <c r="B15" s="21" t="s">
        <v>41</v>
      </c>
      <c r="C15" s="39"/>
      <c r="D15" s="11">
        <v>2</v>
      </c>
      <c r="E15" s="2"/>
      <c r="F15" s="23">
        <v>2</v>
      </c>
      <c r="G15" s="6">
        <f t="shared" si="0"/>
        <v>1</v>
      </c>
      <c r="H15" s="6"/>
      <c r="I15" s="24">
        <v>2</v>
      </c>
      <c r="J15" s="6">
        <f t="shared" si="1"/>
        <v>1</v>
      </c>
      <c r="K15" s="6"/>
      <c r="L15" s="24">
        <v>2</v>
      </c>
      <c r="M15" s="6">
        <f t="shared" si="2"/>
        <v>1</v>
      </c>
      <c r="N15" s="6"/>
      <c r="O15" s="24">
        <v>2</v>
      </c>
      <c r="P15" s="6">
        <f t="shared" si="3"/>
        <v>1</v>
      </c>
      <c r="Q15" s="6"/>
      <c r="R15" s="24" t="s">
        <v>21</v>
      </c>
      <c r="S15" s="6">
        <f t="shared" si="4"/>
        <v>0</v>
      </c>
      <c r="T15" s="6"/>
      <c r="U15" s="24">
        <v>2</v>
      </c>
      <c r="V15" s="6">
        <f t="shared" si="5"/>
        <v>1</v>
      </c>
      <c r="W15" s="6"/>
      <c r="X15" s="24">
        <v>2</v>
      </c>
      <c r="Y15" s="6">
        <f t="shared" si="6"/>
        <v>1</v>
      </c>
      <c r="Z15" s="6"/>
      <c r="AA15" s="24">
        <v>1</v>
      </c>
      <c r="AB15" s="2">
        <f>IF($D$15=AA15,1,)</f>
        <v>0</v>
      </c>
      <c r="AC15" s="24" t="s">
        <v>21</v>
      </c>
      <c r="AD15" s="6">
        <f>IF($D$15=AC15,1,)</f>
        <v>0</v>
      </c>
      <c r="AE15" s="24">
        <v>2</v>
      </c>
      <c r="AF15" s="2">
        <f>IF($D$15=AE15,1,)</f>
        <v>1</v>
      </c>
      <c r="AG15" s="25"/>
      <c r="AH15" s="25" t="s">
        <v>21</v>
      </c>
      <c r="AI15" s="26">
        <v>2</v>
      </c>
      <c r="AJ15" s="24"/>
      <c r="AK15" s="27" t="s">
        <v>18</v>
      </c>
      <c r="AL15" s="27" t="s">
        <v>37</v>
      </c>
      <c r="AM15" s="1">
        <f t="shared" si="7"/>
        <v>1</v>
      </c>
    </row>
    <row r="16" spans="1:39" ht="12.75">
      <c r="A16" s="20" t="s">
        <v>42</v>
      </c>
      <c r="B16" s="21" t="s">
        <v>43</v>
      </c>
      <c r="C16" s="39"/>
      <c r="D16" s="11">
        <v>1</v>
      </c>
      <c r="E16" s="2"/>
      <c r="F16" s="23">
        <v>1</v>
      </c>
      <c r="G16" s="6">
        <f t="shared" si="0"/>
        <v>1</v>
      </c>
      <c r="H16" s="6"/>
      <c r="I16" s="24" t="s">
        <v>21</v>
      </c>
      <c r="J16" s="6">
        <f t="shared" si="1"/>
        <v>0</v>
      </c>
      <c r="K16" s="6"/>
      <c r="L16" s="24">
        <v>2</v>
      </c>
      <c r="M16" s="6">
        <f t="shared" si="2"/>
        <v>0</v>
      </c>
      <c r="N16" s="6"/>
      <c r="O16" s="24">
        <v>1</v>
      </c>
      <c r="P16" s="6">
        <f t="shared" si="3"/>
        <v>1</v>
      </c>
      <c r="Q16" s="6"/>
      <c r="R16" s="24" t="s">
        <v>21</v>
      </c>
      <c r="S16" s="6">
        <f t="shared" si="4"/>
        <v>0</v>
      </c>
      <c r="T16" s="6"/>
      <c r="U16" s="24" t="s">
        <v>21</v>
      </c>
      <c r="V16" s="6">
        <f t="shared" si="5"/>
        <v>0</v>
      </c>
      <c r="W16" s="6"/>
      <c r="X16" s="24">
        <v>1</v>
      </c>
      <c r="Y16" s="6">
        <f t="shared" si="6"/>
        <v>1</v>
      </c>
      <c r="Z16" s="6"/>
      <c r="AA16" s="24">
        <v>1</v>
      </c>
      <c r="AB16" s="2">
        <f>IF($D$16=AA16,1,)</f>
        <v>1</v>
      </c>
      <c r="AC16" s="24" t="s">
        <v>21</v>
      </c>
      <c r="AD16" s="6">
        <f>IF($D$16=AC16,1,)</f>
        <v>0</v>
      </c>
      <c r="AE16" s="24">
        <v>1</v>
      </c>
      <c r="AF16" s="2">
        <f>IF($D$16=AE16,1,)</f>
        <v>1</v>
      </c>
      <c r="AG16" s="25">
        <v>1</v>
      </c>
      <c r="AH16" s="25" t="s">
        <v>21</v>
      </c>
      <c r="AI16" s="26">
        <v>2</v>
      </c>
      <c r="AJ16" s="24"/>
      <c r="AK16" s="27"/>
      <c r="AL16" s="27"/>
      <c r="AM16" s="1">
        <f t="shared" si="7"/>
        <v>1</v>
      </c>
    </row>
    <row r="17" spans="1:39" ht="12.75">
      <c r="A17" s="20" t="s">
        <v>44</v>
      </c>
      <c r="B17" s="21" t="s">
        <v>45</v>
      </c>
      <c r="C17" s="22"/>
      <c r="D17" s="11">
        <v>1</v>
      </c>
      <c r="E17" s="2"/>
      <c r="F17" s="23" t="s">
        <v>21</v>
      </c>
      <c r="G17" s="6">
        <f t="shared" si="0"/>
        <v>0</v>
      </c>
      <c r="H17" s="6"/>
      <c r="I17" s="24">
        <v>2</v>
      </c>
      <c r="J17" s="6">
        <f t="shared" si="1"/>
        <v>0</v>
      </c>
      <c r="K17" s="6"/>
      <c r="L17" s="24">
        <v>2</v>
      </c>
      <c r="M17" s="6">
        <f t="shared" si="2"/>
        <v>0</v>
      </c>
      <c r="N17" s="6"/>
      <c r="O17" s="24" t="s">
        <v>21</v>
      </c>
      <c r="P17" s="6">
        <f t="shared" si="3"/>
        <v>0</v>
      </c>
      <c r="Q17" s="6"/>
      <c r="R17" s="24">
        <v>2</v>
      </c>
      <c r="S17" s="6">
        <f t="shared" si="4"/>
        <v>0</v>
      </c>
      <c r="T17" s="6"/>
      <c r="U17" s="24">
        <v>2</v>
      </c>
      <c r="V17" s="6">
        <f t="shared" si="5"/>
        <v>0</v>
      </c>
      <c r="W17" s="6"/>
      <c r="X17" s="24">
        <v>2</v>
      </c>
      <c r="Y17" s="6">
        <f t="shared" si="6"/>
        <v>0</v>
      </c>
      <c r="Z17" s="6"/>
      <c r="AA17" s="24">
        <v>2</v>
      </c>
      <c r="AB17" s="2">
        <f>IF($D$17=AA17,1,)</f>
        <v>0</v>
      </c>
      <c r="AC17" s="24">
        <v>2</v>
      </c>
      <c r="AD17" s="6">
        <f>IF($D$17=AC17,1,)</f>
        <v>0</v>
      </c>
      <c r="AE17" s="24">
        <v>1</v>
      </c>
      <c r="AF17" s="2">
        <f>IF($D$17=AE17,1,)</f>
        <v>1</v>
      </c>
      <c r="AG17" s="25"/>
      <c r="AH17" s="48" t="s">
        <v>21</v>
      </c>
      <c r="AI17" s="26"/>
      <c r="AJ17" s="24"/>
      <c r="AK17" s="27"/>
      <c r="AL17" s="27"/>
      <c r="AM17" s="1">
        <f t="shared" si="7"/>
        <v>0</v>
      </c>
    </row>
    <row r="18" spans="1:39" ht="12.75">
      <c r="A18" s="20" t="s">
        <v>46</v>
      </c>
      <c r="B18" s="21" t="s">
        <v>47</v>
      </c>
      <c r="C18" s="39"/>
      <c r="D18" s="11">
        <v>1</v>
      </c>
      <c r="E18" s="2"/>
      <c r="F18" s="31">
        <v>1</v>
      </c>
      <c r="G18" s="49">
        <f t="shared" si="0"/>
        <v>1</v>
      </c>
      <c r="H18" s="49"/>
      <c r="I18" s="32">
        <v>1</v>
      </c>
      <c r="J18" s="49">
        <f t="shared" si="1"/>
        <v>1</v>
      </c>
      <c r="K18" s="49"/>
      <c r="L18" s="32">
        <v>2</v>
      </c>
      <c r="M18" s="49">
        <f t="shared" si="2"/>
        <v>0</v>
      </c>
      <c r="N18" s="49"/>
      <c r="O18" s="32" t="s">
        <v>21</v>
      </c>
      <c r="P18" s="49">
        <f t="shared" si="3"/>
        <v>0</v>
      </c>
      <c r="Q18" s="49"/>
      <c r="R18" s="32">
        <v>1</v>
      </c>
      <c r="S18" s="49">
        <f t="shared" si="4"/>
        <v>1</v>
      </c>
      <c r="T18" s="49"/>
      <c r="U18" s="32">
        <v>2</v>
      </c>
      <c r="V18" s="49">
        <f t="shared" si="5"/>
        <v>0</v>
      </c>
      <c r="W18" s="49"/>
      <c r="X18" s="32">
        <v>1</v>
      </c>
      <c r="Y18" s="49">
        <f t="shared" si="6"/>
        <v>1</v>
      </c>
      <c r="Z18" s="49"/>
      <c r="AA18" s="32">
        <v>1</v>
      </c>
      <c r="AB18" s="50">
        <f>IF($D$18=AA18,1,)</f>
        <v>1</v>
      </c>
      <c r="AC18" s="32" t="s">
        <v>21</v>
      </c>
      <c r="AD18" s="49">
        <f>IF($D$18=AC18,1,)</f>
        <v>0</v>
      </c>
      <c r="AE18" s="32" t="s">
        <v>21</v>
      </c>
      <c r="AF18" s="50">
        <f>IF($D$18=AE18,1,)</f>
        <v>0</v>
      </c>
      <c r="AG18" s="34">
        <v>1</v>
      </c>
      <c r="AH18" s="34" t="s">
        <v>21</v>
      </c>
      <c r="AI18" s="35"/>
      <c r="AJ18" s="32"/>
      <c r="AK18" s="38" t="s">
        <v>17</v>
      </c>
      <c r="AL18" s="38" t="s">
        <v>34</v>
      </c>
      <c r="AM18" s="1">
        <f t="shared" si="7"/>
        <v>1</v>
      </c>
    </row>
    <row r="19" spans="1:39" ht="12.75">
      <c r="A19" s="1"/>
      <c r="B19" s="2"/>
      <c r="C19" s="51" t="s">
        <v>48</v>
      </c>
      <c r="D19" s="4" t="s">
        <v>49</v>
      </c>
      <c r="E19" s="52"/>
      <c r="F19" s="4" t="s">
        <v>34</v>
      </c>
      <c r="G19" s="4">
        <f>IF(D19="*",SUM(G6:G18)," ")</f>
        <v>7</v>
      </c>
      <c r="H19" s="4"/>
      <c r="I19" s="4" t="s">
        <v>34</v>
      </c>
      <c r="J19" s="4">
        <f>IF(D19="*",SUM(J6:J18)," ")</f>
        <v>5</v>
      </c>
      <c r="K19" s="4"/>
      <c r="L19" s="4" t="s">
        <v>34</v>
      </c>
      <c r="M19" s="4">
        <f>IF(D19="*",SUM(M6:M18)," ")</f>
        <v>6</v>
      </c>
      <c r="N19" s="4"/>
      <c r="O19" s="4" t="s">
        <v>34</v>
      </c>
      <c r="P19" s="4">
        <f>IF(D19="*",SUM(P6:P18)," ")</f>
        <v>6</v>
      </c>
      <c r="Q19" s="4"/>
      <c r="R19" s="4" t="s">
        <v>34</v>
      </c>
      <c r="S19" s="4">
        <f>IF(D19="*",SUM(S6:S18)," ")</f>
        <v>6</v>
      </c>
      <c r="T19" s="4"/>
      <c r="U19" s="4" t="s">
        <v>34</v>
      </c>
      <c r="V19" s="4">
        <f>IF(D19="*",SUM(V6:V18)," ")</f>
        <v>5</v>
      </c>
      <c r="W19" s="4"/>
      <c r="X19" s="4" t="s">
        <v>50</v>
      </c>
      <c r="Y19" s="4">
        <f>IF(D19="*",SUM(Y6:Y18)," ")</f>
        <v>10</v>
      </c>
      <c r="Z19" s="4"/>
      <c r="AA19" s="4" t="s">
        <v>50</v>
      </c>
      <c r="AB19" s="53">
        <f>IF(D19="*",SUM(AB6:AB18)," ")</f>
        <v>5</v>
      </c>
      <c r="AC19" s="4" t="s">
        <v>34</v>
      </c>
      <c r="AD19" s="4">
        <f>IF(D19="*",SUM(AD6:AD18)," ")</f>
        <v>3</v>
      </c>
      <c r="AE19" s="4" t="s">
        <v>50</v>
      </c>
      <c r="AF19" s="4">
        <f>IF(D19="*",SUM(AF6:AF18)," ")</f>
        <v>4</v>
      </c>
      <c r="AG19" s="53"/>
      <c r="AH19" s="53"/>
      <c r="AI19" s="4"/>
      <c r="AJ19" s="4"/>
      <c r="AK19" s="54"/>
      <c r="AL19" s="54"/>
      <c r="AM19" s="55">
        <f>SUM(AM6:AM18)</f>
        <v>11</v>
      </c>
    </row>
    <row r="20" spans="1:39" ht="12.75">
      <c r="A20" s="1"/>
      <c r="B20" s="2"/>
      <c r="C20" s="51" t="s">
        <v>51</v>
      </c>
      <c r="D20" s="4"/>
      <c r="E20" s="2"/>
      <c r="F20" s="5">
        <v>94</v>
      </c>
      <c r="G20" s="5"/>
      <c r="H20" s="5"/>
      <c r="I20" s="5">
        <v>93</v>
      </c>
      <c r="J20" s="5"/>
      <c r="K20" s="5"/>
      <c r="L20" s="5">
        <v>98</v>
      </c>
      <c r="M20" s="5"/>
      <c r="N20" s="5"/>
      <c r="O20" s="5">
        <v>89</v>
      </c>
      <c r="P20" s="5"/>
      <c r="Q20" s="5"/>
      <c r="R20" s="5">
        <v>93.1</v>
      </c>
      <c r="S20" s="5"/>
      <c r="T20" s="5"/>
      <c r="U20" s="5">
        <v>63</v>
      </c>
      <c r="V20" s="5"/>
      <c r="W20" s="5"/>
      <c r="X20" s="56">
        <v>107.3</v>
      </c>
      <c r="Y20" s="5"/>
      <c r="Z20" s="5"/>
      <c r="AA20" s="5">
        <v>89</v>
      </c>
      <c r="AB20" s="57"/>
      <c r="AC20" s="57">
        <v>87</v>
      </c>
      <c r="AD20" s="57"/>
      <c r="AE20" s="57">
        <v>91.8</v>
      </c>
      <c r="AF20" s="2"/>
      <c r="AG20" s="2"/>
      <c r="AH20" s="2"/>
      <c r="AI20" s="6"/>
      <c r="AJ20" s="6"/>
      <c r="AK20" s="58"/>
      <c r="AL20" s="7"/>
      <c r="AM20" s="1"/>
    </row>
    <row r="21" spans="1:39" ht="12.75">
      <c r="A21" s="1"/>
      <c r="B21" s="2"/>
      <c r="C21" s="51"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53</v>
      </c>
      <c r="B22" s="59">
        <v>39977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60">
        <v>57521</v>
      </c>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60">
        <v>953</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60">
        <v>80</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60">
        <v>23</v>
      </c>
      <c r="C26" s="22"/>
      <c r="D26" s="11" t="s">
        <v>18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9"/>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60"/>
      <c r="C28" s="61"/>
      <c r="D28" s="11" t="s">
        <v>37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60"/>
      <c r="C29" s="61"/>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60"/>
      <c r="C30" s="61"/>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2">
        <v>46</v>
      </c>
      <c r="C31" s="61">
        <v>2</v>
      </c>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3">
        <v>65</v>
      </c>
      <c r="C32" s="64"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66</v>
      </c>
      <c r="B33" s="60">
        <f>IF(D19="*",B28+B29+B30+B31+B32," ")</f>
        <v>111</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8"/>
      <c r="AL33" s="58"/>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24</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2009-07-27T10:52:14Z</dcterms:created>
  <dcterms:modified xsi:type="dcterms:W3CDTF">2009-07-27T10:52:42Z</dcterms:modified>
  <cp:category/>
  <cp:version/>
  <cp:contentType/>
  <cp:contentStatus/>
</cp:coreProperties>
</file>