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24" sheetId="1" r:id="rId1"/>
  </sheet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<sst xmlns="http://schemas.openxmlformats.org/spreadsheetml/2006/main" count="143" uniqueCount="73">
  <si>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</si>
  <si>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</si>
  <si>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</si>
  <si>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</si>
  <si>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</si>
  <si>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</si>
  <si>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</si>
  <si>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</si>
  <si>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</si>
  <si>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</si>
  <si>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</si>
  <si>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</si>
  <si>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</si>
  <si>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 xml:space="preserve"> Systemet Mr X</t>
  </si>
  <si>
    <t>Manchester C</t>
  </si>
  <si>
    <t>Newcastle</t>
  </si>
  <si>
    <t>R</t>
  </si>
  <si>
    <t xml:space="preserve">Brighton </t>
  </si>
  <si>
    <t>Fulham</t>
  </si>
  <si>
    <t>x</t>
  </si>
  <si>
    <t>T</t>
  </si>
  <si>
    <t>G</t>
  </si>
  <si>
    <t>Chelsea</t>
  </si>
  <si>
    <t>Bournemouth</t>
  </si>
  <si>
    <t>A</t>
  </si>
  <si>
    <t>Crystal P</t>
  </si>
  <si>
    <t>Southampton</t>
  </si>
  <si>
    <t>KC</t>
  </si>
  <si>
    <t>Everton</t>
  </si>
  <si>
    <t>Huddersfield</t>
  </si>
  <si>
    <t>B</t>
  </si>
  <si>
    <t>West Ham</t>
  </si>
  <si>
    <t>Wolverhampton</t>
  </si>
  <si>
    <t>M</t>
  </si>
  <si>
    <t>D</t>
  </si>
  <si>
    <t>Birmingham</t>
  </si>
  <si>
    <t>QPR</t>
  </si>
  <si>
    <t>Hull</t>
  </si>
  <si>
    <t>Derby</t>
  </si>
  <si>
    <t>Millwall</t>
  </si>
  <si>
    <t>Swansea</t>
  </si>
  <si>
    <t>Sheffield U</t>
  </si>
  <si>
    <t>Aston Villa</t>
  </si>
  <si>
    <t>West Bromwich</t>
  </si>
  <si>
    <t>Stoke</t>
  </si>
  <si>
    <t>AIK</t>
  </si>
  <si>
    <t>Häcken</t>
  </si>
  <si>
    <t>Örebro</t>
  </si>
  <si>
    <t>Östersund</t>
  </si>
  <si>
    <t>Närvaro/rätt</t>
  </si>
  <si>
    <t>*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</si>
  <si>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</si>
  <si>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</si>
  <si>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</si>
  <si>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</si>
  <si>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</si>
  <si>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</si>
  <si>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</si>
  <si>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</si>
  <si>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</si>
  <si>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</si>
  <si>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</si>
  <si>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</si>
  <si>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</si>
  <si>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</si>
  <si>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</si>
  <si>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</si>
  <si>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</si>
  <si>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</si>
  <si>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(10x20:-)</t>
  </si>
  <si>
    <t>Enkelrader</t>
  </si>
  <si>
    <t>192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</si>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</sst>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Border="1" applyAlignment="1">
      <alignment/>
    </xf>
    <xf numFmtId="1" fontId="3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textRotation="75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0" fillId="35" borderId="10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49" fontId="0" fillId="34" borderId="11" xfId="0" applyNumberForma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49" fontId="6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6" fillId="34" borderId="11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49" fontId="7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0" fontId="0" fillId="33" borderId="11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21</xdr:row>
      <xdr:rowOff>38100</xdr:rowOff>
    </xdr:from>
    <xdr:to>
      <xdr:col>38</xdr:col>
      <xdr:colOff>161925</xdr:colOff>
      <xdr:row>37</xdr:row>
      <xdr:rowOff>19050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752725" y="3638550"/>
          <a:ext cx="6648450" cy="2571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    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+14 grader på Gråberget. Underbart gångväder.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Tony, Allan, Bengt, Dan, Rolf, Gento o Magnus gick. Carlzon kom till kaffet. Janne i Helsingborg.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Engström, med magproblem, vilade hemma. Då var vi samlade igen efter en magisk sommarperiod. Lite rundare, lite goare.  Frukost som vanligt i Önneredsfiket.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notering från den 28/6, alltså alldeles innan sommaruppehållet. "Jag har fört över 900:- per person till Kent Carlzon". Kent o Kent beslutade sen att sätta de 9000:- totalt på fonden Ny teknik, då den fonden har ökat nästan 50%. Innebär att kolumnen med "Sparat hos Allan" är nollställd inför höstsäsongen. Förutom Bengt som har lite innestående eftersom han betalat tipset då jag inte var på plats.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denna veckan löstes bäst av  Carlzon med åtta rätt. Sämst var Dan, Tony o Engström med fem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systemet glädjande nog två tior. Inkasserande 27:- per styck. Alltså hela 54:- kalabatottos in på kontot.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Beatleskväll !  Carlzon har bokat bord för åtta personer den 21/9 i Tullhuset på Hönö. Anmäl till Carlzon om intresse finns. Magnus anmälde sig direkt.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Åtvidaberg -   Utsikten 2-1.  Kom igen "Kiken". 8:e sept. hemmamatch mot Oskarshamn. Kom i tid!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:   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4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527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7"/>
  <sheetViews>
    <sheetView tabSelected="1" zoomScalePageLayoutView="0" workbookViewId="0" topLeftCell="A1">
      <selection activeCell="AC41" sqref="AC41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6.0039062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851562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5" width="2.28125" style="0" customWidth="1"/>
    <col min="36" max="36" width="2.8515625" style="0" customWidth="1"/>
    <col min="37" max="37" width="3.140625" style="0" customWidth="1"/>
    <col min="38" max="39" width="2.8515625" style="0" customWidth="1"/>
    <col min="41" max="53" width="3.00390625" style="0" bestFit="1" customWidth="1"/>
    <col min="54" max="56" width="3.57421875" style="0" bestFit="1" customWidth="1"/>
    <col min="57" max="59" width="3.00390625" style="0" bestFit="1" customWidth="1"/>
    <col min="60" max="62" width="3.57421875" style="0" bestFit="1" customWidth="1"/>
    <col min="63" max="71" width="3.00390625" style="0" bestFit="1" customWidth="1"/>
    <col min="72" max="72" width="18.421875" style="0" bestFit="1" customWidth="1"/>
    <col min="73" max="73" width="8.140625" style="0" bestFit="1" customWidth="1"/>
    <col min="74" max="74" width="3.00390625" style="0" bestFit="1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.7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4.25" customHeight="1">
      <c r="A4" s="8" t="s">
        <v>0</v>
      </c>
      <c r="B4" s="9">
        <v>35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68" t="s">
        <v>13</v>
      </c>
      <c r="AH4" s="69"/>
      <c r="AI4" s="69"/>
      <c r="AJ4" s="69"/>
      <c r="AK4" s="69"/>
      <c r="AL4" s="69"/>
      <c r="AM4" s="69"/>
    </row>
    <row r="5" spans="1:39" ht="12.75">
      <c r="A5" s="1"/>
      <c r="B5" s="14">
        <v>2018</v>
      </c>
      <c r="C5" s="3"/>
      <c r="D5" s="4"/>
      <c r="E5" s="2"/>
      <c r="F5" s="1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6"/>
      <c r="AK5" s="17"/>
      <c r="AL5" s="17"/>
      <c r="AM5" s="18"/>
    </row>
    <row r="6" spans="1:39" ht="13.5" thickBot="1">
      <c r="A6" s="19" t="s">
        <v>14</v>
      </c>
      <c r="B6" s="20" t="s">
        <v>15</v>
      </c>
      <c r="C6" s="21"/>
      <c r="D6" s="11">
        <v>1</v>
      </c>
      <c r="E6" s="2"/>
      <c r="F6" s="22">
        <v>1</v>
      </c>
      <c r="G6" s="6">
        <f>IF(LEFT($D6,1)=LEFT(F6,1),1,IF(LEFT($D6,1)=RIGHT(F6,1),1,0))</f>
        <v>1</v>
      </c>
      <c r="H6" s="6"/>
      <c r="I6" s="23">
        <v>1</v>
      </c>
      <c r="J6" s="6">
        <f>IF(LEFT($D6,1)=LEFT(I6,1),1,IF(LEFT($D6,1)=RIGHT(I6,1),1,0))</f>
        <v>1</v>
      </c>
      <c r="K6" s="6"/>
      <c r="L6" s="23">
        <v>1</v>
      </c>
      <c r="M6" s="6">
        <f>IF(LEFT($D6,1)=LEFT(L6,1),1,IF(LEFT($D6,1)=RIGHT(L6,1),1,0))</f>
        <v>1</v>
      </c>
      <c r="N6" s="6"/>
      <c r="O6" s="23">
        <v>1</v>
      </c>
      <c r="P6" s="6">
        <f>IF(LEFT($D6,1)=LEFT(O6,1),1,IF(LEFT($D6,1)=RIGHT(O6,1),1,0))</f>
        <v>1</v>
      </c>
      <c r="Q6" s="6"/>
      <c r="R6" s="23">
        <v>1</v>
      </c>
      <c r="S6" s="6">
        <f>IF(LEFT($D6,1)=LEFT(R6,1),1,IF(LEFT($D6,1)=RIGHT(R6,1),1,0))</f>
        <v>1</v>
      </c>
      <c r="T6" s="6">
        <f aca="true" t="shared" si="0" ref="T6:T18">SUM(S6)</f>
        <v>1</v>
      </c>
      <c r="U6" s="23">
        <v>1</v>
      </c>
      <c r="V6" s="6">
        <f>IF(LEFT($D6,1)=LEFT(U6,1),1,IF(LEFT($D6,1)=RIGHT(U6,1),1,0))</f>
        <v>1</v>
      </c>
      <c r="W6" s="6"/>
      <c r="X6" s="23">
        <v>1</v>
      </c>
      <c r="Y6" s="6">
        <f>IF(LEFT($D6,1)=LEFT(X6,1),1,IF(LEFT($D6,1)=RIGHT(X6,1),1,0))</f>
        <v>1</v>
      </c>
      <c r="Z6" s="6"/>
      <c r="AA6" s="23">
        <v>1</v>
      </c>
      <c r="AB6" s="2">
        <f>IF(LEFT($D6,1)=LEFT(AA6,1),1,IF(LEFT($D6,1)=RIGHT(AA6,1),1,0))</f>
        <v>1</v>
      </c>
      <c r="AC6" s="23">
        <v>1</v>
      </c>
      <c r="AD6" s="6">
        <f>IF(LEFT($D6,1)=LEFT(AC6,1),1,IF(LEFT($D6,1)=RIGHT(AC6,1),1,0))</f>
        <v>1</v>
      </c>
      <c r="AE6" s="23">
        <v>1</v>
      </c>
      <c r="AF6" s="2">
        <f>IF(LEFT($D6,1)=LEFT(AE6,1),1,IF(LEFT($D6,1)=RIGHT(AE6,1),1,0))</f>
        <v>1</v>
      </c>
      <c r="AG6" s="24">
        <v>1</v>
      </c>
      <c r="AH6" s="24"/>
      <c r="AI6" s="25"/>
      <c r="AJ6" s="23">
        <f>COUNTIF(AG6:AI6,D6)</f>
        <v>1</v>
      </c>
      <c r="AK6" s="26" t="s">
        <v>16</v>
      </c>
      <c r="AL6" s="27"/>
      <c r="AM6" s="1">
        <f>COUNTIF(D6,1)</f>
        <v>1</v>
      </c>
    </row>
    <row r="7" spans="1:39" ht="13.5" thickBot="1">
      <c r="A7" s="19" t="s">
        <v>17</v>
      </c>
      <c r="B7" s="20" t="s">
        <v>18</v>
      </c>
      <c r="C7" s="21"/>
      <c r="D7" s="11" t="s">
        <v>19</v>
      </c>
      <c r="E7" s="2"/>
      <c r="F7" s="22" t="s">
        <v>19</v>
      </c>
      <c r="G7" s="6">
        <f aca="true" t="shared" si="1" ref="G7:G18">IF(LEFT($D7,1)=LEFT(F7,1),1,IF(LEFT($D7,1)=RIGHT(F7,1),1,0))</f>
        <v>1</v>
      </c>
      <c r="H7" s="6"/>
      <c r="I7" s="23">
        <v>2</v>
      </c>
      <c r="J7" s="6">
        <f aca="true" t="shared" si="2" ref="J7:J18">IF(LEFT($D7,1)=LEFT(I7,1),1,IF(LEFT($D7,1)=RIGHT(I7,1),1,0))</f>
        <v>0</v>
      </c>
      <c r="K7" s="6"/>
      <c r="L7" s="23">
        <v>1</v>
      </c>
      <c r="M7" s="6">
        <f aca="true" t="shared" si="3" ref="M7:M18">IF(LEFT($D7,1)=LEFT(L7,1),1,IF(LEFT($D7,1)=RIGHT(L7,1),1,0))</f>
        <v>0</v>
      </c>
      <c r="N7" s="6"/>
      <c r="O7" s="23">
        <v>1</v>
      </c>
      <c r="P7" s="6">
        <f aca="true" t="shared" si="4" ref="P7:P18">IF(LEFT($D7,1)=LEFT(O7,1),1,IF(LEFT($D7,1)=RIGHT(O7,1),1,0))</f>
        <v>0</v>
      </c>
      <c r="Q7" s="6"/>
      <c r="R7" s="23">
        <v>1</v>
      </c>
      <c r="S7" s="6">
        <f aca="true" t="shared" si="5" ref="S7:S18">IF(LEFT($D7,1)=LEFT(R7,1),1,IF(LEFT($D7,1)=RIGHT(R7,1),1,0))</f>
        <v>0</v>
      </c>
      <c r="T7" s="6">
        <f t="shared" si="0"/>
        <v>0</v>
      </c>
      <c r="U7" s="23">
        <v>1</v>
      </c>
      <c r="V7" s="6">
        <f aca="true" t="shared" si="6" ref="V7:V18">IF(LEFT($D7,1)=LEFT(U7,1),1,IF(LEFT($D7,1)=RIGHT(U7,1),1,0))</f>
        <v>0</v>
      </c>
      <c r="W7" s="6"/>
      <c r="X7" s="23">
        <v>2</v>
      </c>
      <c r="Y7" s="6">
        <f aca="true" t="shared" si="7" ref="Y7:Y18">IF(LEFT($D7,1)=LEFT(X7,1),1,IF(LEFT($D7,1)=RIGHT(X7,1),1,0))</f>
        <v>0</v>
      </c>
      <c r="Z7" s="6"/>
      <c r="AA7" s="23" t="s">
        <v>19</v>
      </c>
      <c r="AB7" s="2">
        <f aca="true" t="shared" si="8" ref="AB7:AB18">IF(LEFT($D7,1)=LEFT(AA7,1),1,IF(LEFT($D7,1)=RIGHT(AA7,1),1,0))</f>
        <v>1</v>
      </c>
      <c r="AC7" s="23" t="s">
        <v>19</v>
      </c>
      <c r="AD7" s="6">
        <f aca="true" t="shared" si="9" ref="AD7:AD18">IF(LEFT($D7,1)=LEFT(AC7,1),1,IF(LEFT($D7,1)=RIGHT(AC7,1),1,0))</f>
        <v>1</v>
      </c>
      <c r="AE7" s="23">
        <v>1</v>
      </c>
      <c r="AF7" s="2">
        <f aca="true" t="shared" si="10" ref="AF7:AF18">IF(LEFT($D7,1)=LEFT(AE7,1),1,IF(LEFT($D7,1)=RIGHT(AE7,1),1,0))</f>
        <v>0</v>
      </c>
      <c r="AG7" s="28">
        <v>1</v>
      </c>
      <c r="AH7" s="24" t="s">
        <v>19</v>
      </c>
      <c r="AI7" s="25"/>
      <c r="AJ7" s="23">
        <f aca="true" t="shared" si="11" ref="AJ7:AJ18">COUNTIF(AG7:AI7,D7)</f>
        <v>1</v>
      </c>
      <c r="AK7" s="26" t="s">
        <v>20</v>
      </c>
      <c r="AL7" s="27" t="s">
        <v>21</v>
      </c>
      <c r="AM7" s="1">
        <f aca="true" t="shared" si="12" ref="AM7:AM18">COUNTIF(D7,1)</f>
        <v>0</v>
      </c>
    </row>
    <row r="8" spans="1:39" ht="13.5" thickBot="1">
      <c r="A8" s="29" t="s">
        <v>22</v>
      </c>
      <c r="B8" s="29" t="s">
        <v>23</v>
      </c>
      <c r="C8" s="30"/>
      <c r="D8" s="31">
        <v>1</v>
      </c>
      <c r="E8" s="2"/>
      <c r="F8" s="32">
        <v>1</v>
      </c>
      <c r="G8" s="6">
        <f t="shared" si="1"/>
        <v>1</v>
      </c>
      <c r="H8" s="6"/>
      <c r="I8" s="33">
        <v>1</v>
      </c>
      <c r="J8" s="6">
        <f t="shared" si="2"/>
        <v>1</v>
      </c>
      <c r="K8" s="6"/>
      <c r="L8" s="33">
        <v>1</v>
      </c>
      <c r="M8" s="6">
        <f t="shared" si="3"/>
        <v>1</v>
      </c>
      <c r="N8" s="6"/>
      <c r="O8" s="33">
        <v>1</v>
      </c>
      <c r="P8" s="6">
        <f t="shared" si="4"/>
        <v>1</v>
      </c>
      <c r="Q8" s="6"/>
      <c r="R8" s="33">
        <v>1</v>
      </c>
      <c r="S8" s="6">
        <f t="shared" si="5"/>
        <v>1</v>
      </c>
      <c r="T8" s="6">
        <f t="shared" si="0"/>
        <v>1</v>
      </c>
      <c r="U8" s="33">
        <v>1</v>
      </c>
      <c r="V8" s="6">
        <f t="shared" si="6"/>
        <v>1</v>
      </c>
      <c r="W8" s="6"/>
      <c r="X8" s="33">
        <v>1</v>
      </c>
      <c r="Y8" s="6">
        <f t="shared" si="7"/>
        <v>1</v>
      </c>
      <c r="Z8" s="6"/>
      <c r="AA8" s="33">
        <v>1</v>
      </c>
      <c r="AB8" s="2">
        <f t="shared" si="8"/>
        <v>1</v>
      </c>
      <c r="AC8" s="33">
        <v>1</v>
      </c>
      <c r="AD8" s="6">
        <f t="shared" si="9"/>
        <v>1</v>
      </c>
      <c r="AE8" s="33">
        <v>1</v>
      </c>
      <c r="AF8" s="2">
        <f t="shared" si="10"/>
        <v>1</v>
      </c>
      <c r="AG8" s="34">
        <v>1</v>
      </c>
      <c r="AH8" s="35"/>
      <c r="AI8" s="36"/>
      <c r="AJ8" s="32">
        <f t="shared" si="11"/>
        <v>1</v>
      </c>
      <c r="AK8" s="37" t="s">
        <v>24</v>
      </c>
      <c r="AL8" s="38"/>
      <c r="AM8" s="1">
        <f t="shared" si="12"/>
        <v>1</v>
      </c>
    </row>
    <row r="9" spans="1:39" ht="13.5" thickBot="1">
      <c r="A9" s="19" t="s">
        <v>25</v>
      </c>
      <c r="B9" s="20" t="s">
        <v>26</v>
      </c>
      <c r="C9" s="39"/>
      <c r="D9" s="11">
        <v>2</v>
      </c>
      <c r="E9" s="2"/>
      <c r="F9" s="22">
        <v>2</v>
      </c>
      <c r="G9" s="6">
        <f t="shared" si="1"/>
        <v>1</v>
      </c>
      <c r="H9" s="6"/>
      <c r="I9" s="23">
        <v>2</v>
      </c>
      <c r="J9" s="6">
        <f t="shared" si="2"/>
        <v>1</v>
      </c>
      <c r="K9" s="6"/>
      <c r="L9" s="23" t="s">
        <v>19</v>
      </c>
      <c r="M9" s="6">
        <f t="shared" si="3"/>
        <v>0</v>
      </c>
      <c r="N9" s="6"/>
      <c r="O9" s="23">
        <v>1</v>
      </c>
      <c r="P9" s="6">
        <f t="shared" si="4"/>
        <v>0</v>
      </c>
      <c r="Q9" s="6"/>
      <c r="R9" s="23">
        <v>1</v>
      </c>
      <c r="S9" s="6">
        <f t="shared" si="5"/>
        <v>0</v>
      </c>
      <c r="T9" s="6">
        <f t="shared" si="0"/>
        <v>0</v>
      </c>
      <c r="U9" s="23" t="s">
        <v>19</v>
      </c>
      <c r="V9" s="6">
        <f t="shared" si="6"/>
        <v>0</v>
      </c>
      <c r="W9" s="6"/>
      <c r="X9" s="23">
        <v>2</v>
      </c>
      <c r="Y9" s="6">
        <f t="shared" si="7"/>
        <v>1</v>
      </c>
      <c r="Z9" s="6"/>
      <c r="AA9" s="23" t="s">
        <v>19</v>
      </c>
      <c r="AB9" s="2">
        <f t="shared" si="8"/>
        <v>0</v>
      </c>
      <c r="AC9" s="23">
        <v>1</v>
      </c>
      <c r="AD9" s="6">
        <f t="shared" si="9"/>
        <v>0</v>
      </c>
      <c r="AE9" s="23">
        <v>1</v>
      </c>
      <c r="AF9" s="2">
        <f t="shared" si="10"/>
        <v>0</v>
      </c>
      <c r="AG9" s="28">
        <v>1</v>
      </c>
      <c r="AH9" s="24"/>
      <c r="AI9" s="40">
        <v>2</v>
      </c>
      <c r="AJ9" s="22">
        <f t="shared" si="11"/>
        <v>1</v>
      </c>
      <c r="AK9" s="26" t="s">
        <v>27</v>
      </c>
      <c r="AL9" s="41" t="s">
        <v>16</v>
      </c>
      <c r="AM9" s="1">
        <f t="shared" si="12"/>
        <v>0</v>
      </c>
    </row>
    <row r="10" spans="1:39" ht="13.5" thickBot="1">
      <c r="A10" s="19" t="s">
        <v>28</v>
      </c>
      <c r="B10" s="20" t="s">
        <v>29</v>
      </c>
      <c r="C10" s="21"/>
      <c r="D10" s="11" t="s">
        <v>19</v>
      </c>
      <c r="E10" s="2"/>
      <c r="F10" s="22">
        <v>1</v>
      </c>
      <c r="G10" s="6">
        <f t="shared" si="1"/>
        <v>0</v>
      </c>
      <c r="H10" s="6"/>
      <c r="I10" s="23">
        <v>1</v>
      </c>
      <c r="J10" s="6">
        <f t="shared" si="2"/>
        <v>0</v>
      </c>
      <c r="K10" s="6"/>
      <c r="L10" s="23">
        <v>1</v>
      </c>
      <c r="M10" s="6">
        <f t="shared" si="3"/>
        <v>0</v>
      </c>
      <c r="N10" s="6"/>
      <c r="O10" s="23">
        <v>1</v>
      </c>
      <c r="P10" s="6">
        <f t="shared" si="4"/>
        <v>0</v>
      </c>
      <c r="Q10" s="6"/>
      <c r="R10" s="23">
        <v>1</v>
      </c>
      <c r="S10" s="6">
        <f t="shared" si="5"/>
        <v>0</v>
      </c>
      <c r="T10" s="6">
        <f t="shared" si="0"/>
        <v>0</v>
      </c>
      <c r="U10" s="23" t="s">
        <v>19</v>
      </c>
      <c r="V10" s="6">
        <f t="shared" si="6"/>
        <v>1</v>
      </c>
      <c r="W10" s="6"/>
      <c r="X10" s="23" t="s">
        <v>19</v>
      </c>
      <c r="Y10" s="6">
        <f t="shared" si="7"/>
        <v>1</v>
      </c>
      <c r="Z10" s="6"/>
      <c r="AA10" s="23">
        <v>1</v>
      </c>
      <c r="AB10" s="2">
        <f t="shared" si="8"/>
        <v>0</v>
      </c>
      <c r="AC10" s="23">
        <v>1</v>
      </c>
      <c r="AD10" s="6">
        <f t="shared" si="9"/>
        <v>0</v>
      </c>
      <c r="AE10" s="23">
        <v>1</v>
      </c>
      <c r="AF10" s="2">
        <f t="shared" si="10"/>
        <v>0</v>
      </c>
      <c r="AG10" s="24">
        <v>1</v>
      </c>
      <c r="AH10" s="24"/>
      <c r="AI10" s="25"/>
      <c r="AJ10" s="23">
        <f t="shared" si="11"/>
        <v>0</v>
      </c>
      <c r="AK10" s="26" t="s">
        <v>30</v>
      </c>
      <c r="AL10" s="27"/>
      <c r="AM10" s="1">
        <f t="shared" si="12"/>
        <v>0</v>
      </c>
    </row>
    <row r="11" spans="1:39" ht="13.5" thickBot="1">
      <c r="A11" s="29" t="s">
        <v>31</v>
      </c>
      <c r="B11" s="29" t="s">
        <v>32</v>
      </c>
      <c r="C11" s="42"/>
      <c r="D11" s="31">
        <v>2</v>
      </c>
      <c r="E11" s="2"/>
      <c r="F11" s="32">
        <v>1</v>
      </c>
      <c r="G11" s="6">
        <f t="shared" si="1"/>
        <v>0</v>
      </c>
      <c r="H11" s="6"/>
      <c r="I11" s="33" t="s">
        <v>19</v>
      </c>
      <c r="J11" s="6">
        <f t="shared" si="2"/>
        <v>0</v>
      </c>
      <c r="K11" s="6"/>
      <c r="L11" s="33">
        <v>2</v>
      </c>
      <c r="M11" s="6">
        <f t="shared" si="3"/>
        <v>1</v>
      </c>
      <c r="N11" s="6"/>
      <c r="O11" s="33" t="s">
        <v>19</v>
      </c>
      <c r="P11" s="6">
        <f t="shared" si="4"/>
        <v>0</v>
      </c>
      <c r="Q11" s="6"/>
      <c r="R11" s="33" t="s">
        <v>19</v>
      </c>
      <c r="S11" s="6">
        <f t="shared" si="5"/>
        <v>0</v>
      </c>
      <c r="T11" s="6">
        <f t="shared" si="0"/>
        <v>0</v>
      </c>
      <c r="U11" s="33">
        <v>1</v>
      </c>
      <c r="V11" s="6">
        <f t="shared" si="6"/>
        <v>0</v>
      </c>
      <c r="W11" s="6"/>
      <c r="X11" s="33">
        <v>1</v>
      </c>
      <c r="Y11" s="6">
        <f t="shared" si="7"/>
        <v>0</v>
      </c>
      <c r="Z11" s="6"/>
      <c r="AA11" s="33">
        <v>1</v>
      </c>
      <c r="AB11" s="2">
        <f t="shared" si="8"/>
        <v>0</v>
      </c>
      <c r="AC11" s="33" t="s">
        <v>19</v>
      </c>
      <c r="AD11" s="6">
        <f t="shared" si="9"/>
        <v>0</v>
      </c>
      <c r="AE11" s="33">
        <v>1</v>
      </c>
      <c r="AF11" s="2">
        <f t="shared" si="10"/>
        <v>0</v>
      </c>
      <c r="AG11" s="35">
        <v>1</v>
      </c>
      <c r="AH11" s="28" t="s">
        <v>19</v>
      </c>
      <c r="AI11" s="36"/>
      <c r="AJ11" s="22">
        <f t="shared" si="11"/>
        <v>0</v>
      </c>
      <c r="AK11" s="37" t="s">
        <v>33</v>
      </c>
      <c r="AL11" s="38" t="s">
        <v>34</v>
      </c>
      <c r="AM11" s="1">
        <f t="shared" si="12"/>
        <v>0</v>
      </c>
    </row>
    <row r="12" spans="1:39" ht="13.5" thickBot="1">
      <c r="A12" s="19" t="s">
        <v>35</v>
      </c>
      <c r="B12" s="20" t="s">
        <v>36</v>
      </c>
      <c r="C12" s="39"/>
      <c r="D12" s="11" t="s">
        <v>19</v>
      </c>
      <c r="E12" s="2"/>
      <c r="F12" s="22">
        <v>1</v>
      </c>
      <c r="G12" s="6">
        <f t="shared" si="1"/>
        <v>0</v>
      </c>
      <c r="H12" s="6"/>
      <c r="I12" s="23">
        <v>1</v>
      </c>
      <c r="J12" s="6">
        <f t="shared" si="2"/>
        <v>0</v>
      </c>
      <c r="K12" s="6"/>
      <c r="L12" s="23">
        <v>2</v>
      </c>
      <c r="M12" s="6">
        <f t="shared" si="3"/>
        <v>0</v>
      </c>
      <c r="N12" s="6"/>
      <c r="O12" s="23">
        <v>1</v>
      </c>
      <c r="P12" s="6">
        <f t="shared" si="4"/>
        <v>0</v>
      </c>
      <c r="Q12" s="6"/>
      <c r="R12" s="23">
        <v>1</v>
      </c>
      <c r="S12" s="6">
        <f t="shared" si="5"/>
        <v>0</v>
      </c>
      <c r="T12" s="6">
        <f t="shared" si="0"/>
        <v>0</v>
      </c>
      <c r="U12" s="23">
        <v>2</v>
      </c>
      <c r="V12" s="6">
        <f t="shared" si="6"/>
        <v>0</v>
      </c>
      <c r="W12" s="6"/>
      <c r="X12" s="23" t="s">
        <v>19</v>
      </c>
      <c r="Y12" s="6">
        <f t="shared" si="7"/>
        <v>1</v>
      </c>
      <c r="Z12" s="6"/>
      <c r="AA12" s="23">
        <v>1</v>
      </c>
      <c r="AB12" s="2">
        <f t="shared" si="8"/>
        <v>0</v>
      </c>
      <c r="AC12" s="23" t="s">
        <v>19</v>
      </c>
      <c r="AD12" s="6">
        <f t="shared" si="9"/>
        <v>1</v>
      </c>
      <c r="AE12" s="23">
        <v>1</v>
      </c>
      <c r="AF12" s="2">
        <f t="shared" si="10"/>
        <v>0</v>
      </c>
      <c r="AG12" s="24">
        <v>1</v>
      </c>
      <c r="AH12" s="28" t="s">
        <v>19</v>
      </c>
      <c r="AI12" s="25"/>
      <c r="AJ12" s="22">
        <f t="shared" si="11"/>
        <v>1</v>
      </c>
      <c r="AK12" s="26" t="s">
        <v>34</v>
      </c>
      <c r="AL12" s="27" t="s">
        <v>20</v>
      </c>
      <c r="AM12" s="1">
        <f t="shared" si="12"/>
        <v>0</v>
      </c>
    </row>
    <row r="13" spans="1:39" ht="12.75">
      <c r="A13" s="19" t="s">
        <v>37</v>
      </c>
      <c r="B13" s="20" t="s">
        <v>38</v>
      </c>
      <c r="C13" s="21"/>
      <c r="D13" s="11">
        <v>2</v>
      </c>
      <c r="E13" s="2"/>
      <c r="F13" s="22">
        <v>1</v>
      </c>
      <c r="G13" s="6">
        <f t="shared" si="1"/>
        <v>0</v>
      </c>
      <c r="H13" s="6"/>
      <c r="I13" s="23">
        <v>2</v>
      </c>
      <c r="J13" s="6">
        <f t="shared" si="2"/>
        <v>1</v>
      </c>
      <c r="K13" s="6"/>
      <c r="L13" s="23">
        <v>2</v>
      </c>
      <c r="M13" s="6">
        <f t="shared" si="3"/>
        <v>1</v>
      </c>
      <c r="N13" s="6"/>
      <c r="O13" s="23">
        <v>2</v>
      </c>
      <c r="P13" s="6">
        <f t="shared" si="4"/>
        <v>1</v>
      </c>
      <c r="Q13" s="6"/>
      <c r="R13" s="23">
        <v>2</v>
      </c>
      <c r="S13" s="6">
        <f t="shared" si="5"/>
        <v>1</v>
      </c>
      <c r="T13" s="6">
        <f t="shared" si="0"/>
        <v>1</v>
      </c>
      <c r="U13" s="23">
        <v>2</v>
      </c>
      <c r="V13" s="6">
        <f t="shared" si="6"/>
        <v>1</v>
      </c>
      <c r="W13" s="6"/>
      <c r="X13" s="23">
        <v>1</v>
      </c>
      <c r="Y13" s="6">
        <f t="shared" si="7"/>
        <v>0</v>
      </c>
      <c r="Z13" s="6"/>
      <c r="AA13" s="23">
        <v>2</v>
      </c>
      <c r="AB13" s="2">
        <f t="shared" si="8"/>
        <v>1</v>
      </c>
      <c r="AC13" s="23">
        <v>2</v>
      </c>
      <c r="AD13" s="6">
        <f t="shared" si="9"/>
        <v>1</v>
      </c>
      <c r="AE13" s="23">
        <v>2</v>
      </c>
      <c r="AF13" s="2">
        <f t="shared" si="10"/>
        <v>1</v>
      </c>
      <c r="AG13" s="24"/>
      <c r="AH13" s="24"/>
      <c r="AI13" s="40">
        <v>2</v>
      </c>
      <c r="AJ13" s="22">
        <f t="shared" si="11"/>
        <v>1</v>
      </c>
      <c r="AK13" s="26" t="s">
        <v>21</v>
      </c>
      <c r="AL13" s="27"/>
      <c r="AM13" s="1">
        <f t="shared" si="12"/>
        <v>0</v>
      </c>
    </row>
    <row r="14" spans="1:39" ht="13.5" thickBot="1">
      <c r="A14" s="29" t="s">
        <v>39</v>
      </c>
      <c r="B14" s="29" t="s">
        <v>40</v>
      </c>
      <c r="C14" s="42"/>
      <c r="D14" s="31">
        <v>2</v>
      </c>
      <c r="E14" s="2"/>
      <c r="F14" s="32">
        <v>1</v>
      </c>
      <c r="G14" s="6">
        <f t="shared" si="1"/>
        <v>0</v>
      </c>
      <c r="H14" s="6"/>
      <c r="I14" s="33" t="s">
        <v>19</v>
      </c>
      <c r="J14" s="6">
        <f t="shared" si="2"/>
        <v>0</v>
      </c>
      <c r="K14" s="6"/>
      <c r="L14" s="33">
        <v>2</v>
      </c>
      <c r="M14" s="6">
        <f t="shared" si="3"/>
        <v>1</v>
      </c>
      <c r="N14" s="6"/>
      <c r="O14" s="33">
        <v>1</v>
      </c>
      <c r="P14" s="6">
        <f t="shared" si="4"/>
        <v>0</v>
      </c>
      <c r="Q14" s="6"/>
      <c r="R14" s="33">
        <v>1</v>
      </c>
      <c r="S14" s="6">
        <f t="shared" si="5"/>
        <v>0</v>
      </c>
      <c r="T14" s="6">
        <f t="shared" si="0"/>
        <v>0</v>
      </c>
      <c r="U14" s="33" t="s">
        <v>19</v>
      </c>
      <c r="V14" s="6">
        <f t="shared" si="6"/>
        <v>0</v>
      </c>
      <c r="W14" s="6"/>
      <c r="X14" s="33">
        <v>2</v>
      </c>
      <c r="Y14" s="6">
        <f t="shared" si="7"/>
        <v>1</v>
      </c>
      <c r="Z14" s="6"/>
      <c r="AA14" s="33" t="s">
        <v>19</v>
      </c>
      <c r="AB14" s="2">
        <f t="shared" si="8"/>
        <v>0</v>
      </c>
      <c r="AC14" s="33" t="s">
        <v>19</v>
      </c>
      <c r="AD14" s="6">
        <f t="shared" si="9"/>
        <v>0</v>
      </c>
      <c r="AE14" s="33">
        <v>1</v>
      </c>
      <c r="AF14" s="2">
        <f t="shared" si="10"/>
        <v>0</v>
      </c>
      <c r="AG14" s="34"/>
      <c r="AH14" s="35" t="s">
        <v>19</v>
      </c>
      <c r="AI14" s="36"/>
      <c r="AJ14" s="23">
        <f t="shared" si="11"/>
        <v>0</v>
      </c>
      <c r="AK14" s="37" t="s">
        <v>16</v>
      </c>
      <c r="AL14" s="38"/>
      <c r="AM14" s="1">
        <f t="shared" si="12"/>
        <v>0</v>
      </c>
    </row>
    <row r="15" spans="1:39" ht="13.5" thickBot="1">
      <c r="A15" s="19" t="s">
        <v>41</v>
      </c>
      <c r="B15" s="20" t="s">
        <v>42</v>
      </c>
      <c r="C15" s="39"/>
      <c r="D15" s="11">
        <v>1</v>
      </c>
      <c r="E15" s="2"/>
      <c r="F15" s="22" t="s">
        <v>19</v>
      </c>
      <c r="G15" s="6">
        <f t="shared" si="1"/>
        <v>0</v>
      </c>
      <c r="H15" s="6"/>
      <c r="I15" s="23">
        <v>2</v>
      </c>
      <c r="J15" s="6">
        <f t="shared" si="2"/>
        <v>0</v>
      </c>
      <c r="K15" s="6"/>
      <c r="L15" s="23" t="s">
        <v>19</v>
      </c>
      <c r="M15" s="6">
        <f t="shared" si="3"/>
        <v>0</v>
      </c>
      <c r="N15" s="6"/>
      <c r="O15" s="23">
        <v>1</v>
      </c>
      <c r="P15" s="6">
        <f t="shared" si="4"/>
        <v>1</v>
      </c>
      <c r="Q15" s="6"/>
      <c r="R15" s="23">
        <v>2</v>
      </c>
      <c r="S15" s="6">
        <f t="shared" si="5"/>
        <v>0</v>
      </c>
      <c r="T15" s="6">
        <f t="shared" si="0"/>
        <v>0</v>
      </c>
      <c r="U15" s="23">
        <v>1</v>
      </c>
      <c r="V15" s="6">
        <f t="shared" si="6"/>
        <v>1</v>
      </c>
      <c r="W15" s="6"/>
      <c r="X15" s="23" t="s">
        <v>19</v>
      </c>
      <c r="Y15" s="6">
        <f t="shared" si="7"/>
        <v>0</v>
      </c>
      <c r="Z15" s="6"/>
      <c r="AA15" s="23">
        <v>2</v>
      </c>
      <c r="AB15" s="2">
        <f t="shared" si="8"/>
        <v>0</v>
      </c>
      <c r="AC15" s="23" t="s">
        <v>19</v>
      </c>
      <c r="AD15" s="6">
        <f t="shared" si="9"/>
        <v>0</v>
      </c>
      <c r="AE15" s="23">
        <v>1</v>
      </c>
      <c r="AF15" s="2">
        <f t="shared" si="10"/>
        <v>1</v>
      </c>
      <c r="AG15" s="28">
        <v>1</v>
      </c>
      <c r="AH15" s="24" t="s">
        <v>19</v>
      </c>
      <c r="AI15" s="25"/>
      <c r="AJ15" s="23">
        <f t="shared" si="11"/>
        <v>1</v>
      </c>
      <c r="AK15" s="26" t="s">
        <v>20</v>
      </c>
      <c r="AL15" s="27" t="s">
        <v>33</v>
      </c>
      <c r="AM15" s="1">
        <f t="shared" si="12"/>
        <v>1</v>
      </c>
    </row>
    <row r="16" spans="1:39" ht="12.75">
      <c r="A16" s="19" t="s">
        <v>43</v>
      </c>
      <c r="B16" s="20" t="s">
        <v>44</v>
      </c>
      <c r="C16" s="39"/>
      <c r="D16" s="11">
        <v>1</v>
      </c>
      <c r="E16" s="2"/>
      <c r="F16" s="22">
        <v>1</v>
      </c>
      <c r="G16" s="6">
        <f t="shared" si="1"/>
        <v>1</v>
      </c>
      <c r="H16" s="6"/>
      <c r="I16" s="23" t="s">
        <v>19</v>
      </c>
      <c r="J16" s="6">
        <f t="shared" si="2"/>
        <v>0</v>
      </c>
      <c r="K16" s="6"/>
      <c r="L16" s="23">
        <v>1</v>
      </c>
      <c r="M16" s="6">
        <f t="shared" si="3"/>
        <v>1</v>
      </c>
      <c r="N16" s="6"/>
      <c r="O16" s="23">
        <v>1</v>
      </c>
      <c r="P16" s="6">
        <f t="shared" si="4"/>
        <v>1</v>
      </c>
      <c r="Q16" s="6"/>
      <c r="R16" s="23">
        <v>1</v>
      </c>
      <c r="S16" s="6">
        <f t="shared" si="5"/>
        <v>1</v>
      </c>
      <c r="T16" s="6">
        <f t="shared" si="0"/>
        <v>1</v>
      </c>
      <c r="U16" s="23">
        <v>1</v>
      </c>
      <c r="V16" s="6">
        <f t="shared" si="6"/>
        <v>1</v>
      </c>
      <c r="W16" s="6"/>
      <c r="X16" s="23">
        <v>1</v>
      </c>
      <c r="Y16" s="6">
        <f t="shared" si="7"/>
        <v>1</v>
      </c>
      <c r="Z16" s="6"/>
      <c r="AA16" s="23">
        <v>1</v>
      </c>
      <c r="AB16" s="2">
        <f t="shared" si="8"/>
        <v>1</v>
      </c>
      <c r="AC16" s="23">
        <v>1</v>
      </c>
      <c r="AD16" s="6">
        <f t="shared" si="9"/>
        <v>1</v>
      </c>
      <c r="AE16" s="23">
        <v>1</v>
      </c>
      <c r="AF16" s="2">
        <f t="shared" si="10"/>
        <v>1</v>
      </c>
      <c r="AG16" s="24">
        <v>1</v>
      </c>
      <c r="AH16" s="24"/>
      <c r="AI16" s="25"/>
      <c r="AJ16" s="23">
        <f t="shared" si="11"/>
        <v>1</v>
      </c>
      <c r="AK16" s="26" t="s">
        <v>24</v>
      </c>
      <c r="AL16" s="27"/>
      <c r="AM16" s="1">
        <f t="shared" si="12"/>
        <v>1</v>
      </c>
    </row>
    <row r="17" spans="1:39" ht="13.5" thickBot="1">
      <c r="A17" s="19" t="s">
        <v>45</v>
      </c>
      <c r="B17" s="20" t="s">
        <v>46</v>
      </c>
      <c r="C17" s="21"/>
      <c r="D17" s="11">
        <v>1</v>
      </c>
      <c r="E17" s="2"/>
      <c r="F17" s="22">
        <v>2</v>
      </c>
      <c r="G17" s="6">
        <f t="shared" si="1"/>
        <v>0</v>
      </c>
      <c r="H17" s="6"/>
      <c r="I17" s="23">
        <v>1</v>
      </c>
      <c r="J17" s="6">
        <f t="shared" si="2"/>
        <v>1</v>
      </c>
      <c r="K17" s="6"/>
      <c r="L17" s="23">
        <v>1</v>
      </c>
      <c r="M17" s="6">
        <f t="shared" si="3"/>
        <v>1</v>
      </c>
      <c r="N17" s="6"/>
      <c r="O17" s="23">
        <v>1</v>
      </c>
      <c r="P17" s="6">
        <f t="shared" si="4"/>
        <v>1</v>
      </c>
      <c r="Q17" s="6"/>
      <c r="R17" s="23">
        <v>1</v>
      </c>
      <c r="S17" s="6">
        <f t="shared" si="5"/>
        <v>1</v>
      </c>
      <c r="T17" s="6">
        <f t="shared" si="0"/>
        <v>1</v>
      </c>
      <c r="U17" s="23">
        <v>2</v>
      </c>
      <c r="V17" s="6">
        <f t="shared" si="6"/>
        <v>0</v>
      </c>
      <c r="W17" s="6"/>
      <c r="X17" s="23" t="s">
        <v>19</v>
      </c>
      <c r="Y17" s="6">
        <f t="shared" si="7"/>
        <v>0</v>
      </c>
      <c r="Z17" s="6"/>
      <c r="AA17" s="23">
        <v>1</v>
      </c>
      <c r="AB17" s="2">
        <f t="shared" si="8"/>
        <v>1</v>
      </c>
      <c r="AC17" s="23">
        <v>2</v>
      </c>
      <c r="AD17" s="6">
        <f t="shared" si="9"/>
        <v>0</v>
      </c>
      <c r="AE17" s="23">
        <v>1</v>
      </c>
      <c r="AF17" s="2">
        <f t="shared" si="10"/>
        <v>1</v>
      </c>
      <c r="AG17" s="24">
        <v>1</v>
      </c>
      <c r="AH17" s="34" t="s">
        <v>19</v>
      </c>
      <c r="AI17" s="25">
        <v>2</v>
      </c>
      <c r="AJ17" s="23">
        <f t="shared" si="11"/>
        <v>1</v>
      </c>
      <c r="AK17" s="26"/>
      <c r="AL17" s="27"/>
      <c r="AM17" s="1">
        <f t="shared" si="12"/>
        <v>1</v>
      </c>
    </row>
    <row r="18" spans="1:39" ht="13.5" thickBot="1">
      <c r="A18" s="19" t="s">
        <v>47</v>
      </c>
      <c r="B18" s="20" t="s">
        <v>48</v>
      </c>
      <c r="C18" s="39"/>
      <c r="D18" s="11">
        <v>1</v>
      </c>
      <c r="E18" s="2"/>
      <c r="F18" s="32">
        <v>2</v>
      </c>
      <c r="G18" s="6">
        <f t="shared" si="1"/>
        <v>0</v>
      </c>
      <c r="H18" s="43"/>
      <c r="I18" s="33">
        <v>2</v>
      </c>
      <c r="J18" s="6">
        <f t="shared" si="2"/>
        <v>0</v>
      </c>
      <c r="K18" s="44"/>
      <c r="L18" s="33">
        <v>2</v>
      </c>
      <c r="M18" s="6">
        <f t="shared" si="3"/>
        <v>0</v>
      </c>
      <c r="N18" s="44"/>
      <c r="O18" s="33">
        <v>2</v>
      </c>
      <c r="P18" s="6">
        <f t="shared" si="4"/>
        <v>0</v>
      </c>
      <c r="Q18" s="44"/>
      <c r="R18" s="33" t="s">
        <v>19</v>
      </c>
      <c r="S18" s="6">
        <f t="shared" si="5"/>
        <v>0</v>
      </c>
      <c r="T18" s="43">
        <f t="shared" si="0"/>
        <v>0</v>
      </c>
      <c r="U18" s="33" t="s">
        <v>19</v>
      </c>
      <c r="V18" s="6">
        <f t="shared" si="6"/>
        <v>0</v>
      </c>
      <c r="W18" s="44"/>
      <c r="X18" s="33">
        <v>1</v>
      </c>
      <c r="Y18" s="6">
        <f t="shared" si="7"/>
        <v>1</v>
      </c>
      <c r="Z18" s="44"/>
      <c r="AA18" s="33">
        <v>2</v>
      </c>
      <c r="AB18" s="2">
        <f t="shared" si="8"/>
        <v>0</v>
      </c>
      <c r="AC18" s="33" t="s">
        <v>19</v>
      </c>
      <c r="AD18" s="6">
        <f t="shared" si="9"/>
        <v>0</v>
      </c>
      <c r="AE18" s="33" t="s">
        <v>19</v>
      </c>
      <c r="AF18" s="2">
        <f t="shared" si="10"/>
        <v>0</v>
      </c>
      <c r="AG18" s="35">
        <v>1</v>
      </c>
      <c r="AH18" s="35"/>
      <c r="AI18" s="45">
        <v>2</v>
      </c>
      <c r="AJ18" s="33">
        <f t="shared" si="11"/>
        <v>1</v>
      </c>
      <c r="AK18" s="37" t="s">
        <v>27</v>
      </c>
      <c r="AL18" s="38" t="s">
        <v>30</v>
      </c>
      <c r="AM18" s="1">
        <f t="shared" si="12"/>
        <v>1</v>
      </c>
    </row>
    <row r="19" spans="1:39" ht="12.75">
      <c r="A19" s="1"/>
      <c r="B19" s="2"/>
      <c r="C19" s="46" t="s">
        <v>49</v>
      </c>
      <c r="D19" s="4" t="s">
        <v>50</v>
      </c>
      <c r="E19" s="47"/>
      <c r="F19" s="4" t="s">
        <v>20</v>
      </c>
      <c r="G19" s="4">
        <f>IF($D$19="*",SUM(G6:G18)," ")</f>
        <v>5</v>
      </c>
      <c r="H19" s="4">
        <f>IF($D$19="*",SUM(H6:H18)," ")</f>
        <v>0</v>
      </c>
      <c r="I19" s="4" t="s">
        <v>20</v>
      </c>
      <c r="J19" s="4">
        <f>IF($D$19="*",SUM(J6:J18)," ")</f>
        <v>5</v>
      </c>
      <c r="K19" s="4">
        <f>IF($D$19="*",SUM(K6:K18)," ")</f>
        <v>0</v>
      </c>
      <c r="L19" s="4" t="s">
        <v>20</v>
      </c>
      <c r="M19" s="4">
        <f>IF($D$19="*",SUM(M6:M18)," ")</f>
        <v>7</v>
      </c>
      <c r="N19" s="4">
        <f>IF($D$19="*",SUM(N6:N18)," ")</f>
        <v>0</v>
      </c>
      <c r="O19" s="4"/>
      <c r="P19" s="4">
        <f>IF($D$19="*",SUM(P6:P18)," ")</f>
        <v>6</v>
      </c>
      <c r="Q19" s="4">
        <f>IF($D$19="*",SUM(Q6:Q18)," ")</f>
        <v>0</v>
      </c>
      <c r="R19" s="4"/>
      <c r="S19" s="4">
        <f>IF($D$19="*",SUM(S6:S18)," ")</f>
        <v>5</v>
      </c>
      <c r="T19" s="4">
        <f>IF($D$19="*",SUM(T6:T18)," ")</f>
        <v>5</v>
      </c>
      <c r="U19" s="4" t="s">
        <v>20</v>
      </c>
      <c r="V19" s="4">
        <f>IF($D$19="*",SUM(V6:V18)," ")</f>
        <v>6</v>
      </c>
      <c r="W19" s="4">
        <f>IF($D$19="*",SUM(W6:W18)," ")</f>
        <v>0</v>
      </c>
      <c r="X19" s="4" t="s">
        <v>51</v>
      </c>
      <c r="Y19" s="4">
        <f>IF($D$19="*",SUM(Y6:Y18)," ")</f>
        <v>8</v>
      </c>
      <c r="Z19" s="4">
        <f>IF($D$19="*",SUM(Z6:Z18)," ")</f>
        <v>0</v>
      </c>
      <c r="AA19" s="4" t="s">
        <v>20</v>
      </c>
      <c r="AB19" s="48">
        <f>IF($D$19="*",SUM(AB6:AB18)," ")</f>
        <v>6</v>
      </c>
      <c r="AC19" s="4" t="s">
        <v>20</v>
      </c>
      <c r="AD19" s="4">
        <f>IF($D$19="*",SUM(AD6:AD18)," ")</f>
        <v>6</v>
      </c>
      <c r="AE19" s="4" t="s">
        <v>20</v>
      </c>
      <c r="AF19" s="4">
        <f>IF($D$19="*",SUM(AF6:AF18)," ")</f>
        <v>6</v>
      </c>
      <c r="AG19" s="48"/>
      <c r="AH19" s="48"/>
      <c r="AI19" s="4"/>
      <c r="AJ19" s="4">
        <f>SUM(AJ6:AJ18)</f>
        <v>10</v>
      </c>
      <c r="AK19" s="49"/>
      <c r="AL19" s="49"/>
      <c r="AM19" s="50">
        <f>IF($D$19="*",SUM(AM6:AM18)," ")</f>
        <v>6</v>
      </c>
    </row>
    <row r="20" spans="1:39" ht="12.75">
      <c r="A20" s="1"/>
      <c r="B20" s="2"/>
      <c r="C20" s="46" t="s">
        <v>52</v>
      </c>
      <c r="D20" s="4"/>
      <c r="E20" s="2"/>
      <c r="F20" s="51">
        <v>94</v>
      </c>
      <c r="G20" s="51"/>
      <c r="H20" s="51"/>
      <c r="I20" s="51">
        <v>101.5</v>
      </c>
      <c r="J20" s="51"/>
      <c r="K20" s="51"/>
      <c r="L20" s="51">
        <v>94.8</v>
      </c>
      <c r="M20" s="51"/>
      <c r="N20" s="51"/>
      <c r="O20" s="51">
        <v>88.5</v>
      </c>
      <c r="P20" s="51"/>
      <c r="Q20" s="51"/>
      <c r="R20" s="51">
        <v>81.4</v>
      </c>
      <c r="S20" s="51"/>
      <c r="T20" s="51"/>
      <c r="U20" s="51">
        <v>63</v>
      </c>
      <c r="V20" s="51"/>
      <c r="W20" s="51"/>
      <c r="X20" s="51">
        <v>105</v>
      </c>
      <c r="Y20" s="51"/>
      <c r="Z20" s="51"/>
      <c r="AA20" s="51">
        <v>90.5</v>
      </c>
      <c r="AB20" s="52"/>
      <c r="AC20" s="52">
        <v>88</v>
      </c>
      <c r="AD20" s="52"/>
      <c r="AE20" s="52">
        <v>88.5</v>
      </c>
      <c r="AF20" s="2"/>
      <c r="AG20" s="2"/>
      <c r="AH20" s="2"/>
      <c r="AI20" s="6"/>
      <c r="AJ20" s="6"/>
      <c r="AK20" s="53"/>
      <c r="AL20" s="7"/>
      <c r="AM20" s="1"/>
    </row>
    <row r="21" spans="1:39" ht="12.75">
      <c r="A21" s="1"/>
      <c r="B21" s="2"/>
      <c r="C21" s="46" t="s">
        <v>53</v>
      </c>
      <c r="D21" s="4"/>
      <c r="E21" s="2"/>
      <c r="F21" s="51">
        <v>98</v>
      </c>
      <c r="G21" s="51"/>
      <c r="H21" s="51"/>
      <c r="I21" s="51">
        <v>98</v>
      </c>
      <c r="J21" s="51"/>
      <c r="K21" s="51"/>
      <c r="L21" s="51">
        <v>95</v>
      </c>
      <c r="M21" s="51"/>
      <c r="N21" s="51"/>
      <c r="O21" s="51">
        <v>89</v>
      </c>
      <c r="P21" s="51"/>
      <c r="Q21" s="51"/>
      <c r="R21" s="51">
        <v>97.5</v>
      </c>
      <c r="S21" s="51"/>
      <c r="T21" s="51"/>
      <c r="U21" s="51">
        <v>84</v>
      </c>
      <c r="V21" s="51"/>
      <c r="W21" s="51"/>
      <c r="X21" s="51">
        <v>110</v>
      </c>
      <c r="Y21" s="51"/>
      <c r="Z21" s="51"/>
      <c r="AA21" s="51">
        <v>104</v>
      </c>
      <c r="AB21" s="52"/>
      <c r="AC21" s="52">
        <v>104</v>
      </c>
      <c r="AD21" s="52"/>
      <c r="AE21" s="52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54</v>
      </c>
      <c r="B22" s="54">
        <v>43344</v>
      </c>
      <c r="C22" s="3"/>
      <c r="D22" s="11"/>
      <c r="E22" s="2"/>
      <c r="F22" s="1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19" t="s">
        <v>55</v>
      </c>
      <c r="B23" s="55">
        <v>106026</v>
      </c>
      <c r="C23" s="21"/>
      <c r="D23" s="11" t="s">
        <v>56</v>
      </c>
      <c r="E23" s="2"/>
      <c r="F23" s="1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19" t="s">
        <v>57</v>
      </c>
      <c r="B24" s="55">
        <v>1520</v>
      </c>
      <c r="C24" s="21"/>
      <c r="D24" s="11" t="s">
        <v>58</v>
      </c>
      <c r="E24" s="2"/>
      <c r="F24" s="1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19" t="s">
        <v>59</v>
      </c>
      <c r="B25" s="55">
        <v>96</v>
      </c>
      <c r="C25" s="21"/>
      <c r="D25" s="11" t="s">
        <v>60</v>
      </c>
      <c r="E25" s="2"/>
      <c r="F25" s="1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19" t="s">
        <v>61</v>
      </c>
      <c r="B26" s="56">
        <v>27</v>
      </c>
      <c r="C26" s="21"/>
      <c r="D26" s="11" t="s">
        <v>34</v>
      </c>
      <c r="E26" s="2"/>
      <c r="F26" s="1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62</v>
      </c>
      <c r="B27" s="54"/>
      <c r="C27" s="3"/>
      <c r="D27" s="11" t="s">
        <v>56</v>
      </c>
      <c r="E27" s="2"/>
      <c r="F27" s="1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19" t="s">
        <v>55</v>
      </c>
      <c r="B28" s="55"/>
      <c r="C28" s="57"/>
      <c r="D28" s="11" t="s">
        <v>30</v>
      </c>
      <c r="E28" s="2"/>
      <c r="F28" s="1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19" t="s">
        <v>57</v>
      </c>
      <c r="B29" s="55"/>
      <c r="C29" s="57"/>
      <c r="D29" s="11" t="s">
        <v>58</v>
      </c>
      <c r="E29" s="2"/>
      <c r="F29" s="1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19" t="s">
        <v>59</v>
      </c>
      <c r="B30" s="55"/>
      <c r="C30" s="57"/>
      <c r="D30" s="11" t="s">
        <v>63</v>
      </c>
      <c r="E30" s="2"/>
      <c r="F30" s="1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19" t="s">
        <v>61</v>
      </c>
      <c r="B31" s="58">
        <v>54</v>
      </c>
      <c r="C31" s="57">
        <v>2</v>
      </c>
      <c r="D31" s="11" t="s">
        <v>64</v>
      </c>
      <c r="E31" s="2"/>
      <c r="F31" s="1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0" t="s">
        <v>65</v>
      </c>
      <c r="B32" s="59">
        <v>-2</v>
      </c>
      <c r="C32" s="60" t="s">
        <v>66</v>
      </c>
      <c r="D32" s="11"/>
      <c r="E32" s="2"/>
      <c r="F32" s="1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5" t="s">
        <v>67</v>
      </c>
      <c r="B33" s="55">
        <f>B28+B29+B30+B31+B32</f>
        <v>52</v>
      </c>
      <c r="C33" s="61"/>
      <c r="D33" s="62"/>
      <c r="E33" s="1"/>
      <c r="F33" s="6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1"/>
      <c r="AC33" s="1"/>
      <c r="AD33" s="1"/>
      <c r="AE33" s="1"/>
      <c r="AF33" s="1"/>
      <c r="AG33" s="1"/>
      <c r="AH33" s="1"/>
      <c r="AI33" s="43"/>
      <c r="AJ33" s="43"/>
      <c r="AK33" s="53"/>
      <c r="AL33" s="53"/>
      <c r="AM33" s="1"/>
    </row>
    <row r="34" spans="1:39" ht="12.75">
      <c r="A34" s="1" t="s">
        <v>68</v>
      </c>
      <c r="B34" s="2">
        <v>200</v>
      </c>
      <c r="C34" s="10" t="s">
        <v>69</v>
      </c>
      <c r="D34" s="64"/>
      <c r="E34" s="2"/>
      <c r="F34" s="1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65" t="s">
        <v>70</v>
      </c>
      <c r="B35" s="2">
        <v>-10</v>
      </c>
      <c r="C35" s="3"/>
      <c r="D35" s="66"/>
      <c r="E35" s="2"/>
      <c r="F35" s="1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65" t="s">
        <v>71</v>
      </c>
      <c r="B36" s="67">
        <v>-192</v>
      </c>
      <c r="C36" s="10"/>
      <c r="D36" s="66"/>
      <c r="E36" s="2"/>
      <c r="F36" s="1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72</v>
      </c>
      <c r="B37" s="2">
        <f>SUM(B34:B36)</f>
        <v>-2</v>
      </c>
      <c r="C37" s="3"/>
      <c r="D37" s="4"/>
      <c r="E37" s="2"/>
      <c r="F37" s="1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24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2018-09-03T07:12:20Z</dcterms:created>
  <dcterms:modified xsi:type="dcterms:W3CDTF">2018-09-03T07:15:54Z</dcterms:modified>
  <cp:category/>
  <cp:version/>
  <cp:contentType/>
  <cp:contentStatus/>
</cp:coreProperties>
</file>