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9">'Omg39'!$A$1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<sst xmlns="http://schemas.openxmlformats.org/spreadsheetml/2006/main" count="132" uniqueCount="70">
  <si>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</si>
  <si>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</si>
  <si>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</si>
  <si>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</si>
  <si>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</si>
  <si>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</si>
  <si>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</si>
  <si>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</si>
  <si>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</si>
  <si>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</si>
  <si>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</si>
  <si>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</si>
  <si>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</si>
  <si>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</si>
  <si>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C</t>
  </si>
  <si>
    <t>Tottenham</t>
  </si>
  <si>
    <t>1x</t>
  </si>
  <si>
    <t>Arsenal</t>
  </si>
  <si>
    <t>Newcastle</t>
  </si>
  <si>
    <t>Brighton</t>
  </si>
  <si>
    <t>Burnley</t>
  </si>
  <si>
    <t>x</t>
  </si>
  <si>
    <t>x2</t>
  </si>
  <si>
    <t>Chelsea</t>
  </si>
  <si>
    <t>Southampton</t>
  </si>
  <si>
    <t>Stoke</t>
  </si>
  <si>
    <t>West Ham</t>
  </si>
  <si>
    <t>Watford</t>
  </si>
  <si>
    <t>Huddersfield</t>
  </si>
  <si>
    <t>Birmingham</t>
  </si>
  <si>
    <t>QPR</t>
  </si>
  <si>
    <t>Bristol C</t>
  </si>
  <si>
    <t>Nottingham</t>
  </si>
  <si>
    <t>Derby</t>
  </si>
  <si>
    <t>Aston Villa</t>
  </si>
  <si>
    <t>Leeds</t>
  </si>
  <si>
    <t>Norwich</t>
  </si>
  <si>
    <t>Millwall</t>
  </si>
  <si>
    <t>Middlesbrough</t>
  </si>
  <si>
    <t>Preston</t>
  </si>
  <si>
    <t>Sheffield U</t>
  </si>
  <si>
    <t>Sunderland</t>
  </si>
  <si>
    <t>Fulham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</si>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</sst>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24250"/>
          <a:ext cx="656272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-1 grad på toppen av Gråberget. Lite halt på banan.  Roffen ramlade och slog i knäet. Men han bet ihop.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Bengt, Gento, Roffen, Engström o Magnus gick.  Carlzon (i ÖIS jacka !?!?)  och Stridman tog det lugnt,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Goda köttbullemackor, kaffe o dricka.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Tony på elva rätt. Grattis !  30:- in på kontot. Ingen utdelning på tiorna. Dan sämst med sju.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utökade sin ledning mot Carlzon med en pinne. Skall han ta sitt tredje mästerskap på kort tid..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 vann som bekant 2014 och 2015. Väldigt jämnt om tredjeplatsen.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Kiken säljer Bingolotter på Frölunda Torg. Uppställningen från OldBoysen: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Måndag 18/12 : Engström och Rolf.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Tisdag 19/12:  Janne o Carlzon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Onsdag 20/12:  Gento o Dan.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Torsdag 21/12:  Tony o Allan.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Fredag 22/!2:  Janne o Allan.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Lördag 23/12:  Gento med stöd av övriga Oldboys som träffas på Frölunda Torg kl 10:00 för en fika.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194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1">
    <pageSetUpPr fitToPage="1"/>
  </sheetPr>
  <dimension ref="A1:AM37"/>
  <sheetViews>
    <sheetView tabSelected="1" zoomScalePageLayoutView="0" workbookViewId="0" topLeftCell="A1">
      <selection activeCell="AF19" sqref="AF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3.140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50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12</v>
      </c>
      <c r="J6" s="6">
        <f>IF(LEFT($D6,1)=LEFT(I6,1),1,IF(LEFT($D6,1)=RIGHT(I6,1),1,0))</f>
        <v>1</v>
      </c>
      <c r="K6" s="6"/>
      <c r="L6" s="25" t="s">
        <v>16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12</v>
      </c>
      <c r="AB6" s="2">
        <f>IF(LEFT($D6,1)=LEFT(AA6,1),1,IF(LEFT($D6,1)=RIGHT(AA6,1),1,0))</f>
        <v>1</v>
      </c>
      <c r="AC6" s="25" t="s">
        <v>16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7"/>
      <c r="AI6" s="28"/>
      <c r="AJ6" s="25"/>
      <c r="AK6" s="29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 t="s">
        <v>16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7"/>
      <c r="AI7" s="28"/>
      <c r="AJ7" s="25"/>
      <c r="AK7" s="29"/>
      <c r="AL7" s="29"/>
      <c r="AM7" s="1">
        <f aca="true" t="shared" si="11" ref="AM7:AM18">COUNTIF(AG7:AI7,D7)</f>
        <v>0</v>
      </c>
    </row>
    <row r="8" spans="1:39" ht="12.75">
      <c r="A8" s="30" t="s">
        <v>19</v>
      </c>
      <c r="B8" s="30" t="s">
        <v>20</v>
      </c>
      <c r="C8" s="31"/>
      <c r="D8" s="32" t="s">
        <v>21</v>
      </c>
      <c r="E8" s="2"/>
      <c r="F8" s="33" t="s">
        <v>22</v>
      </c>
      <c r="G8" s="6">
        <f t="shared" si="1"/>
        <v>1</v>
      </c>
      <c r="H8" s="6"/>
      <c r="I8" s="34">
        <v>1</v>
      </c>
      <c r="J8" s="6">
        <f t="shared" si="2"/>
        <v>0</v>
      </c>
      <c r="K8" s="6"/>
      <c r="L8" s="34">
        <v>2</v>
      </c>
      <c r="M8" s="6">
        <f t="shared" si="3"/>
        <v>0</v>
      </c>
      <c r="N8" s="6"/>
      <c r="O8" s="34">
        <v>1</v>
      </c>
      <c r="P8" s="6">
        <f t="shared" si="4"/>
        <v>0</v>
      </c>
      <c r="Q8" s="6"/>
      <c r="R8" s="34">
        <v>2</v>
      </c>
      <c r="S8" s="6">
        <f t="shared" si="5"/>
        <v>0</v>
      </c>
      <c r="T8" s="6">
        <f t="shared" si="0"/>
        <v>0</v>
      </c>
      <c r="U8" s="34">
        <v>2</v>
      </c>
      <c r="V8" s="6">
        <f t="shared" si="6"/>
        <v>0</v>
      </c>
      <c r="W8" s="6"/>
      <c r="X8" s="34" t="s">
        <v>22</v>
      </c>
      <c r="Y8" s="6">
        <f t="shared" si="7"/>
        <v>1</v>
      </c>
      <c r="Z8" s="6"/>
      <c r="AA8" s="34">
        <v>2</v>
      </c>
      <c r="AB8" s="2">
        <f t="shared" si="8"/>
        <v>0</v>
      </c>
      <c r="AC8" s="34" t="s">
        <v>22</v>
      </c>
      <c r="AD8" s="6">
        <f t="shared" si="9"/>
        <v>1</v>
      </c>
      <c r="AE8" s="34" t="s">
        <v>16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23</v>
      </c>
      <c r="B9" s="22" t="s">
        <v>24</v>
      </c>
      <c r="C9" s="39"/>
      <c r="D9" s="11">
        <v>1</v>
      </c>
      <c r="E9" s="2"/>
      <c r="F9" s="24" t="s">
        <v>16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 t="s">
        <v>16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 t="s">
        <v>16</v>
      </c>
      <c r="AB9" s="2">
        <f t="shared" si="8"/>
        <v>1</v>
      </c>
      <c r="AC9" s="25">
        <v>1</v>
      </c>
      <c r="AD9" s="6">
        <f t="shared" si="9"/>
        <v>1</v>
      </c>
      <c r="AE9" s="25">
        <v>1</v>
      </c>
      <c r="AF9" s="2">
        <f t="shared" si="10"/>
        <v>1</v>
      </c>
      <c r="AG9" s="26"/>
      <c r="AH9" s="27"/>
      <c r="AI9" s="40"/>
      <c r="AJ9" s="24"/>
      <c r="AK9" s="41"/>
      <c r="AL9" s="42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2</v>
      </c>
      <c r="G10" s="6">
        <f t="shared" si="1"/>
        <v>1</v>
      </c>
      <c r="H10" s="6"/>
      <c r="I10" s="25" t="s">
        <v>16</v>
      </c>
      <c r="J10" s="6">
        <f t="shared" si="2"/>
        <v>0</v>
      </c>
      <c r="K10" s="6"/>
      <c r="L10" s="25" t="s">
        <v>22</v>
      </c>
      <c r="M10" s="6">
        <f t="shared" si="3"/>
        <v>1</v>
      </c>
      <c r="N10" s="6"/>
      <c r="O10" s="25">
        <v>1</v>
      </c>
      <c r="P10" s="6">
        <f t="shared" si="4"/>
        <v>0</v>
      </c>
      <c r="Q10" s="6"/>
      <c r="R10" s="25" t="s">
        <v>21</v>
      </c>
      <c r="S10" s="6">
        <f t="shared" si="5"/>
        <v>0</v>
      </c>
      <c r="T10" s="6">
        <f t="shared" si="0"/>
        <v>0</v>
      </c>
      <c r="U10" s="25" t="s">
        <v>21</v>
      </c>
      <c r="V10" s="6">
        <f t="shared" si="6"/>
        <v>0</v>
      </c>
      <c r="W10" s="6"/>
      <c r="X10" s="25" t="s">
        <v>16</v>
      </c>
      <c r="Y10" s="6">
        <f t="shared" si="7"/>
        <v>0</v>
      </c>
      <c r="Z10" s="6"/>
      <c r="AA10" s="25" t="s">
        <v>21</v>
      </c>
      <c r="AB10" s="2">
        <f t="shared" si="8"/>
        <v>0</v>
      </c>
      <c r="AC10" s="25">
        <v>2</v>
      </c>
      <c r="AD10" s="6">
        <f t="shared" si="9"/>
        <v>1</v>
      </c>
      <c r="AE10" s="25">
        <v>1</v>
      </c>
      <c r="AF10" s="2">
        <f t="shared" si="10"/>
        <v>0</v>
      </c>
      <c r="AG10" s="27"/>
      <c r="AH10" s="27"/>
      <c r="AI10" s="28"/>
      <c r="AJ10" s="25"/>
      <c r="AK10" s="29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3"/>
      <c r="D11" s="32">
        <v>2</v>
      </c>
      <c r="E11" s="2"/>
      <c r="F11" s="33">
        <v>1</v>
      </c>
      <c r="G11" s="6">
        <f t="shared" si="1"/>
        <v>0</v>
      </c>
      <c r="H11" s="6"/>
      <c r="I11" s="34">
        <v>1</v>
      </c>
      <c r="J11" s="6">
        <f t="shared" si="2"/>
        <v>0</v>
      </c>
      <c r="K11" s="6"/>
      <c r="L11" s="34">
        <v>1</v>
      </c>
      <c r="M11" s="6">
        <f t="shared" si="3"/>
        <v>0</v>
      </c>
      <c r="N11" s="6"/>
      <c r="O11" s="34">
        <v>1</v>
      </c>
      <c r="P11" s="6">
        <f t="shared" si="4"/>
        <v>0</v>
      </c>
      <c r="Q11" s="6"/>
      <c r="R11" s="34">
        <v>1</v>
      </c>
      <c r="S11" s="6">
        <f t="shared" si="5"/>
        <v>0</v>
      </c>
      <c r="T11" s="6">
        <f t="shared" si="0"/>
        <v>0</v>
      </c>
      <c r="U11" s="34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4">
        <v>1</v>
      </c>
      <c r="AB11" s="2">
        <f t="shared" si="8"/>
        <v>0</v>
      </c>
      <c r="AC11" s="34">
        <v>1</v>
      </c>
      <c r="AD11" s="6">
        <f t="shared" si="9"/>
        <v>0</v>
      </c>
      <c r="AE11" s="34">
        <v>1</v>
      </c>
      <c r="AF11" s="2">
        <f t="shared" si="10"/>
        <v>0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 t="s">
        <v>22</v>
      </c>
      <c r="G12" s="6">
        <f t="shared" si="1"/>
        <v>1</v>
      </c>
      <c r="H12" s="6"/>
      <c r="I12" s="25" t="s">
        <v>22</v>
      </c>
      <c r="J12" s="6">
        <f t="shared" si="2"/>
        <v>1</v>
      </c>
      <c r="K12" s="6"/>
      <c r="L12" s="25">
        <v>12</v>
      </c>
      <c r="M12" s="6">
        <f t="shared" si="3"/>
        <v>1</v>
      </c>
      <c r="N12" s="6"/>
      <c r="O12" s="25">
        <v>1</v>
      </c>
      <c r="P12" s="6">
        <f t="shared" si="4"/>
        <v>0</v>
      </c>
      <c r="Q12" s="6"/>
      <c r="R12" s="25" t="s">
        <v>16</v>
      </c>
      <c r="S12" s="6">
        <f t="shared" si="5"/>
        <v>0</v>
      </c>
      <c r="T12" s="6">
        <f t="shared" si="0"/>
        <v>0</v>
      </c>
      <c r="U12" s="25" t="s">
        <v>22</v>
      </c>
      <c r="V12" s="6">
        <f t="shared" si="6"/>
        <v>1</v>
      </c>
      <c r="W12" s="6"/>
      <c r="X12" s="25">
        <v>1</v>
      </c>
      <c r="Y12" s="6">
        <f t="shared" si="7"/>
        <v>0</v>
      </c>
      <c r="Z12" s="6"/>
      <c r="AA12" s="25">
        <v>1</v>
      </c>
      <c r="AB12" s="2">
        <f t="shared" si="8"/>
        <v>0</v>
      </c>
      <c r="AC12" s="25" t="s">
        <v>21</v>
      </c>
      <c r="AD12" s="6">
        <f t="shared" si="9"/>
        <v>0</v>
      </c>
      <c r="AE12" s="25" t="s">
        <v>22</v>
      </c>
      <c r="AF12" s="2">
        <f t="shared" si="10"/>
        <v>1</v>
      </c>
      <c r="AG12" s="27"/>
      <c r="AH12" s="44"/>
      <c r="AI12" s="28"/>
      <c r="AJ12" s="24"/>
      <c r="AK12" s="41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1</v>
      </c>
      <c r="J13" s="6">
        <f t="shared" si="2"/>
        <v>1</v>
      </c>
      <c r="K13" s="6"/>
      <c r="L13" s="25">
        <v>1</v>
      </c>
      <c r="M13" s="6">
        <f t="shared" si="3"/>
        <v>1</v>
      </c>
      <c r="N13" s="6"/>
      <c r="O13" s="25" t="s">
        <v>16</v>
      </c>
      <c r="P13" s="6">
        <f t="shared" si="4"/>
        <v>1</v>
      </c>
      <c r="Q13" s="6"/>
      <c r="R13" s="25">
        <v>1</v>
      </c>
      <c r="S13" s="6">
        <f t="shared" si="5"/>
        <v>1</v>
      </c>
      <c r="T13" s="6">
        <f t="shared" si="0"/>
        <v>1</v>
      </c>
      <c r="U13" s="25" t="s">
        <v>16</v>
      </c>
      <c r="V13" s="6">
        <f t="shared" si="6"/>
        <v>1</v>
      </c>
      <c r="W13" s="6"/>
      <c r="X13" s="25">
        <v>1</v>
      </c>
      <c r="Y13" s="6">
        <f t="shared" si="7"/>
        <v>1</v>
      </c>
      <c r="Z13" s="6"/>
      <c r="AA13" s="25">
        <v>1</v>
      </c>
      <c r="AB13" s="2">
        <f t="shared" si="8"/>
        <v>1</v>
      </c>
      <c r="AC13" s="25">
        <v>1</v>
      </c>
      <c r="AD13" s="6">
        <f t="shared" si="9"/>
        <v>1</v>
      </c>
      <c r="AE13" s="25">
        <v>1</v>
      </c>
      <c r="AF13" s="2">
        <f t="shared" si="10"/>
        <v>1</v>
      </c>
      <c r="AG13" s="27"/>
      <c r="AH13" s="27"/>
      <c r="AI13" s="40"/>
      <c r="AJ13" s="24"/>
      <c r="AK13" s="29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43"/>
      <c r="D14" s="32">
        <v>1</v>
      </c>
      <c r="E14" s="2"/>
      <c r="F14" s="33">
        <v>1</v>
      </c>
      <c r="G14" s="6">
        <f t="shared" si="1"/>
        <v>1</v>
      </c>
      <c r="H14" s="6"/>
      <c r="I14" s="34">
        <v>1</v>
      </c>
      <c r="J14" s="6">
        <f t="shared" si="2"/>
        <v>1</v>
      </c>
      <c r="K14" s="6"/>
      <c r="L14" s="34">
        <v>1</v>
      </c>
      <c r="M14" s="6">
        <f t="shared" si="3"/>
        <v>1</v>
      </c>
      <c r="N14" s="6"/>
      <c r="O14" s="34">
        <v>1</v>
      </c>
      <c r="P14" s="6">
        <f t="shared" si="4"/>
        <v>1</v>
      </c>
      <c r="Q14" s="6"/>
      <c r="R14" s="34">
        <v>1</v>
      </c>
      <c r="S14" s="6">
        <f t="shared" si="5"/>
        <v>1</v>
      </c>
      <c r="T14" s="6">
        <f t="shared" si="0"/>
        <v>1</v>
      </c>
      <c r="U14" s="34">
        <v>1</v>
      </c>
      <c r="V14" s="6">
        <f t="shared" si="6"/>
        <v>1</v>
      </c>
      <c r="W14" s="6"/>
      <c r="X14" s="34">
        <v>1</v>
      </c>
      <c r="Y14" s="6">
        <f t="shared" si="7"/>
        <v>1</v>
      </c>
      <c r="Z14" s="6"/>
      <c r="AA14" s="34" t="s">
        <v>16</v>
      </c>
      <c r="AB14" s="2">
        <f t="shared" si="8"/>
        <v>1</v>
      </c>
      <c r="AC14" s="34">
        <v>12</v>
      </c>
      <c r="AD14" s="6">
        <f t="shared" si="9"/>
        <v>1</v>
      </c>
      <c r="AE14" s="34" t="s">
        <v>16</v>
      </c>
      <c r="AF14" s="2">
        <f t="shared" si="10"/>
        <v>1</v>
      </c>
      <c r="AG14" s="35"/>
      <c r="AH14" s="35"/>
      <c r="AI14" s="36"/>
      <c r="AJ14" s="25"/>
      <c r="AK14" s="38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39"/>
      <c r="D15" s="11">
        <v>1</v>
      </c>
      <c r="E15" s="2"/>
      <c r="F15" s="24">
        <v>1</v>
      </c>
      <c r="G15" s="6">
        <f t="shared" si="1"/>
        <v>1</v>
      </c>
      <c r="H15" s="6"/>
      <c r="I15" s="25">
        <v>1</v>
      </c>
      <c r="J15" s="6">
        <f t="shared" si="2"/>
        <v>1</v>
      </c>
      <c r="K15" s="6"/>
      <c r="L15" s="25">
        <v>1</v>
      </c>
      <c r="M15" s="6">
        <f t="shared" si="3"/>
        <v>1</v>
      </c>
      <c r="N15" s="6"/>
      <c r="O15" s="25">
        <v>1</v>
      </c>
      <c r="P15" s="6">
        <f t="shared" si="4"/>
        <v>1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>
        <v>1</v>
      </c>
      <c r="V15" s="6">
        <f t="shared" si="6"/>
        <v>1</v>
      </c>
      <c r="W15" s="6"/>
      <c r="X15" s="25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>
        <v>1</v>
      </c>
      <c r="AD15" s="6">
        <f t="shared" si="9"/>
        <v>1</v>
      </c>
      <c r="AE15" s="25">
        <v>1</v>
      </c>
      <c r="AF15" s="2">
        <f t="shared" si="10"/>
        <v>1</v>
      </c>
      <c r="AG15" s="27"/>
      <c r="AH15" s="27"/>
      <c r="AI15" s="28"/>
      <c r="AJ15" s="25"/>
      <c r="AK15" s="29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>
        <v>1</v>
      </c>
      <c r="E16" s="2"/>
      <c r="F16" s="24" t="s">
        <v>22</v>
      </c>
      <c r="G16" s="6">
        <f t="shared" si="1"/>
        <v>0</v>
      </c>
      <c r="H16" s="6"/>
      <c r="I16" s="25">
        <v>2</v>
      </c>
      <c r="J16" s="6">
        <f t="shared" si="2"/>
        <v>0</v>
      </c>
      <c r="K16" s="6"/>
      <c r="L16" s="25">
        <v>2</v>
      </c>
      <c r="M16" s="6">
        <f t="shared" si="3"/>
        <v>0</v>
      </c>
      <c r="N16" s="6"/>
      <c r="O16" s="25" t="s">
        <v>22</v>
      </c>
      <c r="P16" s="6">
        <f t="shared" si="4"/>
        <v>0</v>
      </c>
      <c r="Q16" s="6"/>
      <c r="R16" s="25">
        <v>12</v>
      </c>
      <c r="S16" s="6">
        <f t="shared" si="5"/>
        <v>1</v>
      </c>
      <c r="T16" s="6">
        <f t="shared" si="0"/>
        <v>1</v>
      </c>
      <c r="U16" s="25">
        <v>2</v>
      </c>
      <c r="V16" s="6">
        <f t="shared" si="6"/>
        <v>0</v>
      </c>
      <c r="W16" s="6"/>
      <c r="X16" s="25" t="s">
        <v>22</v>
      </c>
      <c r="Y16" s="6">
        <f t="shared" si="7"/>
        <v>0</v>
      </c>
      <c r="Z16" s="6"/>
      <c r="AA16" s="25" t="s">
        <v>21</v>
      </c>
      <c r="AB16" s="2">
        <f t="shared" si="8"/>
        <v>0</v>
      </c>
      <c r="AC16" s="25">
        <v>2</v>
      </c>
      <c r="AD16" s="6">
        <f t="shared" si="9"/>
        <v>0</v>
      </c>
      <c r="AE16" s="25">
        <v>2</v>
      </c>
      <c r="AF16" s="2">
        <f t="shared" si="10"/>
        <v>0</v>
      </c>
      <c r="AG16" s="27"/>
      <c r="AH16" s="27"/>
      <c r="AI16" s="28"/>
      <c r="AJ16" s="25"/>
      <c r="AK16" s="29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>
        <v>12</v>
      </c>
      <c r="G17" s="6">
        <f t="shared" si="1"/>
        <v>1</v>
      </c>
      <c r="H17" s="6"/>
      <c r="I17" s="25" t="s">
        <v>21</v>
      </c>
      <c r="J17" s="6">
        <f t="shared" si="2"/>
        <v>0</v>
      </c>
      <c r="K17" s="6"/>
      <c r="L17" s="25" t="s">
        <v>22</v>
      </c>
      <c r="M17" s="6">
        <f t="shared" si="3"/>
        <v>0</v>
      </c>
      <c r="N17" s="6"/>
      <c r="O17" s="25" t="s">
        <v>16</v>
      </c>
      <c r="P17" s="6">
        <f t="shared" si="4"/>
        <v>1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 t="s">
        <v>16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5" t="s">
        <v>21</v>
      </c>
      <c r="AD17" s="6">
        <f t="shared" si="9"/>
        <v>0</v>
      </c>
      <c r="AE17" s="25">
        <v>12</v>
      </c>
      <c r="AF17" s="2">
        <f t="shared" si="10"/>
        <v>1</v>
      </c>
      <c r="AG17" s="27"/>
      <c r="AH17" s="44"/>
      <c r="AI17" s="28"/>
      <c r="AJ17" s="25"/>
      <c r="AK17" s="29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39"/>
      <c r="D18" s="11">
        <v>1</v>
      </c>
      <c r="E18" s="2"/>
      <c r="F18" s="33">
        <v>1</v>
      </c>
      <c r="G18" s="6">
        <f t="shared" si="1"/>
        <v>1</v>
      </c>
      <c r="H18" s="45"/>
      <c r="I18" s="34" t="s">
        <v>22</v>
      </c>
      <c r="J18" s="6">
        <f t="shared" si="2"/>
        <v>0</v>
      </c>
      <c r="K18" s="45"/>
      <c r="L18" s="34">
        <v>2</v>
      </c>
      <c r="M18" s="6">
        <f t="shared" si="3"/>
        <v>0</v>
      </c>
      <c r="N18" s="45"/>
      <c r="O18" s="34">
        <v>12</v>
      </c>
      <c r="P18" s="6">
        <f t="shared" si="4"/>
        <v>1</v>
      </c>
      <c r="Q18" s="45"/>
      <c r="R18" s="34" t="s">
        <v>21</v>
      </c>
      <c r="S18" s="6">
        <f t="shared" si="5"/>
        <v>0</v>
      </c>
      <c r="T18" s="45">
        <f t="shared" si="0"/>
        <v>0</v>
      </c>
      <c r="U18" s="34" t="s">
        <v>21</v>
      </c>
      <c r="V18" s="6">
        <f t="shared" si="6"/>
        <v>0</v>
      </c>
      <c r="W18" s="45"/>
      <c r="X18" s="34" t="s">
        <v>22</v>
      </c>
      <c r="Y18" s="6">
        <f t="shared" si="7"/>
        <v>0</v>
      </c>
      <c r="Z18" s="45"/>
      <c r="AA18" s="34" t="s">
        <v>16</v>
      </c>
      <c r="AB18" s="2">
        <f t="shared" si="8"/>
        <v>1</v>
      </c>
      <c r="AC18" s="34">
        <v>12</v>
      </c>
      <c r="AD18" s="6">
        <f t="shared" si="9"/>
        <v>1</v>
      </c>
      <c r="AE18" s="34">
        <v>2</v>
      </c>
      <c r="AF18" s="2">
        <f t="shared" si="10"/>
        <v>0</v>
      </c>
      <c r="AG18" s="35"/>
      <c r="AH18" s="35"/>
      <c r="AI18" s="36"/>
      <c r="AJ18" s="34"/>
      <c r="AK18" s="38"/>
      <c r="AL18" s="38"/>
      <c r="AM18" s="1">
        <f t="shared" si="11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IF($D$19="*",SUM(G6:G18)," ")</f>
        <v>11</v>
      </c>
      <c r="H19" s="4">
        <f>IF($D$19="*",SUM(H6:H18)," ")</f>
        <v>0</v>
      </c>
      <c r="I19" s="4" t="s">
        <v>45</v>
      </c>
      <c r="J19" s="4">
        <f>IF($D$19="*",SUM(J6:J18)," ")</f>
        <v>7</v>
      </c>
      <c r="K19" s="4">
        <f>IF($D$19="*",SUM(K6:K18)," ")</f>
        <v>0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8</v>
      </c>
      <c r="Q19" s="4">
        <f>IF($D$19="*",SUM(Q6:Q18)," ")</f>
        <v>0</v>
      </c>
      <c r="R19" s="4" t="s">
        <v>45</v>
      </c>
      <c r="S19" s="4">
        <f>IF($D$19="*",SUM(S6:S18)," ")</f>
        <v>8</v>
      </c>
      <c r="T19" s="4">
        <f>IF($D$19="*",SUM(T6:T18)," ")</f>
        <v>8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 t="s">
        <v>46</v>
      </c>
      <c r="Y19" s="4">
        <f>IF($D$19="*",SUM(Y6:Y18)," ")</f>
        <v>8</v>
      </c>
      <c r="Z19" s="4">
        <f>IF($D$19="*",SUM(Z6:Z18)," ")</f>
        <v>0</v>
      </c>
      <c r="AA19" s="4" t="s">
        <v>46</v>
      </c>
      <c r="AB19" s="48">
        <f>IF($D$19="*",SUM(AB6:AB18)," ")</f>
        <v>8</v>
      </c>
      <c r="AC19" s="4" t="s">
        <v>45</v>
      </c>
      <c r="AD19" s="4">
        <f>IF($D$19="*",SUM(AD6:AD18)," ")</f>
        <v>9</v>
      </c>
      <c r="AE19" s="4" t="s">
        <v>45</v>
      </c>
      <c r="AF19" s="4">
        <f>IF($D$19="*",SUM(AF6:AF18)," ")</f>
        <v>9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1">
        <v>104</v>
      </c>
      <c r="Y20" s="17"/>
      <c r="Z20" s="17"/>
      <c r="AA20" s="17">
        <v>87.2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43085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>
        <v>53719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>
        <v>416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5">
        <v>30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5">
        <v>0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6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>
        <v>30</v>
      </c>
      <c r="C30" s="56">
        <v>1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7">
        <v>0</v>
      </c>
      <c r="C31" s="56">
        <v>4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70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-160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2017-12-18T09:35:54Z</dcterms:created>
  <dcterms:modified xsi:type="dcterms:W3CDTF">2017-12-18T09:36:17Z</dcterms:modified>
  <cp:category/>
  <cp:version/>
  <cp:contentType/>
  <cp:contentStatus/>
</cp:coreProperties>
</file>