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5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5">'Omg35'!$A$1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<sst xmlns="http://schemas.openxmlformats.org/spreadsheetml/2006/main" count="129" uniqueCount="71">
  <si>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</si>
  <si>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</si>
  <si>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</si>
  <si>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</si>
  <si>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</si>
  <si>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</si>
  <si>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</si>
  <si>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</si>
  <si>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</si>
  <si>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</si>
  <si>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</si>
  <si>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</si>
  <si>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</si>
  <si>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</si>
  <si>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Manchester U</t>
  </si>
  <si>
    <t>Newcastle</t>
  </si>
  <si>
    <t>1x</t>
  </si>
  <si>
    <t>Bournemouth</t>
  </si>
  <si>
    <t>Huddesfield</t>
  </si>
  <si>
    <t>x</t>
  </si>
  <si>
    <t>Burnley</t>
  </si>
  <si>
    <t>Swansea</t>
  </si>
  <si>
    <t>Crystal P</t>
  </si>
  <si>
    <t>Everton</t>
  </si>
  <si>
    <t>x2</t>
  </si>
  <si>
    <t>Leicester</t>
  </si>
  <si>
    <t>Manchester C</t>
  </si>
  <si>
    <t>Liverpool</t>
  </si>
  <si>
    <t>Southampton</t>
  </si>
  <si>
    <t>West Bromwich</t>
  </si>
  <si>
    <t>Chelsea</t>
  </si>
  <si>
    <t>Birmingham</t>
  </si>
  <si>
    <t>Nottingham</t>
  </si>
  <si>
    <t>Hull</t>
  </si>
  <si>
    <t>Ipswich</t>
  </si>
  <si>
    <t>QPR</t>
  </si>
  <si>
    <t>Aston Villa</t>
  </si>
  <si>
    <t>Reading</t>
  </si>
  <si>
    <t>Wolverhampton</t>
  </si>
  <si>
    <t>Sheffield W</t>
  </si>
  <si>
    <t>Bristol C</t>
  </si>
  <si>
    <t>Sunderland</t>
  </si>
  <si>
    <t>Millwall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</si>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</sst>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66675</xdr:colOff>
      <xdr:row>36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590925"/>
          <a:ext cx="652462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 +5 grader. Mulet och blåsigt. Det kom regnskur både före och efter träningen.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Bengt, Gento o Engström gick. Dan , Magnus och Rolf i gymmet. Stridman vårdade sin hälsena, kom till kaffet. Carlzon tog det lugnt, kom till kaffet.  Johansson i Flensbyúrg och Köpenhamn och bunkrar.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Smörgås, kaffe o läsk. Men Bengt som dagen till ära fyllde 66 år, bjöd på god wienerlängd 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Janne på 12 rätt. GRATTIS!   128:- kalabatotos in på kontot.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När jag skulle lämna in tipset så såg jag att Janne hade fem halvgarderingar. Efter samtal med Janne så strök han tvåan på Birmingham - Nottingham. Skärpning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är borta de nästkommande två lördagarna. Första lördan i Luleå där Lina tar examen i industriell matematik.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Helgen efter med jobbarkompisar i Kiel.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Karl Bohm klar för Häcken. Marcus Bergholtz klar för GAIS. Ryktet säger att ännu fler lämnar men vi får avvakta och ge oss till tåls.    Trelleborg till Allsvenskan efter 2-0 hemma och 1-1 borta mot Jönköping.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7">
    <pageSetUpPr fitToPage="1"/>
  </sheetPr>
  <dimension ref="A1:AM37"/>
  <sheetViews>
    <sheetView tabSelected="1" zoomScalePageLayoutView="0" workbookViewId="0" topLeftCell="A1">
      <selection activeCell="AP32" sqref="AP32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85156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9921875" style="0" hidden="1" customWidth="1"/>
    <col min="18" max="18" width="5.421875" style="0" customWidth="1"/>
    <col min="19" max="19" width="2.8515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2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8.75" customHeight="1">
      <c r="A4" s="8" t="s">
        <v>0</v>
      </c>
      <c r="B4" s="9">
        <v>46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 t="s">
        <v>16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>
        <v>1</v>
      </c>
      <c r="G7" s="6">
        <f aca="true" t="shared" si="1" ref="G7:G18">IF(LEFT($D7,1)=LEFT(F7,1),1,IF(LEFT($D7,1)=RIGHT(F7,1),1,0))</f>
        <v>1</v>
      </c>
      <c r="H7" s="6"/>
      <c r="I7" s="25">
        <v>12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0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 t="s">
        <v>16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 t="s">
        <v>19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12</v>
      </c>
      <c r="AB7" s="2">
        <f aca="true" t="shared" si="8" ref="AB7:AB18">IF(LEFT($D7,1)=LEFT(AA7,1),1,IF(LEFT($D7,1)=RIGHT(AA7,1),1,0))</f>
        <v>1</v>
      </c>
      <c r="AC7" s="25" t="s">
        <v>19</v>
      </c>
      <c r="AD7" s="6">
        <f aca="true" t="shared" si="9" ref="AD7:AD18">IF(LEFT($D7,1)=LEFT(AC7,1),1,IF(LEFT($D7,1)=RIGHT(AC7,1),1,0))</f>
        <v>0</v>
      </c>
      <c r="AE7" s="25">
        <v>1</v>
      </c>
      <c r="AF7" s="2">
        <f aca="true" t="shared" si="10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1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12</v>
      </c>
      <c r="G8" s="6">
        <f t="shared" si="1"/>
        <v>1</v>
      </c>
      <c r="H8" s="6"/>
      <c r="I8" s="34">
        <v>1</v>
      </c>
      <c r="J8" s="6">
        <f t="shared" si="2"/>
        <v>1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>
        <v>1</v>
      </c>
      <c r="S8" s="6">
        <f t="shared" si="5"/>
        <v>1</v>
      </c>
      <c r="T8" s="6">
        <f t="shared" si="0"/>
        <v>1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35"/>
      <c r="AH8" s="35"/>
      <c r="AI8" s="36"/>
      <c r="AJ8" s="33"/>
      <c r="AK8" s="37"/>
      <c r="AL8" s="38"/>
      <c r="AM8" s="1">
        <f t="shared" si="11"/>
        <v>0</v>
      </c>
    </row>
    <row r="9" spans="1:39" ht="12.75">
      <c r="A9" s="21" t="s">
        <v>22</v>
      </c>
      <c r="B9" s="22" t="s">
        <v>23</v>
      </c>
      <c r="C9" s="39"/>
      <c r="D9" s="11" t="s">
        <v>19</v>
      </c>
      <c r="E9" s="2"/>
      <c r="F9" s="24">
        <v>12</v>
      </c>
      <c r="G9" s="6">
        <f t="shared" si="1"/>
        <v>0</v>
      </c>
      <c r="H9" s="6"/>
      <c r="I9" s="24" t="s">
        <v>24</v>
      </c>
      <c r="J9" s="6">
        <f t="shared" si="2"/>
        <v>1</v>
      </c>
      <c r="K9" s="6"/>
      <c r="L9" s="25">
        <v>12</v>
      </c>
      <c r="M9" s="6">
        <f t="shared" si="3"/>
        <v>0</v>
      </c>
      <c r="N9" s="6"/>
      <c r="O9" s="25" t="s">
        <v>24</v>
      </c>
      <c r="P9" s="6">
        <f t="shared" si="4"/>
        <v>1</v>
      </c>
      <c r="Q9" s="6"/>
      <c r="R9" s="25" t="s">
        <v>16</v>
      </c>
      <c r="S9" s="6">
        <f t="shared" si="5"/>
        <v>1</v>
      </c>
      <c r="T9" s="6">
        <f t="shared" si="0"/>
        <v>1</v>
      </c>
      <c r="U9" s="25" t="s">
        <v>16</v>
      </c>
      <c r="V9" s="6">
        <f t="shared" si="6"/>
        <v>1</v>
      </c>
      <c r="W9" s="6"/>
      <c r="X9" s="25">
        <v>12</v>
      </c>
      <c r="Y9" s="6">
        <f t="shared" si="7"/>
        <v>0</v>
      </c>
      <c r="Z9" s="6"/>
      <c r="AA9" s="25" t="s">
        <v>19</v>
      </c>
      <c r="AB9" s="2">
        <f t="shared" si="8"/>
        <v>1</v>
      </c>
      <c r="AC9" s="25" t="s">
        <v>19</v>
      </c>
      <c r="AD9" s="6">
        <f t="shared" si="9"/>
        <v>1</v>
      </c>
      <c r="AE9" s="25" t="s">
        <v>16</v>
      </c>
      <c r="AF9" s="2">
        <f t="shared" si="10"/>
        <v>1</v>
      </c>
      <c r="AG9" s="26"/>
      <c r="AH9" s="26"/>
      <c r="AI9" s="40"/>
      <c r="AJ9" s="24"/>
      <c r="AK9" s="28"/>
      <c r="AL9" s="41"/>
      <c r="AM9" s="1">
        <f t="shared" si="11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2</v>
      </c>
      <c r="G10" s="6">
        <f t="shared" si="1"/>
        <v>1</v>
      </c>
      <c r="H10" s="6"/>
      <c r="I10" s="25">
        <v>2</v>
      </c>
      <c r="J10" s="6">
        <f t="shared" si="2"/>
        <v>1</v>
      </c>
      <c r="K10" s="6"/>
      <c r="L10" s="25">
        <v>2</v>
      </c>
      <c r="M10" s="6">
        <f t="shared" si="3"/>
        <v>1</v>
      </c>
      <c r="N10" s="6"/>
      <c r="O10" s="25">
        <v>2</v>
      </c>
      <c r="P10" s="6">
        <f t="shared" si="4"/>
        <v>1</v>
      </c>
      <c r="Q10" s="6"/>
      <c r="R10" s="25">
        <v>2</v>
      </c>
      <c r="S10" s="6">
        <f t="shared" si="5"/>
        <v>1</v>
      </c>
      <c r="T10" s="6">
        <f t="shared" si="0"/>
        <v>1</v>
      </c>
      <c r="U10" s="25">
        <v>2</v>
      </c>
      <c r="V10" s="6">
        <f t="shared" si="6"/>
        <v>1</v>
      </c>
      <c r="W10" s="6"/>
      <c r="X10" s="25">
        <v>2</v>
      </c>
      <c r="Y10" s="6">
        <f t="shared" si="7"/>
        <v>1</v>
      </c>
      <c r="Z10" s="6"/>
      <c r="AA10" s="25" t="s">
        <v>24</v>
      </c>
      <c r="AB10" s="2">
        <f t="shared" si="8"/>
        <v>1</v>
      </c>
      <c r="AC10" s="25">
        <v>2</v>
      </c>
      <c r="AD10" s="6">
        <f t="shared" si="9"/>
        <v>1</v>
      </c>
      <c r="AE10" s="25">
        <v>2</v>
      </c>
      <c r="AF10" s="2">
        <f t="shared" si="10"/>
        <v>1</v>
      </c>
      <c r="AG10" s="26"/>
      <c r="AH10" s="26"/>
      <c r="AI10" s="27"/>
      <c r="AJ10" s="25"/>
      <c r="AK10" s="28"/>
      <c r="AL10" s="29"/>
      <c r="AM10" s="1">
        <f t="shared" si="11"/>
        <v>0</v>
      </c>
    </row>
    <row r="11" spans="1:39" ht="12.75">
      <c r="A11" s="30" t="s">
        <v>27</v>
      </c>
      <c r="B11" s="30" t="s">
        <v>28</v>
      </c>
      <c r="C11" s="42"/>
      <c r="D11" s="32">
        <v>1</v>
      </c>
      <c r="E11" s="2"/>
      <c r="F11" s="33">
        <v>1</v>
      </c>
      <c r="G11" s="6">
        <f t="shared" si="1"/>
        <v>1</v>
      </c>
      <c r="H11" s="6"/>
      <c r="I11" s="34">
        <v>1</v>
      </c>
      <c r="J11" s="6">
        <f t="shared" si="2"/>
        <v>1</v>
      </c>
      <c r="K11" s="6"/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34" t="s">
        <v>16</v>
      </c>
      <c r="S11" s="6">
        <f t="shared" si="5"/>
        <v>1</v>
      </c>
      <c r="T11" s="6">
        <f t="shared" si="0"/>
        <v>1</v>
      </c>
      <c r="U11" s="34">
        <v>12</v>
      </c>
      <c r="V11" s="6">
        <f t="shared" si="6"/>
        <v>1</v>
      </c>
      <c r="W11" s="6"/>
      <c r="X11" s="34">
        <v>12</v>
      </c>
      <c r="Y11" s="6">
        <f t="shared" si="7"/>
        <v>1</v>
      </c>
      <c r="Z11" s="6"/>
      <c r="AA11" s="34">
        <v>1</v>
      </c>
      <c r="AB11" s="2">
        <f t="shared" si="8"/>
        <v>1</v>
      </c>
      <c r="AC11" s="34" t="s">
        <v>16</v>
      </c>
      <c r="AD11" s="6">
        <f t="shared" si="9"/>
        <v>1</v>
      </c>
      <c r="AE11" s="33">
        <v>1</v>
      </c>
      <c r="AF11" s="2">
        <f t="shared" si="10"/>
        <v>1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 t="s">
        <v>24</v>
      </c>
      <c r="G12" s="6">
        <f t="shared" si="1"/>
        <v>1</v>
      </c>
      <c r="H12" s="6"/>
      <c r="I12" s="25">
        <v>2</v>
      </c>
      <c r="J12" s="6">
        <f t="shared" si="2"/>
        <v>1</v>
      </c>
      <c r="K12" s="6"/>
      <c r="L12" s="25">
        <v>2</v>
      </c>
      <c r="M12" s="6">
        <f t="shared" si="3"/>
        <v>1</v>
      </c>
      <c r="N12" s="6"/>
      <c r="O12" s="25">
        <v>2</v>
      </c>
      <c r="P12" s="6">
        <f t="shared" si="4"/>
        <v>1</v>
      </c>
      <c r="Q12" s="6"/>
      <c r="R12" s="25">
        <v>2</v>
      </c>
      <c r="S12" s="6">
        <f t="shared" si="5"/>
        <v>1</v>
      </c>
      <c r="T12" s="6">
        <f t="shared" si="0"/>
        <v>1</v>
      </c>
      <c r="U12" s="25">
        <v>2</v>
      </c>
      <c r="V12" s="6">
        <f t="shared" si="6"/>
        <v>1</v>
      </c>
      <c r="W12" s="6"/>
      <c r="X12" s="25">
        <v>2</v>
      </c>
      <c r="Y12" s="6">
        <f t="shared" si="7"/>
        <v>1</v>
      </c>
      <c r="Z12" s="6"/>
      <c r="AA12" s="25">
        <v>2</v>
      </c>
      <c r="AB12" s="2">
        <f t="shared" si="8"/>
        <v>1</v>
      </c>
      <c r="AC12" s="25" t="s">
        <v>24</v>
      </c>
      <c r="AD12" s="6">
        <f t="shared" si="9"/>
        <v>1</v>
      </c>
      <c r="AE12" s="25">
        <v>2</v>
      </c>
      <c r="AF12" s="2">
        <f t="shared" si="10"/>
        <v>1</v>
      </c>
      <c r="AG12" s="26"/>
      <c r="AH12" s="43"/>
      <c r="AI12" s="27"/>
      <c r="AJ12" s="24"/>
      <c r="AK12" s="28"/>
      <c r="AL12" s="29"/>
      <c r="AM12" s="1">
        <f t="shared" si="11"/>
        <v>0</v>
      </c>
    </row>
    <row r="13" spans="1:39" ht="12.75">
      <c r="A13" s="21" t="s">
        <v>31</v>
      </c>
      <c r="B13" s="22" t="s">
        <v>32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12</v>
      </c>
      <c r="J13" s="6">
        <f t="shared" si="2"/>
        <v>1</v>
      </c>
      <c r="K13" s="6"/>
      <c r="L13" s="25">
        <v>2</v>
      </c>
      <c r="M13" s="6">
        <f t="shared" si="3"/>
        <v>0</v>
      </c>
      <c r="N13" s="6"/>
      <c r="O13" s="25">
        <v>1</v>
      </c>
      <c r="P13" s="6">
        <f t="shared" si="4"/>
        <v>1</v>
      </c>
      <c r="Q13" s="6"/>
      <c r="R13" s="25">
        <v>12</v>
      </c>
      <c r="S13" s="6">
        <f t="shared" si="5"/>
        <v>1</v>
      </c>
      <c r="T13" s="6">
        <f t="shared" si="0"/>
        <v>1</v>
      </c>
      <c r="U13" s="25">
        <v>1</v>
      </c>
      <c r="V13" s="6">
        <f t="shared" si="6"/>
        <v>1</v>
      </c>
      <c r="W13" s="6"/>
      <c r="X13" s="25" t="s">
        <v>24</v>
      </c>
      <c r="Y13" s="6">
        <f t="shared" si="7"/>
        <v>0</v>
      </c>
      <c r="Z13" s="6"/>
      <c r="AA13" s="25" t="s">
        <v>19</v>
      </c>
      <c r="AB13" s="2">
        <f t="shared" si="8"/>
        <v>0</v>
      </c>
      <c r="AC13" s="25">
        <v>12</v>
      </c>
      <c r="AD13" s="6">
        <f t="shared" si="9"/>
        <v>1</v>
      </c>
      <c r="AE13" s="25">
        <v>12</v>
      </c>
      <c r="AF13" s="2">
        <f t="shared" si="10"/>
        <v>1</v>
      </c>
      <c r="AG13" s="26"/>
      <c r="AH13" s="26"/>
      <c r="AI13" s="40"/>
      <c r="AJ13" s="24"/>
      <c r="AK13" s="28"/>
      <c r="AL13" s="29"/>
      <c r="AM13" s="1">
        <f t="shared" si="11"/>
        <v>0</v>
      </c>
    </row>
    <row r="14" spans="1:39" ht="12.75">
      <c r="A14" s="30" t="s">
        <v>33</v>
      </c>
      <c r="B14" s="30" t="s">
        <v>34</v>
      </c>
      <c r="C14" s="42"/>
      <c r="D14" s="32" t="s">
        <v>19</v>
      </c>
      <c r="E14" s="2"/>
      <c r="F14" s="33">
        <v>1</v>
      </c>
      <c r="G14" s="6">
        <f t="shared" si="1"/>
        <v>0</v>
      </c>
      <c r="H14" s="6"/>
      <c r="I14" s="34">
        <v>1</v>
      </c>
      <c r="J14" s="6">
        <f t="shared" si="2"/>
        <v>0</v>
      </c>
      <c r="K14" s="6"/>
      <c r="L14" s="34" t="s">
        <v>24</v>
      </c>
      <c r="M14" s="6">
        <f t="shared" si="3"/>
        <v>1</v>
      </c>
      <c r="N14" s="6"/>
      <c r="O14" s="34" t="s">
        <v>16</v>
      </c>
      <c r="P14" s="6">
        <f t="shared" si="4"/>
        <v>1</v>
      </c>
      <c r="Q14" s="6"/>
      <c r="R14" s="34">
        <v>2</v>
      </c>
      <c r="S14" s="6">
        <f t="shared" si="5"/>
        <v>0</v>
      </c>
      <c r="T14" s="6">
        <f t="shared" si="0"/>
        <v>0</v>
      </c>
      <c r="U14" s="34">
        <v>1</v>
      </c>
      <c r="V14" s="6">
        <f t="shared" si="6"/>
        <v>0</v>
      </c>
      <c r="W14" s="6"/>
      <c r="X14" s="34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4">
        <v>1</v>
      </c>
      <c r="AD14" s="6">
        <f t="shared" si="9"/>
        <v>0</v>
      </c>
      <c r="AE14" s="34">
        <v>2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24">
        <v>1</v>
      </c>
      <c r="G15" s="6">
        <f t="shared" si="1"/>
        <v>0</v>
      </c>
      <c r="H15" s="6"/>
      <c r="I15" s="24" t="s">
        <v>16</v>
      </c>
      <c r="J15" s="6">
        <f t="shared" si="2"/>
        <v>0</v>
      </c>
      <c r="K15" s="6"/>
      <c r="L15" s="25" t="s">
        <v>24</v>
      </c>
      <c r="M15" s="6">
        <f t="shared" si="3"/>
        <v>1</v>
      </c>
      <c r="N15" s="6"/>
      <c r="O15" s="25" t="s">
        <v>24</v>
      </c>
      <c r="P15" s="6">
        <f t="shared" si="4"/>
        <v>1</v>
      </c>
      <c r="Q15" s="6"/>
      <c r="R15" s="25" t="s">
        <v>19</v>
      </c>
      <c r="S15" s="6">
        <f t="shared" si="5"/>
        <v>0</v>
      </c>
      <c r="T15" s="6">
        <f t="shared" si="0"/>
        <v>0</v>
      </c>
      <c r="U15" s="25" t="s">
        <v>19</v>
      </c>
      <c r="V15" s="6">
        <f t="shared" si="6"/>
        <v>0</v>
      </c>
      <c r="W15" s="6"/>
      <c r="X15" s="25" t="s">
        <v>16</v>
      </c>
      <c r="Y15" s="6">
        <f t="shared" si="7"/>
        <v>0</v>
      </c>
      <c r="Z15" s="6"/>
      <c r="AA15" s="25" t="s">
        <v>19</v>
      </c>
      <c r="AB15" s="2">
        <f t="shared" si="8"/>
        <v>0</v>
      </c>
      <c r="AC15" s="25">
        <v>1</v>
      </c>
      <c r="AD15" s="6">
        <f t="shared" si="9"/>
        <v>0</v>
      </c>
      <c r="AE15" s="25">
        <v>12</v>
      </c>
      <c r="AF15" s="2">
        <f t="shared" si="10"/>
        <v>1</v>
      </c>
      <c r="AG15" s="26"/>
      <c r="AH15" s="26"/>
      <c r="AI15" s="27"/>
      <c r="AJ15" s="25"/>
      <c r="AK15" s="28"/>
      <c r="AL15" s="29"/>
      <c r="AM15" s="1">
        <f t="shared" si="11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12</v>
      </c>
      <c r="G16" s="6">
        <f t="shared" si="1"/>
        <v>1</v>
      </c>
      <c r="H16" s="6"/>
      <c r="I16" s="25">
        <v>2</v>
      </c>
      <c r="J16" s="6">
        <f t="shared" si="2"/>
        <v>1</v>
      </c>
      <c r="K16" s="6"/>
      <c r="L16" s="25">
        <v>2</v>
      </c>
      <c r="M16" s="6">
        <f t="shared" si="3"/>
        <v>1</v>
      </c>
      <c r="N16" s="6"/>
      <c r="O16" s="25">
        <v>2</v>
      </c>
      <c r="P16" s="6">
        <f t="shared" si="4"/>
        <v>1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 t="s">
        <v>19</v>
      </c>
      <c r="V16" s="6">
        <f t="shared" si="6"/>
        <v>0</v>
      </c>
      <c r="W16" s="6"/>
      <c r="X16" s="25">
        <v>2</v>
      </c>
      <c r="Y16" s="6">
        <f t="shared" si="7"/>
        <v>1</v>
      </c>
      <c r="Z16" s="6"/>
      <c r="AA16" s="25">
        <v>2</v>
      </c>
      <c r="AB16" s="2">
        <f t="shared" si="8"/>
        <v>1</v>
      </c>
      <c r="AC16" s="25">
        <v>2</v>
      </c>
      <c r="AD16" s="6">
        <f t="shared" si="9"/>
        <v>1</v>
      </c>
      <c r="AE16" s="25">
        <v>2</v>
      </c>
      <c r="AF16" s="2">
        <f t="shared" si="10"/>
        <v>1</v>
      </c>
      <c r="AG16" s="26"/>
      <c r="AH16" s="26"/>
      <c r="AI16" s="27"/>
      <c r="AJ16" s="25"/>
      <c r="AK16" s="28"/>
      <c r="AL16" s="29"/>
      <c r="AM16" s="1">
        <f t="shared" si="11"/>
        <v>0</v>
      </c>
    </row>
    <row r="17" spans="1:39" ht="12.75">
      <c r="A17" s="21" t="s">
        <v>39</v>
      </c>
      <c r="B17" s="22" t="s">
        <v>40</v>
      </c>
      <c r="C17" s="23"/>
      <c r="D17" s="11" t="s">
        <v>19</v>
      </c>
      <c r="E17" s="2"/>
      <c r="F17" s="24">
        <v>1</v>
      </c>
      <c r="G17" s="6">
        <f t="shared" si="1"/>
        <v>0</v>
      </c>
      <c r="H17" s="6"/>
      <c r="I17" s="25">
        <v>1</v>
      </c>
      <c r="J17" s="6">
        <f t="shared" si="2"/>
        <v>0</v>
      </c>
      <c r="K17" s="6"/>
      <c r="L17" s="25">
        <v>2</v>
      </c>
      <c r="M17" s="6">
        <f t="shared" si="3"/>
        <v>0</v>
      </c>
      <c r="N17" s="6"/>
      <c r="O17" s="25">
        <v>1</v>
      </c>
      <c r="P17" s="6">
        <f t="shared" si="4"/>
        <v>0</v>
      </c>
      <c r="Q17" s="6"/>
      <c r="R17" s="25">
        <v>1</v>
      </c>
      <c r="S17" s="6">
        <f t="shared" si="5"/>
        <v>0</v>
      </c>
      <c r="T17" s="6">
        <f t="shared" si="0"/>
        <v>0</v>
      </c>
      <c r="U17" s="25">
        <v>1</v>
      </c>
      <c r="V17" s="6">
        <f t="shared" si="6"/>
        <v>0</v>
      </c>
      <c r="W17" s="6"/>
      <c r="X17" s="25">
        <v>1</v>
      </c>
      <c r="Y17" s="6">
        <f t="shared" si="7"/>
        <v>0</v>
      </c>
      <c r="Z17" s="6"/>
      <c r="AA17" s="25">
        <v>12</v>
      </c>
      <c r="AB17" s="2">
        <f t="shared" si="8"/>
        <v>0</v>
      </c>
      <c r="AC17" s="25" t="s">
        <v>16</v>
      </c>
      <c r="AD17" s="6">
        <f t="shared" si="9"/>
        <v>1</v>
      </c>
      <c r="AE17" s="25">
        <v>12</v>
      </c>
      <c r="AF17" s="2">
        <f t="shared" si="10"/>
        <v>0</v>
      </c>
      <c r="AG17" s="26"/>
      <c r="AH17" s="43"/>
      <c r="AI17" s="27"/>
      <c r="AJ17" s="25"/>
      <c r="AK17" s="28"/>
      <c r="AL17" s="29"/>
      <c r="AM17" s="1">
        <f t="shared" si="11"/>
        <v>0</v>
      </c>
    </row>
    <row r="18" spans="1:39" ht="12.75">
      <c r="A18" s="21" t="s">
        <v>41</v>
      </c>
      <c r="B18" s="22" t="s">
        <v>42</v>
      </c>
      <c r="C18" s="39"/>
      <c r="D18" s="11" t="s">
        <v>19</v>
      </c>
      <c r="E18" s="2"/>
      <c r="F18" s="33">
        <v>1</v>
      </c>
      <c r="G18" s="6">
        <f t="shared" si="1"/>
        <v>0</v>
      </c>
      <c r="H18" s="44"/>
      <c r="I18" s="33" t="s">
        <v>19</v>
      </c>
      <c r="J18" s="6">
        <f t="shared" si="2"/>
        <v>1</v>
      </c>
      <c r="K18" s="44"/>
      <c r="L18" s="34">
        <v>12</v>
      </c>
      <c r="M18" s="6">
        <f t="shared" si="3"/>
        <v>0</v>
      </c>
      <c r="N18" s="44"/>
      <c r="O18" s="34" t="s">
        <v>16</v>
      </c>
      <c r="P18" s="6">
        <f t="shared" si="4"/>
        <v>1</v>
      </c>
      <c r="Q18" s="44"/>
      <c r="R18" s="34" t="s">
        <v>19</v>
      </c>
      <c r="S18" s="6">
        <f t="shared" si="5"/>
        <v>1</v>
      </c>
      <c r="T18" s="44">
        <f t="shared" si="0"/>
        <v>1</v>
      </c>
      <c r="U18" s="45" t="s">
        <v>24</v>
      </c>
      <c r="V18" s="6">
        <f t="shared" si="6"/>
        <v>1</v>
      </c>
      <c r="W18" s="44"/>
      <c r="X18" s="34">
        <v>1</v>
      </c>
      <c r="Y18" s="6">
        <f t="shared" si="7"/>
        <v>0</v>
      </c>
      <c r="Z18" s="44"/>
      <c r="AA18" s="34" t="s">
        <v>16</v>
      </c>
      <c r="AB18" s="2">
        <f t="shared" si="8"/>
        <v>1</v>
      </c>
      <c r="AC18" s="34">
        <v>1</v>
      </c>
      <c r="AD18" s="6">
        <f t="shared" si="9"/>
        <v>0</v>
      </c>
      <c r="AE18" s="34">
        <v>1</v>
      </c>
      <c r="AF18" s="2">
        <f t="shared" si="10"/>
        <v>0</v>
      </c>
      <c r="AG18" s="35"/>
      <c r="AH18" s="35"/>
      <c r="AI18" s="36"/>
      <c r="AJ18" s="34"/>
      <c r="AK18" s="37"/>
      <c r="AL18" s="38"/>
      <c r="AM18" s="1">
        <f t="shared" si="11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/>
      <c r="G19" s="4">
        <f>IF($D$19="*",SUM(G6:G18)," ")</f>
        <v>8</v>
      </c>
      <c r="H19" s="4">
        <f>IF($D$19="*",SUM(H6:H18)," ")</f>
        <v>0</v>
      </c>
      <c r="I19" s="4" t="s">
        <v>45</v>
      </c>
      <c r="J19" s="4">
        <f>IF($D$19="*",SUM(J6:J18)," ")</f>
        <v>10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12</v>
      </c>
      <c r="Q19" s="4">
        <f>IF($D$19="*",SUM(Q6:Q18)," ")</f>
        <v>0</v>
      </c>
      <c r="R19" s="4" t="s">
        <v>45</v>
      </c>
      <c r="S19" s="4">
        <f>IF($D$19="*",SUM(S6:S18)," ")</f>
        <v>10</v>
      </c>
      <c r="T19" s="4">
        <f>IF($D$19="*",SUM(T6:T18)," ")</f>
        <v>10</v>
      </c>
      <c r="U19" s="4" t="s">
        <v>45</v>
      </c>
      <c r="V19" s="4">
        <f>IF($D$19="*",SUM(V6:V18)," ")</f>
        <v>8</v>
      </c>
      <c r="W19" s="4">
        <f>IF($D$19="*",SUM(W6:W18)," ")</f>
        <v>0</v>
      </c>
      <c r="X19" s="4" t="s">
        <v>46</v>
      </c>
      <c r="Y19" s="4">
        <f>IF($D$19="*",SUM(Y6:Y18)," ")</f>
        <v>7</v>
      </c>
      <c r="Z19" s="4">
        <f>IF($D$19="*",SUM(Z6:Z18)," ")</f>
        <v>0</v>
      </c>
      <c r="AA19" s="4" t="s">
        <v>46</v>
      </c>
      <c r="AB19" s="48">
        <f>IF($D$19="*",SUM(AB6:AB18)," ")</f>
        <v>9</v>
      </c>
      <c r="AC19" s="4" t="s">
        <v>45</v>
      </c>
      <c r="AD19" s="4">
        <f>IF($D$19="*",SUM(AD6:AD18)," ")</f>
        <v>9</v>
      </c>
      <c r="AE19" s="4" t="s">
        <v>45</v>
      </c>
      <c r="AF19" s="4">
        <f>IF($D$19="*",SUM(AF6:AF18)," ")</f>
        <v>10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51">
        <v>104</v>
      </c>
      <c r="Y20" s="17"/>
      <c r="Z20" s="17"/>
      <c r="AA20" s="17">
        <v>87.2</v>
      </c>
      <c r="AB20" s="52"/>
      <c r="AC20" s="52">
        <v>88</v>
      </c>
      <c r="AD20" s="52"/>
      <c r="AE20" s="52">
        <v>88.5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43057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>
        <v>8496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>
        <v>128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 t="s">
        <v>55</v>
      </c>
      <c r="C25" s="23"/>
      <c r="D25" s="11" t="s">
        <v>56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57</v>
      </c>
      <c r="B26" s="55" t="s">
        <v>55</v>
      </c>
      <c r="C26" s="23"/>
      <c r="D26" s="11" t="s">
        <v>58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59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6"/>
      <c r="D28" s="11" t="s">
        <v>60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>
        <v>128</v>
      </c>
      <c r="C29" s="56">
        <v>1</v>
      </c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>
        <v>0</v>
      </c>
      <c r="C30" s="56">
        <v>4</v>
      </c>
      <c r="D30" s="11" t="s">
        <v>61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57</v>
      </c>
      <c r="B31" s="57">
        <v>0</v>
      </c>
      <c r="C31" s="56">
        <v>11</v>
      </c>
      <c r="D31" s="11" t="s">
        <v>62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63</v>
      </c>
      <c r="B32" s="58">
        <v>40</v>
      </c>
      <c r="C32" s="59" t="s">
        <v>64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65</v>
      </c>
      <c r="B33" s="55">
        <f>B28+B29+B30+B31+B32</f>
        <v>168</v>
      </c>
      <c r="C33" s="60"/>
      <c r="D33" s="61"/>
      <c r="E33" s="1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1"/>
      <c r="AC33" s="1"/>
      <c r="AD33" s="1"/>
      <c r="AE33" s="1"/>
      <c r="AF33" s="1"/>
      <c r="AG33" s="1"/>
      <c r="AH33" s="1"/>
      <c r="AI33" s="63"/>
      <c r="AJ33" s="63"/>
      <c r="AK33" s="53"/>
      <c r="AL33" s="53"/>
      <c r="AM33" s="1"/>
    </row>
    <row r="34" spans="1:39" ht="12.75">
      <c r="A34" s="1" t="s">
        <v>66</v>
      </c>
      <c r="B34" s="2">
        <v>200</v>
      </c>
      <c r="C34" s="3" t="s">
        <v>67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68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69</v>
      </c>
      <c r="B36" s="66">
        <v>-190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70</v>
      </c>
      <c r="B37" s="2">
        <f>SUM(B34:B36)</f>
        <v>10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35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2017-11-19T17:39:34Z</dcterms:created>
  <dcterms:modified xsi:type="dcterms:W3CDTF">2017-11-19T17:39:54Z</dcterms:modified>
  <cp:category/>
  <cp:version/>
  <cp:contentType/>
  <cp:contentStatus/>
</cp:coreProperties>
</file>