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toba-my.sharepoint.com/personal/petter_bitoba_com/Documents/Innebandy/"/>
    </mc:Choice>
  </mc:AlternateContent>
  <xr:revisionPtr revIDLastSave="0" documentId="8_{2A5545FC-1B3E-45E3-A83D-7409DBE409A9}" xr6:coauthVersionLast="47" xr6:coauthVersionMax="47" xr10:uidLastSave="{00000000-0000-0000-0000-000000000000}"/>
  <bookViews>
    <workbookView xWindow="43050" yWindow="1815" windowWidth="30120" windowHeight="18840" xr2:uid="{00000000-000D-0000-FFFF-FFFF00000000}"/>
  </bookViews>
  <sheets>
    <sheet name="Sid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1" l="1"/>
  <c r="F29" i="1"/>
  <c r="F27" i="1"/>
  <c r="C24" i="1"/>
  <c r="B24" i="1"/>
  <c r="C4" i="1"/>
  <c r="C3" i="1"/>
  <c r="C33" i="1" l="1"/>
  <c r="B33" i="1"/>
  <c r="C30" i="1" l="1"/>
  <c r="C32" i="1" s="1"/>
  <c r="B30" i="1"/>
  <c r="B32" i="1" s="1"/>
  <c r="D4" i="1"/>
  <c r="D6" i="1"/>
  <c r="D7" i="1"/>
  <c r="D9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28" i="1"/>
  <c r="D3" i="1"/>
  <c r="D30" i="1" l="1"/>
</calcChain>
</file>

<file path=xl/sharedStrings.xml><?xml version="1.0" encoding="utf-8"?>
<sst xmlns="http://schemas.openxmlformats.org/spreadsheetml/2006/main" count="40" uniqueCount="39">
  <si>
    <t>Namn</t>
  </si>
  <si>
    <t>Adrian Dahlin</t>
  </si>
  <si>
    <t>Albert Engstrand</t>
  </si>
  <si>
    <t>Albin Dalin</t>
  </si>
  <si>
    <t>Albin Norberg</t>
  </si>
  <si>
    <t>Albin Thander</t>
  </si>
  <si>
    <t>Algot Lindholm</t>
  </si>
  <si>
    <t>Algot Hellsén</t>
  </si>
  <si>
    <t>August Borling</t>
  </si>
  <si>
    <t>David Romby</t>
  </si>
  <si>
    <t xml:space="preserve">Edvin  Aronsson </t>
  </si>
  <si>
    <t>Elias Lindblad</t>
  </si>
  <si>
    <t>Gustav Graeve</t>
  </si>
  <si>
    <t>Hugo Åström</t>
  </si>
  <si>
    <t>Isaac Pettersson</t>
  </si>
  <si>
    <t>Liam Bergsten</t>
  </si>
  <si>
    <t>Lucas Lind</t>
  </si>
  <si>
    <t>Malte Bergström</t>
  </si>
  <si>
    <t>Max Sundström</t>
  </si>
  <si>
    <t>Noel Strid</t>
  </si>
  <si>
    <t>Noel Westman</t>
  </si>
  <si>
    <t>Oskar Nilsson</t>
  </si>
  <si>
    <t>Otto Bergqvist</t>
  </si>
  <si>
    <t>Tayo Ullberg</t>
  </si>
  <si>
    <t>Tobias Byström</t>
  </si>
  <si>
    <t>Wille Persson</t>
  </si>
  <si>
    <t>Wilmer Molinder</t>
  </si>
  <si>
    <t>Wilmer Evensson</t>
  </si>
  <si>
    <t>Hushållspapper</t>
  </si>
  <si>
    <t>Toalettpapper</t>
  </si>
  <si>
    <t>Att betala</t>
  </si>
  <si>
    <t>Antal pallar:</t>
  </si>
  <si>
    <t>Konto i handelsbanken: 6341-663 357 632</t>
  </si>
  <si>
    <t>Alt swish: 070-7937119</t>
  </si>
  <si>
    <t>Överbeställning</t>
  </si>
  <si>
    <t>Ange papper + barns namn vid betalning</t>
  </si>
  <si>
    <t>Ökat med 1+1</t>
  </si>
  <si>
    <t>Ökat med 1 toa</t>
  </si>
  <si>
    <t>Inbetalt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</si>
</sst>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r&quot;"/>
  </numFmts>
  <fonts count="22" x14ac:knownFonts="1">
    <font>
      <sz val="11"/>
      <name val="Calibri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2"/>
      <name val="Aptos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thin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6" fillId="0" borderId="0" applyNumberFormat="0" applyFill="0" applyBorder="0" applyAlignment="0" applyProtection="0"/>
    <xf numFmtId="0" fontId="7" fillId="0" borderId="7" applyNumberFormat="0" applyFill="0" applyAlignment="0" applyProtection="0"/>
    <xf numFmtId="0" fontId="8" fillId="0" borderId="8" applyNumberFormat="0" applyFill="0" applyAlignment="0" applyProtection="0"/>
    <xf numFmtId="0" fontId="9" fillId="0" borderId="9" applyNumberFormat="0" applyFill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5" borderId="0" applyNumberFormat="0" applyBorder="0" applyAlignment="0" applyProtection="0"/>
    <xf numFmtId="0" fontId="12" fillId="6" borderId="0" applyNumberFormat="0" applyBorder="0" applyAlignment="0" applyProtection="0"/>
    <xf numFmtId="0" fontId="13" fillId="7" borderId="10" applyNumberFormat="0" applyAlignment="0" applyProtection="0"/>
    <xf numFmtId="0" fontId="14" fillId="8" borderId="11" applyNumberFormat="0" applyAlignment="0" applyProtection="0"/>
    <xf numFmtId="0" fontId="15" fillId="8" borderId="10" applyNumberFormat="0" applyAlignment="0" applyProtection="0"/>
    <xf numFmtId="0" fontId="16" fillId="0" borderId="12" applyNumberFormat="0" applyFill="0" applyAlignment="0" applyProtection="0"/>
    <xf numFmtId="0" fontId="17" fillId="9" borderId="13" applyNumberFormat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15" applyNumberFormat="0" applyFill="0" applyAlignment="0" applyProtection="0"/>
    <xf numFmtId="0" fontId="2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2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0" borderId="0"/>
    <xf numFmtId="0" fontId="1" fillId="10" borderId="14" applyNumberFormat="0" applyFont="0" applyAlignment="0" applyProtection="0"/>
  </cellStyleXfs>
  <cellXfs count="25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2" xfId="0" applyFont="1" applyBorder="1"/>
    <xf numFmtId="164" fontId="3" fillId="0" borderId="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0" fontId="0" fillId="0" borderId="4" xfId="0" applyBorder="1"/>
    <xf numFmtId="164" fontId="4" fillId="0" borderId="2" xfId="0" applyNumberFormat="1" applyFont="1" applyBorder="1"/>
    <xf numFmtId="164" fontId="3" fillId="0" borderId="5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3" fillId="2" borderId="4" xfId="0" applyFont="1" applyFill="1" applyBorder="1" applyAlignment="1">
      <alignment horizontal="center"/>
    </xf>
    <xf numFmtId="0" fontId="0" fillId="2" borderId="4" xfId="0" applyFill="1" applyBorder="1"/>
    <xf numFmtId="49" fontId="0" fillId="2" borderId="4" xfId="0" applyNumberFormat="1" applyFill="1" applyBorder="1"/>
    <xf numFmtId="49" fontId="0" fillId="3" borderId="3" xfId="0" applyNumberFormat="1" applyFill="1" applyBorder="1"/>
    <xf numFmtId="0" fontId="3" fillId="3" borderId="3" xfId="0" applyFont="1" applyFill="1" applyBorder="1" applyAlignment="1">
      <alignment horizontal="center"/>
    </xf>
    <xf numFmtId="49" fontId="0" fillId="3" borderId="4" xfId="0" applyNumberFormat="1" applyFill="1" applyBorder="1"/>
    <xf numFmtId="0" fontId="3" fillId="3" borderId="4" xfId="0" applyFont="1" applyFill="1" applyBorder="1" applyAlignment="1">
      <alignment horizontal="center"/>
    </xf>
    <xf numFmtId="0" fontId="0" fillId="2" borderId="5" xfId="0" applyFill="1" applyBorder="1"/>
    <xf numFmtId="0" fontId="3" fillId="2" borderId="5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4391628A-3037-482D-8452-5E7F4B95F724}"/>
    <cellStyle name="Note 2" xfId="42" xr:uid="{0E65C9C4-BFA9-4483-8F6B-329C2B45E47C}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2">
    <dxf>
      <fill>
        <patternFill>
          <bgColor rgb="FFFF9933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99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1"/>
  <sheetViews>
    <sheetView tabSelected="1" zoomScalePageLayoutView="130" workbookViewId="0">
      <selection activeCell="F10" sqref="F10"/>
    </sheetView>
  </sheetViews>
  <sheetFormatPr defaultRowHeight="14.4" x14ac:dyDescent="0.3"/>
  <cols>
    <col min="1" max="1" width="15.88671875" customWidth="1"/>
    <col min="2" max="2" width="14.88671875" bestFit="1" customWidth="1"/>
    <col min="3" max="3" width="13.6640625" bestFit="1" customWidth="1"/>
    <col min="4" max="4" width="14.44140625" customWidth="1"/>
    <col min="5" max="5" width="32.88671875" bestFit="1" customWidth="1"/>
    <col min="16" max="16" width="19.6640625" customWidth="1"/>
    <col min="17" max="17" width="10.5546875" customWidth="1"/>
    <col min="18" max="18" width="13.44140625" customWidth="1"/>
  </cols>
  <sheetData>
    <row r="1" spans="1:6" x14ac:dyDescent="0.3">
      <c r="A1" s="1"/>
      <c r="B1" s="10" t="s">
        <v>28</v>
      </c>
      <c r="C1" s="10" t="s">
        <v>29</v>
      </c>
      <c r="D1" s="10" t="s">
        <v>30</v>
      </c>
      <c r="F1" s="24" t="s">
        <v>38</v>
      </c>
    </row>
    <row r="2" spans="1:6" x14ac:dyDescent="0.3">
      <c r="A2" s="3" t="s">
        <v>0</v>
      </c>
      <c r="B2" s="11">
        <v>265</v>
      </c>
      <c r="C2" s="11">
        <v>290</v>
      </c>
      <c r="D2" s="11"/>
    </row>
    <row r="3" spans="1:6" x14ac:dyDescent="0.3">
      <c r="A3" s="18" t="s">
        <v>1</v>
      </c>
      <c r="B3" s="19">
        <v>2</v>
      </c>
      <c r="C3" s="19">
        <f>6+1</f>
        <v>7</v>
      </c>
      <c r="D3" s="4">
        <f>SUM(B3*$B$2+C3*$C$2)</f>
        <v>2560</v>
      </c>
      <c r="E3" s="13" t="s">
        <v>37</v>
      </c>
      <c r="F3">
        <v>2560</v>
      </c>
    </row>
    <row r="4" spans="1:6" x14ac:dyDescent="0.3">
      <c r="A4" s="20" t="s">
        <v>2</v>
      </c>
      <c r="B4" s="21">
        <v>4</v>
      </c>
      <c r="C4" s="21">
        <f>5+1</f>
        <v>6</v>
      </c>
      <c r="D4" s="6">
        <f>SUM(B4*$B$2+C4*$C$2)</f>
        <v>2800</v>
      </c>
      <c r="E4" s="13" t="s">
        <v>37</v>
      </c>
      <c r="F4">
        <v>2800</v>
      </c>
    </row>
    <row r="5" spans="1:6" x14ac:dyDescent="0.3">
      <c r="A5" s="17" t="s">
        <v>3</v>
      </c>
      <c r="B5" s="15">
        <v>3</v>
      </c>
      <c r="C5" s="15">
        <v>3</v>
      </c>
      <c r="D5" s="6">
        <f>SUM(B5*$B$2+C5*$C$2)</f>
        <v>1665</v>
      </c>
      <c r="F5">
        <v>1665</v>
      </c>
    </row>
    <row r="6" spans="1:6" x14ac:dyDescent="0.3">
      <c r="A6" s="7" t="s">
        <v>4</v>
      </c>
      <c r="B6" s="5"/>
      <c r="C6" s="5"/>
      <c r="D6" s="6">
        <f>SUM(B6*$B$2+C6*$C$2)</f>
        <v>0</v>
      </c>
    </row>
    <row r="7" spans="1:6" x14ac:dyDescent="0.3">
      <c r="A7" s="16" t="s">
        <v>5</v>
      </c>
      <c r="B7" s="15">
        <v>7</v>
      </c>
      <c r="C7" s="15">
        <v>9</v>
      </c>
      <c r="D7" s="6">
        <f>SUM(B7*$B$2+C7*$C$2)</f>
        <v>4465</v>
      </c>
      <c r="F7">
        <v>4465</v>
      </c>
    </row>
    <row r="8" spans="1:6" x14ac:dyDescent="0.3">
      <c r="A8" s="16" t="s">
        <v>7</v>
      </c>
      <c r="B8" s="15">
        <v>3</v>
      </c>
      <c r="C8" s="15">
        <v>10</v>
      </c>
      <c r="D8" s="6">
        <f>SUM(B8*$B$2+C8*$C$2)</f>
        <v>3695</v>
      </c>
      <c r="F8">
        <v>3695</v>
      </c>
    </row>
    <row r="9" spans="1:6" x14ac:dyDescent="0.3">
      <c r="A9" s="16" t="s">
        <v>6</v>
      </c>
      <c r="B9" s="15">
        <v>2</v>
      </c>
      <c r="C9" s="15">
        <v>6</v>
      </c>
      <c r="D9" s="6">
        <f>SUM(B9*$B$2+C9*$C$2)</f>
        <v>2270</v>
      </c>
    </row>
    <row r="10" spans="1:6" x14ac:dyDescent="0.3">
      <c r="A10" s="16" t="s">
        <v>8</v>
      </c>
      <c r="B10" s="15">
        <v>2</v>
      </c>
      <c r="C10" s="15">
        <v>8</v>
      </c>
      <c r="D10" s="6">
        <f>SUM(B10*$B$2+C10*$C$2)</f>
        <v>2850</v>
      </c>
    </row>
    <row r="11" spans="1:6" x14ac:dyDescent="0.3">
      <c r="A11" s="7" t="s">
        <v>9</v>
      </c>
      <c r="B11" s="5"/>
      <c r="C11" s="5"/>
      <c r="D11" s="6">
        <f>SUM(B11*$B$2+C11*$C$2)</f>
        <v>0</v>
      </c>
    </row>
    <row r="12" spans="1:6" x14ac:dyDescent="0.3">
      <c r="A12" s="16" t="s">
        <v>10</v>
      </c>
      <c r="B12" s="15">
        <v>2</v>
      </c>
      <c r="C12" s="15">
        <v>2</v>
      </c>
      <c r="D12" s="6">
        <f>SUM(B12*$B$2+C12*$C$2)</f>
        <v>1110</v>
      </c>
      <c r="F12">
        <v>1110</v>
      </c>
    </row>
    <row r="13" spans="1:6" x14ac:dyDescent="0.3">
      <c r="A13" s="7" t="s">
        <v>11</v>
      </c>
      <c r="B13" s="5">
        <v>1</v>
      </c>
      <c r="C13" s="5">
        <v>3</v>
      </c>
      <c r="D13" s="6">
        <f>SUM(B13*$B$2+C13*$C$2)</f>
        <v>1135</v>
      </c>
    </row>
    <row r="14" spans="1:6" x14ac:dyDescent="0.3">
      <c r="A14" s="16" t="s">
        <v>12</v>
      </c>
      <c r="B14" s="15">
        <v>10</v>
      </c>
      <c r="C14" s="15">
        <v>10</v>
      </c>
      <c r="D14" s="6">
        <f>SUM(B14*$B$2+C14*$C$2)</f>
        <v>5550</v>
      </c>
      <c r="F14">
        <v>5550</v>
      </c>
    </row>
    <row r="15" spans="1:6" x14ac:dyDescent="0.3">
      <c r="A15" s="16" t="s">
        <v>13</v>
      </c>
      <c r="B15" s="15"/>
      <c r="C15" s="15">
        <v>2</v>
      </c>
      <c r="D15" s="6">
        <f>SUM(B15*$B$2+C15*$C$2)</f>
        <v>580</v>
      </c>
    </row>
    <row r="16" spans="1:6" x14ac:dyDescent="0.3">
      <c r="A16" s="16" t="s">
        <v>14</v>
      </c>
      <c r="B16" s="15">
        <v>2</v>
      </c>
      <c r="C16" s="15">
        <v>8</v>
      </c>
      <c r="D16" s="6">
        <f>SUM(B16*$B$2+C16*$C$2)</f>
        <v>2850</v>
      </c>
    </row>
    <row r="17" spans="1:6" x14ac:dyDescent="0.3">
      <c r="A17" s="7" t="s">
        <v>15</v>
      </c>
      <c r="B17" s="5"/>
      <c r="C17" s="5"/>
      <c r="D17" s="6">
        <f>SUM(B17*$B$2+C17*$C$2)</f>
        <v>0</v>
      </c>
    </row>
    <row r="18" spans="1:6" x14ac:dyDescent="0.3">
      <c r="A18" s="16" t="s">
        <v>16</v>
      </c>
      <c r="B18" s="15">
        <v>2</v>
      </c>
      <c r="C18" s="15">
        <v>7</v>
      </c>
      <c r="D18" s="6">
        <f>SUM(B18*$B$2+C18*$C$2)</f>
        <v>2560</v>
      </c>
      <c r="F18">
        <v>2560</v>
      </c>
    </row>
    <row r="19" spans="1:6" x14ac:dyDescent="0.3">
      <c r="A19" s="16" t="s">
        <v>17</v>
      </c>
      <c r="B19" s="15">
        <v>3</v>
      </c>
      <c r="C19" s="15">
        <v>5</v>
      </c>
      <c r="D19" s="6">
        <f>SUM(B19*$B$2+C19*$C$2)</f>
        <v>2245</v>
      </c>
      <c r="F19">
        <v>2245</v>
      </c>
    </row>
    <row r="20" spans="1:6" x14ac:dyDescent="0.3">
      <c r="A20" s="7" t="s">
        <v>18</v>
      </c>
      <c r="B20" s="5"/>
      <c r="C20" s="5"/>
      <c r="D20" s="6">
        <f>SUM(B20*$B$2+C20*$C$2)</f>
        <v>0</v>
      </c>
    </row>
    <row r="21" spans="1:6" x14ac:dyDescent="0.3">
      <c r="A21" s="7" t="s">
        <v>19</v>
      </c>
      <c r="B21" s="5">
        <v>19</v>
      </c>
      <c r="C21" s="5">
        <v>40</v>
      </c>
      <c r="D21" s="6">
        <f>SUM(B21*$B$2+C21*$C$2)</f>
        <v>16635</v>
      </c>
    </row>
    <row r="22" spans="1:6" x14ac:dyDescent="0.3">
      <c r="A22" s="7" t="s">
        <v>20</v>
      </c>
      <c r="B22" s="5">
        <v>1</v>
      </c>
      <c r="C22" s="5">
        <v>9</v>
      </c>
      <c r="D22" s="6">
        <f>SUM(B22*$B$2+C22*$C$2)</f>
        <v>2875</v>
      </c>
    </row>
    <row r="23" spans="1:6" x14ac:dyDescent="0.3">
      <c r="A23" s="16" t="s">
        <v>21</v>
      </c>
      <c r="B23" s="15">
        <v>1</v>
      </c>
      <c r="C23" s="15">
        <v>1</v>
      </c>
      <c r="D23" s="6">
        <f>SUM(B23*$B$2+C23*$C$2)</f>
        <v>555</v>
      </c>
      <c r="F23">
        <v>555</v>
      </c>
    </row>
    <row r="24" spans="1:6" x14ac:dyDescent="0.3">
      <c r="A24" s="20" t="s">
        <v>22</v>
      </c>
      <c r="B24" s="21">
        <f>2+1</f>
        <v>3</v>
      </c>
      <c r="C24" s="21">
        <f>4+1</f>
        <v>5</v>
      </c>
      <c r="D24" s="6">
        <f>SUM(B24*$B$2+C24*$C$2)</f>
        <v>2245</v>
      </c>
      <c r="E24" s="13" t="s">
        <v>36</v>
      </c>
    </row>
    <row r="25" spans="1:6" x14ac:dyDescent="0.3">
      <c r="A25" s="7" t="s">
        <v>23</v>
      </c>
      <c r="B25" s="5"/>
      <c r="C25" s="5"/>
      <c r="D25" s="6">
        <f>SUM(B25*$B$2+C25*$C$2)</f>
        <v>0</v>
      </c>
    </row>
    <row r="26" spans="1:6" x14ac:dyDescent="0.3">
      <c r="A26" s="16" t="s">
        <v>24</v>
      </c>
      <c r="B26" s="15">
        <v>10</v>
      </c>
      <c r="C26" s="15">
        <v>11</v>
      </c>
      <c r="D26" s="6">
        <f>SUM(B26*$B$2+C26*$C$2)</f>
        <v>5840</v>
      </c>
      <c r="F26">
        <v>5480</v>
      </c>
    </row>
    <row r="27" spans="1:6" x14ac:dyDescent="0.3">
      <c r="A27" s="16" t="s">
        <v>25</v>
      </c>
      <c r="B27" s="15"/>
      <c r="C27" s="15">
        <v>4</v>
      </c>
      <c r="D27" s="6">
        <f>SUM(B27*$B$2+C27*$C$2)</f>
        <v>1160</v>
      </c>
      <c r="F27" s="13">
        <f>580+290</f>
        <v>870</v>
      </c>
    </row>
    <row r="28" spans="1:6" x14ac:dyDescent="0.3">
      <c r="A28" s="16" t="s">
        <v>27</v>
      </c>
      <c r="B28" s="15">
        <v>1</v>
      </c>
      <c r="C28" s="15">
        <v>5</v>
      </c>
      <c r="D28" s="6">
        <f>SUM(B28*$B$2+C28*$C$2)</f>
        <v>1715</v>
      </c>
    </row>
    <row r="29" spans="1:6" x14ac:dyDescent="0.3">
      <c r="A29" s="22" t="s">
        <v>26</v>
      </c>
      <c r="B29" s="23">
        <v>5</v>
      </c>
      <c r="C29" s="23">
        <v>6</v>
      </c>
      <c r="D29" s="9">
        <f>SUM(B29*$B$2+C29*$C$2)</f>
        <v>3065</v>
      </c>
      <c r="F29" s="13">
        <f>2245+820</f>
        <v>3065</v>
      </c>
    </row>
    <row r="30" spans="1:6" x14ac:dyDescent="0.3">
      <c r="A30" s="2"/>
      <c r="B30" s="12">
        <f>SUM(B3:B29)</f>
        <v>83</v>
      </c>
      <c r="C30" s="12">
        <f>SUM(C3:C29)</f>
        <v>167</v>
      </c>
      <c r="D30" s="8">
        <f>SUM(D3:D29)</f>
        <v>70425</v>
      </c>
    </row>
    <row r="32" spans="1:6" x14ac:dyDescent="0.3">
      <c r="A32" s="13" t="s">
        <v>31</v>
      </c>
      <c r="B32">
        <f>B30/25</f>
        <v>3.32</v>
      </c>
      <c r="C32">
        <f>C30/25</f>
        <v>6.68</v>
      </c>
    </row>
    <row r="33" spans="1:3" x14ac:dyDescent="0.3">
      <c r="A33" s="13" t="s">
        <v>34</v>
      </c>
      <c r="B33">
        <f>19-B13</f>
        <v>18</v>
      </c>
      <c r="C33">
        <f>14-C13</f>
        <v>11</v>
      </c>
    </row>
    <row r="35" spans="1:3" ht="15.6" x14ac:dyDescent="0.3">
      <c r="A35" s="14" t="s">
        <v>32</v>
      </c>
    </row>
    <row r="37" spans="1:3" ht="15.6" x14ac:dyDescent="0.3">
      <c r="A37" s="14" t="s">
        <v>33</v>
      </c>
    </row>
    <row r="39" spans="1:3" x14ac:dyDescent="0.3">
      <c r="A39" s="13" t="s">
        <v>35</v>
      </c>
    </row>
    <row r="41" spans="1:3" x14ac:dyDescent="0.3">
      <c r="A41" s="13"/>
    </row>
  </sheetData>
  <sortState xmlns:xlrd2="http://schemas.microsoft.com/office/spreadsheetml/2017/richdata2" ref="A3:F29">
    <sortCondition ref="A3:A29"/>
  </sortState>
  <conditionalFormatting sqref="D3:D29">
    <cfRule type="cellIs" dxfId="1" priority="1" operator="equal">
      <formula>$F3</formula>
    </cfRule>
    <cfRule type="cellIs" dxfId="0" priority="2" operator="greaterThan">
      <formula>$F3</formula>
    </cfRule>
  </conditionalFormatting>
  <pageMargins left="0.7" right="0.7" top="0.75" bottom="0.75" header="0.3" footer="0.3"/>
  <pageSetup orientation="portrait" r:id="rId1"/>
  <headerFooter>
    <oddHeader>&amp;CBeställningslista papper | Timrå IBC HJ 17 | 2024-12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Sida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Engstrand Kristofer, UHnrvs</dc:creator>
  <cp:lastModifiedBy>Petter Borling</cp:lastModifiedBy>
  <cp:lastPrinted>2024-12-18T13:40:08Z</cp:lastPrinted>
  <dcterms:created xsi:type="dcterms:W3CDTF">2024-12-09T07:00:08Z</dcterms:created>
  <dcterms:modified xsi:type="dcterms:W3CDTF">2024-12-24T11:26:49Z</dcterms:modified>
</cp:coreProperties>
</file>