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nders\Desktop\"/>
    </mc:Choice>
  </mc:AlternateContent>
  <xr:revisionPtr revIDLastSave="0" documentId="13_ncr:1_{118DF51C-E5C4-4FC4-B32A-DF863A232DD7}" xr6:coauthVersionLast="47" xr6:coauthVersionMax="47" xr10:uidLastSave="{00000000-0000-0000-0000-000000000000}"/>
  <bookViews>
    <workbookView xWindow="-90" yWindow="-90" windowWidth="19380" windowHeight="11580" xr2:uid="{00000000-000D-0000-FFFF-FFFF00000000}"/>
  </bookViews>
  <sheets>
    <sheet name="Schema" sheetId="2" r:id="rId1"/>
    <sheet name="Telefonnumm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1" i="2" l="1"/>
  <c r="H31" i="2"/>
  <c r="G31" i="2"/>
  <c r="F31" i="2"/>
  <c r="I30" i="2"/>
  <c r="H30" i="2"/>
  <c r="G30" i="2"/>
  <c r="F30" i="2"/>
  <c r="I21" i="2"/>
  <c r="H21" i="2"/>
  <c r="G21" i="2"/>
  <c r="F21" i="2"/>
  <c r="I20" i="2"/>
  <c r="H20" i="2"/>
  <c r="G20" i="2"/>
  <c r="F20" i="2"/>
  <c r="H19" i="2"/>
  <c r="I29" i="2"/>
  <c r="H29" i="2"/>
  <c r="I28" i="2"/>
  <c r="H28" i="2"/>
  <c r="I27" i="2"/>
  <c r="H27" i="2"/>
  <c r="I26" i="2"/>
  <c r="H26" i="2"/>
  <c r="I19" i="2"/>
  <c r="G29" i="2"/>
  <c r="F29" i="2"/>
  <c r="G28" i="2"/>
  <c r="F28" i="2"/>
  <c r="G27" i="2"/>
  <c r="F27" i="2"/>
  <c r="G26" i="2"/>
  <c r="F26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</calcChain>
</file>

<file path=xl/sharedStrings.xml><?xml version="1.0" encoding="utf-8"?>
<sst xmlns="http://schemas.openxmlformats.org/spreadsheetml/2006/main" count="367" uniqueCount="208">
  <si>
    <t>KIOSKSCHEMA TEAM -15</t>
  </si>
  <si>
    <t>Vecka 46</t>
  </si>
  <si>
    <t>Tid</t>
  </si>
  <si>
    <t>Dag</t>
  </si>
  <si>
    <t>Hall</t>
  </si>
  <si>
    <t>Spelarnamn</t>
  </si>
  <si>
    <t>Telefon</t>
  </si>
  <si>
    <t>Namn</t>
  </si>
  <si>
    <t>16.45-20.30</t>
  </si>
  <si>
    <t>Måndag</t>
  </si>
  <si>
    <t>B</t>
  </si>
  <si>
    <t>Max Andersson</t>
  </si>
  <si>
    <t>Adrian Hermansson</t>
  </si>
  <si>
    <t>EJ med denna omgång</t>
  </si>
  <si>
    <t>Tisdag</t>
  </si>
  <si>
    <t>Alexander Yttergren</t>
  </si>
  <si>
    <t>Onsdag</t>
  </si>
  <si>
    <t>Arvid Karlsson</t>
  </si>
  <si>
    <t>Alexander Andersson</t>
  </si>
  <si>
    <t>Arthur von Fielitz</t>
  </si>
  <si>
    <t>Torsdag</t>
  </si>
  <si>
    <t>Philip Tillqvist</t>
  </si>
  <si>
    <t>Benjamin Wickström</t>
  </si>
  <si>
    <t>16.15-19.00</t>
  </si>
  <si>
    <t>Fredag</t>
  </si>
  <si>
    <t>Loui Flygare</t>
  </si>
  <si>
    <t>Bo Wrenninge</t>
  </si>
  <si>
    <t>08.45-12:30</t>
  </si>
  <si>
    <t>Lördag</t>
  </si>
  <si>
    <t>Love Eklöv</t>
  </si>
  <si>
    <t>Ebbe Czauderna</t>
  </si>
  <si>
    <t>Charlie Karmbo</t>
  </si>
  <si>
    <t>Ebbe Törnblom</t>
  </si>
  <si>
    <t>12:30-16.00</t>
  </si>
  <si>
    <t xml:space="preserve">Loui  Lundgren </t>
  </si>
  <si>
    <t>Elias Söderlund</t>
  </si>
  <si>
    <t>Sixten Stenfelt</t>
  </si>
  <si>
    <t>Frej Penell</t>
  </si>
  <si>
    <t>A</t>
  </si>
  <si>
    <t>Vincent Demczur</t>
  </si>
  <si>
    <t>Leo Slavetski</t>
  </si>
  <si>
    <t>Felix Lundström</t>
  </si>
  <si>
    <t>Edwin Fredrikzon</t>
  </si>
  <si>
    <t>Lion Nyman</t>
  </si>
  <si>
    <t>Felipe Caro Gonzalez</t>
  </si>
  <si>
    <t>Loui Holmberg</t>
  </si>
  <si>
    <t>Malte Gunningberg</t>
  </si>
  <si>
    <t>Söndag</t>
  </si>
  <si>
    <t>Lucas Sandberg</t>
  </si>
  <si>
    <t>Otto Wallerstein</t>
  </si>
  <si>
    <t>Rune Persson</t>
  </si>
  <si>
    <t>Gustav Nord</t>
  </si>
  <si>
    <t>Sigge Garp</t>
  </si>
  <si>
    <t>Ilion  Abraham Davutsson</t>
  </si>
  <si>
    <t>Valter Panke</t>
  </si>
  <si>
    <t>Sakariye Jama</t>
  </si>
  <si>
    <t>Jason Murray</t>
  </si>
  <si>
    <t>Oscar Bergdahl</t>
  </si>
  <si>
    <t>Melker Wall</t>
  </si>
  <si>
    <t>Kommentar</t>
  </si>
  <si>
    <t>Mobiltelefon</t>
  </si>
  <si>
    <t>Daniel Hermansson</t>
  </si>
  <si>
    <t>Förälder</t>
  </si>
  <si>
    <t>0735662884</t>
  </si>
  <si>
    <t>Jan Larsson</t>
  </si>
  <si>
    <t>Per Andersson</t>
  </si>
  <si>
    <t>0737384571</t>
  </si>
  <si>
    <t>Josef von Fielitz</t>
  </si>
  <si>
    <t>0702051995</t>
  </si>
  <si>
    <t>Per Karlsson</t>
  </si>
  <si>
    <t>0725678811</t>
  </si>
  <si>
    <t>Camilla Johansson</t>
  </si>
  <si>
    <t>Daniel Wickström</t>
  </si>
  <si>
    <t>0736233874</t>
  </si>
  <si>
    <t>Karolina Wickström</t>
  </si>
  <si>
    <t>0736762320</t>
  </si>
  <si>
    <t>Lotta Wrenninge</t>
  </si>
  <si>
    <t>0738013646</t>
  </si>
  <si>
    <t>Thomas Wrenninge</t>
  </si>
  <si>
    <t>0702641193</t>
  </si>
  <si>
    <t>Erica Holmberg</t>
  </si>
  <si>
    <t>0722080620</t>
  </si>
  <si>
    <t>Fredrik Karmbo</t>
  </si>
  <si>
    <t>Peter Törnblom</t>
  </si>
  <si>
    <t>0739590218</t>
  </si>
  <si>
    <t>Fanny Samson</t>
  </si>
  <si>
    <t>0730298241</t>
  </si>
  <si>
    <t>Malin Nyqvist</t>
  </si>
  <si>
    <t>0736139496</t>
  </si>
  <si>
    <t>Dominik Czauderna</t>
  </si>
  <si>
    <t>0702405903</t>
  </si>
  <si>
    <t>Marina Fredrikzon</t>
  </si>
  <si>
    <t>0702182995</t>
  </si>
  <si>
    <t>Markus Johansson</t>
  </si>
  <si>
    <t>0736393317</t>
  </si>
  <si>
    <t>Sara Andersson</t>
  </si>
  <si>
    <t>0739984098</t>
  </si>
  <si>
    <t>Sebastian Söderlund</t>
  </si>
  <si>
    <t>0736363321</t>
  </si>
  <si>
    <t>Elisa Andersson</t>
  </si>
  <si>
    <t>Jenny Andersson</t>
  </si>
  <si>
    <t>0760044899</t>
  </si>
  <si>
    <t>Thomas Andersson</t>
  </si>
  <si>
    <t>0733467904</t>
  </si>
  <si>
    <t xml:space="preserve">Ida-Stina Caro González </t>
  </si>
  <si>
    <t>0723138239</t>
  </si>
  <si>
    <t>Patricio Caro</t>
  </si>
  <si>
    <t>0763201339</t>
  </si>
  <si>
    <t>0703636103</t>
  </si>
  <si>
    <t>Stefan Engström</t>
  </si>
  <si>
    <t>0767722500</t>
  </si>
  <si>
    <t>Carola Lundström</t>
  </si>
  <si>
    <t>Sebastian Penell</t>
  </si>
  <si>
    <t>0767734200</t>
  </si>
  <si>
    <t>Johan Nord</t>
  </si>
  <si>
    <t>0702732237</t>
  </si>
  <si>
    <t>Rebecca Nord</t>
  </si>
  <si>
    <t>0730322997</t>
  </si>
  <si>
    <t>Ebru Akay</t>
  </si>
  <si>
    <t>Nihat Davutsson</t>
  </si>
  <si>
    <t>0736224853</t>
  </si>
  <si>
    <t>Robin Murray</t>
  </si>
  <si>
    <t>0735404778</t>
  </si>
  <si>
    <t>Aleksej Slavetski</t>
  </si>
  <si>
    <t>0720288609</t>
  </si>
  <si>
    <t>Lovisa Nyman</t>
  </si>
  <si>
    <t>0763412547</t>
  </si>
  <si>
    <t>Alex Carlsson</t>
  </si>
  <si>
    <t>0704166541</t>
  </si>
  <si>
    <t>Hanna Lundgren</t>
  </si>
  <si>
    <t>Andreas Ericsson</t>
  </si>
  <si>
    <t>0735954560</t>
  </si>
  <si>
    <t>Joachim Flygare</t>
  </si>
  <si>
    <t>0733989198</t>
  </si>
  <si>
    <t>Frida Eriksson</t>
  </si>
  <si>
    <t>0735504298</t>
  </si>
  <si>
    <t>David Eriksson</t>
  </si>
  <si>
    <t>0733853203</t>
  </si>
  <si>
    <t>Julia Holmberg</t>
  </si>
  <si>
    <t>0723040706</t>
  </si>
  <si>
    <t>Magnus Eklöv</t>
  </si>
  <si>
    <t>0722383918</t>
  </si>
  <si>
    <t>Thomas Sandberg</t>
  </si>
  <si>
    <t>0735265672</t>
  </si>
  <si>
    <t>Hanna Godlund</t>
  </si>
  <si>
    <t>0768088403</t>
  </si>
  <si>
    <t>0736373753</t>
  </si>
  <si>
    <t>Patrik Gunningberg</t>
  </si>
  <si>
    <t>Jenny Söderbäck</t>
  </si>
  <si>
    <t>0704627248</t>
  </si>
  <si>
    <t>Tomas Fallkvist</t>
  </si>
  <si>
    <t>0735107375</t>
  </si>
  <si>
    <t>Linda Andersson</t>
  </si>
  <si>
    <t>0739956999</t>
  </si>
  <si>
    <t>Mattias Pehrson Wall</t>
  </si>
  <si>
    <t>0736437220</t>
  </si>
  <si>
    <t>Anna Wall</t>
  </si>
  <si>
    <t>0768367647</t>
  </si>
  <si>
    <t>Jesper Bergdahl</t>
  </si>
  <si>
    <t>Sara Bergdahl</t>
  </si>
  <si>
    <t>0702567673</t>
  </si>
  <si>
    <t>Tim Åberg</t>
  </si>
  <si>
    <t>0767311630</t>
  </si>
  <si>
    <t>Rebecca Wallerstein</t>
  </si>
  <si>
    <t>0704397499</t>
  </si>
  <si>
    <t>Henrik Ludvigsson</t>
  </si>
  <si>
    <t>0703008987</t>
  </si>
  <si>
    <t>Emilie Tillqvist</t>
  </si>
  <si>
    <t>0706652088</t>
  </si>
  <si>
    <t>Anders Persson</t>
  </si>
  <si>
    <t>0703680838</t>
  </si>
  <si>
    <t>0737327745</t>
  </si>
  <si>
    <t>Abdi Jama</t>
  </si>
  <si>
    <t>Linus Garp</t>
  </si>
  <si>
    <t>0734246252</t>
  </si>
  <si>
    <t>Therese Garp</t>
  </si>
  <si>
    <t>0702973729</t>
  </si>
  <si>
    <t>Emma Karlsson</t>
  </si>
  <si>
    <t>0761037137</t>
  </si>
  <si>
    <t>Petter Stenfelt</t>
  </si>
  <si>
    <t>0703484428</t>
  </si>
  <si>
    <t>Malin Panke</t>
  </si>
  <si>
    <t>0733017363</t>
  </si>
  <si>
    <t>Catrine Demczur</t>
  </si>
  <si>
    <t>Förälder 1</t>
  </si>
  <si>
    <t>Förälder 2</t>
  </si>
  <si>
    <t>Spelare</t>
  </si>
  <si>
    <t>Sadiya Diriye</t>
  </si>
  <si>
    <t xml:space="preserve">Förälder </t>
  </si>
  <si>
    <t>0765522999</t>
  </si>
  <si>
    <t>0702127076</t>
  </si>
  <si>
    <t>0737325206</t>
  </si>
  <si>
    <t>0765173200</t>
  </si>
  <si>
    <t>0704567690</t>
  </si>
  <si>
    <t>0736723520</t>
  </si>
  <si>
    <t>0763913456</t>
  </si>
  <si>
    <t>Valter (MV)</t>
  </si>
  <si>
    <t>Oscar (MV)</t>
  </si>
  <si>
    <t>Loui Lundgren</t>
  </si>
  <si>
    <t>Felipe Caro González</t>
  </si>
  <si>
    <t>Gustav Nord?</t>
  </si>
  <si>
    <t>15:45-19:00</t>
  </si>
  <si>
    <t>15:45-19.00</t>
  </si>
  <si>
    <t>Gustav Z-T (MV)</t>
  </si>
  <si>
    <t xml:space="preserve"> (MV)</t>
  </si>
  <si>
    <t>Thor Ahlström</t>
  </si>
  <si>
    <t>Ilon Abraham Davutsson</t>
  </si>
  <si>
    <t>Rune Persson 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</si>
</sst>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0" fontId="4" fillId="2" borderId="1" xfId="0" applyNumberFormat="1" applyFont="1" applyFill="1" applyBorder="1" applyAlignment="1">
      <alignment horizontal="center"/>
    </xf>
    <xf numFmtId="20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3" fillId="3" borderId="1" xfId="0" applyFont="1" applyFill="1" applyBorder="1"/>
    <xf numFmtId="20" fontId="6" fillId="4" borderId="1" xfId="0" applyNumberFormat="1" applyFont="1" applyFill="1" applyBorder="1" applyAlignment="1">
      <alignment horizontal="left"/>
    </xf>
    <xf numFmtId="0" fontId="0" fillId="3" borderId="0" xfId="0" applyFill="1"/>
    <xf numFmtId="20" fontId="0" fillId="3" borderId="0" xfId="0" applyNumberFormat="1" applyFill="1" applyAlignment="1">
      <alignment horizontal="left"/>
    </xf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0" fontId="6" fillId="2" borderId="1" xfId="0" applyNumberFormat="1" applyFont="1" applyFill="1" applyBorder="1" applyAlignment="1">
      <alignment horizontal="left"/>
    </xf>
    <xf numFmtId="0" fontId="4" fillId="2" borderId="1" xfId="0" applyFont="1" applyFill="1" applyBorder="1"/>
    <xf numFmtId="0" fontId="7" fillId="3" borderId="0" xfId="0" applyFont="1" applyFill="1"/>
    <xf numFmtId="20" fontId="7" fillId="3" borderId="0" xfId="0" applyNumberFormat="1" applyFont="1" applyFill="1" applyAlignment="1">
      <alignment horizontal="left"/>
    </xf>
    <xf numFmtId="0" fontId="1" fillId="3" borderId="0" xfId="0" applyFont="1" applyFill="1"/>
    <xf numFmtId="0" fontId="8" fillId="0" borderId="0" xfId="0" applyFont="1"/>
    <xf numFmtId="49" fontId="0" fillId="0" borderId="0" xfId="0" applyNumberFormat="1"/>
    <xf numFmtId="0" fontId="0" fillId="0" borderId="0" xfId="0" quotePrefix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1FF"/>
      <color rgb="FFCCFFCC"/>
      <color rgb="FFFAF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2</xdr:row>
      <xdr:rowOff>52916</xdr:rowOff>
    </xdr:from>
    <xdr:to>
      <xdr:col>1</xdr:col>
      <xdr:colOff>854671</xdr:colOff>
      <xdr:row>7</xdr:row>
      <xdr:rowOff>79374</xdr:rowOff>
    </xdr:to>
    <xdr:pic>
      <xdr:nvPicPr>
        <xdr:cNvPr id="2" name="Bild 1" descr="Start - Örebro Hockey Ungdom - Cuponline">
          <a:extLst>
            <a:ext uri="{FF2B5EF4-FFF2-40B4-BE49-F238E27FC236}">
              <a16:creationId xmlns:a16="http://schemas.microsoft.com/office/drawing/2014/main" id="{90D241BA-3C68-4346-A825-4213E77555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52916"/>
          <a:ext cx="756246" cy="9789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D8237-E369-46AC-BA40-8A4C94A8006D}">
  <dimension ref="B3:R68"/>
  <sheetViews>
    <sheetView tabSelected="1" topLeftCell="A15" zoomScale="55" zoomScaleNormal="55" workbookViewId="0">
      <selection activeCell="J81" sqref="J81"/>
    </sheetView>
  </sheetViews>
  <sheetFormatPr defaultColWidth="8.6796875" defaultRowHeight="14.75" x14ac:dyDescent="0.75"/>
  <cols>
    <col min="1" max="1" width="8.6796875" style="7"/>
    <col min="2" max="2" width="17.54296875" style="9" bestFit="1" customWidth="1"/>
    <col min="3" max="3" width="12.31640625" style="9" bestFit="1" customWidth="1"/>
    <col min="4" max="4" width="6.31640625" style="9" bestFit="1" customWidth="1"/>
    <col min="5" max="5" width="35.54296875" style="7" bestFit="1" customWidth="1"/>
    <col min="6" max="6" width="32" style="7" bestFit="1" customWidth="1"/>
    <col min="7" max="7" width="19.31640625" style="7" bestFit="1" customWidth="1"/>
    <col min="8" max="9" width="34" style="7" customWidth="1"/>
    <col min="10" max="10" width="40.08984375" style="7" customWidth="1"/>
    <col min="11" max="11" width="8.6796875" style="7"/>
    <col min="12" max="12" width="29.54296875" style="7" hidden="1" customWidth="1"/>
    <col min="13" max="16" width="8.6796875" style="7" hidden="1" customWidth="1"/>
    <col min="17" max="17" width="29.453125" style="7" hidden="1" customWidth="1"/>
    <col min="18" max="16384" width="8.6796875" style="7"/>
  </cols>
  <sheetData>
    <row r="3" spans="2:17" ht="14.7" customHeight="1" x14ac:dyDescent="0.75">
      <c r="B3" s="22"/>
      <c r="C3" s="23" t="s">
        <v>0</v>
      </c>
      <c r="D3" s="23"/>
      <c r="E3" s="23"/>
      <c r="F3" s="23"/>
      <c r="G3" s="23"/>
      <c r="H3" s="23"/>
      <c r="I3" s="23"/>
      <c r="J3" s="23"/>
    </row>
    <row r="4" spans="2:17" ht="14.7" customHeight="1" x14ac:dyDescent="0.75">
      <c r="B4" s="22"/>
      <c r="C4" s="23"/>
      <c r="D4" s="23"/>
      <c r="E4" s="23"/>
      <c r="F4" s="23"/>
      <c r="G4" s="23"/>
      <c r="H4" s="23"/>
      <c r="I4" s="23"/>
      <c r="J4" s="23"/>
    </row>
    <row r="5" spans="2:17" ht="14.7" customHeight="1" x14ac:dyDescent="0.75">
      <c r="B5" s="22"/>
      <c r="C5" s="23"/>
      <c r="D5" s="23"/>
      <c r="E5" s="23"/>
      <c r="F5" s="23"/>
      <c r="G5" s="23"/>
      <c r="H5" s="23"/>
      <c r="I5" s="23"/>
      <c r="J5" s="23"/>
    </row>
    <row r="6" spans="2:17" ht="14.7" customHeight="1" x14ac:dyDescent="0.75">
      <c r="B6" s="22"/>
      <c r="C6" s="23"/>
      <c r="D6" s="23"/>
      <c r="E6" s="23"/>
      <c r="F6" s="23"/>
      <c r="G6" s="23"/>
      <c r="H6" s="23"/>
      <c r="I6" s="23"/>
      <c r="J6" s="23"/>
    </row>
    <row r="7" spans="2:17" ht="14.7" customHeight="1" x14ac:dyDescent="0.75">
      <c r="B7" s="22"/>
      <c r="C7" s="23"/>
      <c r="D7" s="23"/>
      <c r="E7" s="23"/>
      <c r="F7" s="23"/>
      <c r="G7" s="23"/>
      <c r="H7" s="23"/>
      <c r="I7" s="23"/>
      <c r="J7" s="23"/>
    </row>
    <row r="8" spans="2:17" ht="14.7" customHeight="1" x14ac:dyDescent="0.75">
      <c r="B8" s="22"/>
      <c r="C8" s="23"/>
      <c r="D8" s="23"/>
      <c r="E8" s="23"/>
      <c r="F8" s="23"/>
      <c r="G8" s="23"/>
      <c r="H8" s="23"/>
      <c r="I8" s="23"/>
      <c r="J8" s="23"/>
    </row>
    <row r="9" spans="2:17" ht="26" x14ac:dyDescent="1.2">
      <c r="B9" s="10" t="s">
        <v>1</v>
      </c>
      <c r="E9" s="9"/>
      <c r="F9" s="9"/>
      <c r="G9" s="9"/>
      <c r="H9" s="9"/>
      <c r="I9" s="9"/>
    </row>
    <row r="10" spans="2:17" ht="21" x14ac:dyDescent="1">
      <c r="B10" s="11" t="s">
        <v>2</v>
      </c>
      <c r="C10" s="11" t="s">
        <v>3</v>
      </c>
      <c r="D10" s="11" t="s">
        <v>4</v>
      </c>
      <c r="E10" s="11" t="s">
        <v>5</v>
      </c>
      <c r="F10" s="11" t="s">
        <v>62</v>
      </c>
      <c r="G10" s="5" t="s">
        <v>6</v>
      </c>
      <c r="H10" s="5" t="s">
        <v>188</v>
      </c>
      <c r="I10" s="5" t="s">
        <v>6</v>
      </c>
      <c r="J10" s="5" t="s">
        <v>59</v>
      </c>
      <c r="L10" s="15" t="s">
        <v>7</v>
      </c>
    </row>
    <row r="11" spans="2:17" ht="20.7" customHeight="1" x14ac:dyDescent="1">
      <c r="B11" s="2" t="s">
        <v>8</v>
      </c>
      <c r="C11" s="2" t="s">
        <v>9</v>
      </c>
      <c r="D11" s="3" t="s">
        <v>10</v>
      </c>
      <c r="E11" s="6" t="s">
        <v>22</v>
      </c>
      <c r="F11" s="6" t="str">
        <f>VLOOKUP($E11,Telefonnummer!$A:$E,2,FALSE)</f>
        <v>Daniel Wickström</v>
      </c>
      <c r="G11" s="6" t="str">
        <f>VLOOKUP($E11,Telefonnummer!$A:$E,3,FALSE)</f>
        <v>0736233874</v>
      </c>
      <c r="H11" s="6" t="str">
        <f>VLOOKUP($E11,Telefonnummer!$A:$E,4,FALSE)</f>
        <v>Karolina Wickström</v>
      </c>
      <c r="I11" s="6" t="str">
        <f>VLOOKUP($E11,Telefonnummer!$A:$E,5,FALSE)</f>
        <v>0736762320</v>
      </c>
      <c r="J11" s="4"/>
      <c r="L11" s="15" t="s">
        <v>12</v>
      </c>
      <c r="M11" s="7" t="str">
        <f t="shared" ref="M11:M47" si="0">VLOOKUP(L11,$E$10:$E$36,1,0)</f>
        <v>Adrian Hermansson</v>
      </c>
      <c r="Q11" s="17" t="s">
        <v>13</v>
      </c>
    </row>
    <row r="12" spans="2:17" ht="21" x14ac:dyDescent="1">
      <c r="B12" s="2" t="s">
        <v>8</v>
      </c>
      <c r="C12" s="2" t="s">
        <v>14</v>
      </c>
      <c r="D12" s="3" t="s">
        <v>10</v>
      </c>
      <c r="E12" s="6" t="s">
        <v>45</v>
      </c>
      <c r="F12" s="6" t="str">
        <f>VLOOKUP($E12,Telefonnummer!$A:$E,2,FALSE)</f>
        <v>David Eriksson</v>
      </c>
      <c r="G12" s="4" t="str">
        <f>VLOOKUP($E12,Telefonnummer!$A:$E,3,FALSE)</f>
        <v>0733853203</v>
      </c>
      <c r="H12" s="4" t="str">
        <f>VLOOKUP($E12,Telefonnummer!$A:$E,4,FALSE)</f>
        <v>Julia Holmberg</v>
      </c>
      <c r="I12" s="4" t="str">
        <f>VLOOKUP($E12,Telefonnummer!$A:$E,5,FALSE)</f>
        <v>0723040706</v>
      </c>
      <c r="J12" s="4"/>
      <c r="L12" s="15" t="s">
        <v>15</v>
      </c>
      <c r="M12" s="7" t="e">
        <f t="shared" si="0"/>
        <v>#N/A</v>
      </c>
      <c r="Q12" s="15" t="s">
        <v>15</v>
      </c>
    </row>
    <row r="13" spans="2:17" ht="21" x14ac:dyDescent="1">
      <c r="B13" s="2" t="s">
        <v>8</v>
      </c>
      <c r="C13" s="2" t="s">
        <v>16</v>
      </c>
      <c r="D13" s="3" t="s">
        <v>10</v>
      </c>
      <c r="E13" s="6" t="s">
        <v>51</v>
      </c>
      <c r="F13" s="6" t="str">
        <f>VLOOKUP($E13,Telefonnummer!$A:$E,2,FALSE)</f>
        <v>Johan Nord</v>
      </c>
      <c r="G13" s="4" t="str">
        <f>VLOOKUP($E13,Telefonnummer!$A:$E,3,FALSE)</f>
        <v>0702732237</v>
      </c>
      <c r="H13" s="4" t="str">
        <f>VLOOKUP($E13,Telefonnummer!$A:$E,4,FALSE)</f>
        <v>Rebecca Nord</v>
      </c>
      <c r="I13" s="4" t="str">
        <f>VLOOKUP($E13,Telefonnummer!$A:$E,5,FALSE)</f>
        <v>0730322997</v>
      </c>
      <c r="J13" s="4"/>
      <c r="L13" s="16" t="s">
        <v>18</v>
      </c>
      <c r="M13" s="7" t="e">
        <f t="shared" si="0"/>
        <v>#N/A</v>
      </c>
      <c r="Q13" s="15" t="s">
        <v>18</v>
      </c>
    </row>
    <row r="14" spans="2:17" ht="21" x14ac:dyDescent="1">
      <c r="B14" s="2" t="s">
        <v>8</v>
      </c>
      <c r="C14" s="2" t="s">
        <v>20</v>
      </c>
      <c r="D14" s="3" t="s">
        <v>10</v>
      </c>
      <c r="E14" s="6" t="s">
        <v>34</v>
      </c>
      <c r="F14" s="6" t="str">
        <f>VLOOKUP($E14,Telefonnummer!$A:$E,2,FALSE)</f>
        <v>Hanna Lundgren</v>
      </c>
      <c r="G14" s="4" t="str">
        <f>VLOOKUP($E14,Telefonnummer!$A:$E,3,FALSE)</f>
        <v>0736723520</v>
      </c>
      <c r="H14" s="4" t="str">
        <f>VLOOKUP($E14,Telefonnummer!$A:$E,4,FALSE)</f>
        <v>Andreas Ericsson</v>
      </c>
      <c r="I14" s="4" t="str">
        <f>VLOOKUP($E14,Telefonnummer!$A:$E,5,FALSE)</f>
        <v>0735954560</v>
      </c>
      <c r="J14" s="4"/>
      <c r="L14" s="15" t="s">
        <v>19</v>
      </c>
      <c r="M14" s="7" t="e">
        <f t="shared" si="0"/>
        <v>#N/A</v>
      </c>
      <c r="Q14" s="15" t="s">
        <v>19</v>
      </c>
    </row>
    <row r="15" spans="2:17" ht="21" x14ac:dyDescent="1">
      <c r="B15" s="2" t="s">
        <v>23</v>
      </c>
      <c r="C15" s="2" t="s">
        <v>24</v>
      </c>
      <c r="D15" s="3" t="s">
        <v>10</v>
      </c>
      <c r="E15" s="6" t="s">
        <v>39</v>
      </c>
      <c r="F15" s="6" t="str">
        <f>VLOOKUP($E15,Telefonnummer!$A:$E,2,FALSE)</f>
        <v>Catrine Demczur</v>
      </c>
      <c r="G15" s="4" t="str">
        <f>VLOOKUP($E15,Telefonnummer!$A:$E,3,FALSE)</f>
        <v>0704567690</v>
      </c>
      <c r="H15" s="4">
        <f>VLOOKUP($E15,Telefonnummer!$A:$E,4,FALSE)</f>
        <v>0</v>
      </c>
      <c r="I15" s="4">
        <f>VLOOKUP($E15,Telefonnummer!$A:$E,5,FALSE)</f>
        <v>0</v>
      </c>
      <c r="J15" s="4"/>
      <c r="L15" s="15" t="s">
        <v>17</v>
      </c>
      <c r="M15" s="7" t="e">
        <f t="shared" si="0"/>
        <v>#N/A</v>
      </c>
      <c r="Q15" s="15" t="s">
        <v>22</v>
      </c>
    </row>
    <row r="16" spans="2:17" ht="21" x14ac:dyDescent="1">
      <c r="B16" s="2" t="s">
        <v>27</v>
      </c>
      <c r="C16" s="2" t="s">
        <v>28</v>
      </c>
      <c r="D16" s="3" t="s">
        <v>10</v>
      </c>
      <c r="E16" s="6" t="s">
        <v>22</v>
      </c>
      <c r="F16" s="6" t="str">
        <f>VLOOKUP($E16,Telefonnummer!$A:$E,2,FALSE)</f>
        <v>Daniel Wickström</v>
      </c>
      <c r="G16" s="4" t="str">
        <f>VLOOKUP($E16,Telefonnummer!$A:$E,3,FALSE)</f>
        <v>0736233874</v>
      </c>
      <c r="H16" s="4" t="str">
        <f>VLOOKUP($E16,Telefonnummer!$A:$E,4,FALSE)</f>
        <v>Karolina Wickström</v>
      </c>
      <c r="I16" s="4" t="str">
        <f>VLOOKUP($E16,Telefonnummer!$A:$E,5,FALSE)</f>
        <v>0736762320</v>
      </c>
      <c r="J16" s="4"/>
      <c r="L16" s="15" t="s">
        <v>22</v>
      </c>
      <c r="M16" s="7" t="str">
        <f t="shared" si="0"/>
        <v>Benjamin Wickström</v>
      </c>
      <c r="Q16" s="15" t="s">
        <v>42</v>
      </c>
    </row>
    <row r="17" spans="2:18" ht="21" x14ac:dyDescent="1">
      <c r="B17" s="2" t="s">
        <v>27</v>
      </c>
      <c r="C17" s="2" t="s">
        <v>28</v>
      </c>
      <c r="D17" s="3" t="s">
        <v>10</v>
      </c>
      <c r="E17" s="6" t="s">
        <v>54</v>
      </c>
      <c r="F17" s="6" t="str">
        <f>VLOOKUP($E17,Telefonnummer!$A:$E,2,FALSE)</f>
        <v>Malin Panke</v>
      </c>
      <c r="G17" s="4" t="str">
        <f>VLOOKUP($E17,Telefonnummer!$A:$E,3,FALSE)</f>
        <v>0733017363</v>
      </c>
      <c r="H17" s="4">
        <f>VLOOKUP($E17,Telefonnummer!$A:$E,4,FALSE)</f>
        <v>0</v>
      </c>
      <c r="I17" s="4">
        <f>VLOOKUP($E17,Telefonnummer!$A:$E,5,FALSE)</f>
        <v>0</v>
      </c>
      <c r="J17" s="4"/>
      <c r="L17" s="15" t="s">
        <v>26</v>
      </c>
      <c r="M17" s="7" t="e">
        <f t="shared" si="0"/>
        <v>#N/A</v>
      </c>
      <c r="Q17" s="15" t="s">
        <v>35</v>
      </c>
    </row>
    <row r="18" spans="2:18" ht="21" x14ac:dyDescent="1">
      <c r="B18" s="2" t="s">
        <v>33</v>
      </c>
      <c r="C18" s="2" t="s">
        <v>28</v>
      </c>
      <c r="D18" s="3" t="s">
        <v>10</v>
      </c>
      <c r="E18" s="6" t="s">
        <v>12</v>
      </c>
      <c r="F18" s="6" t="str">
        <f>VLOOKUP($E18,Telefonnummer!$A:$E,2,FALSE)</f>
        <v>Daniel Hermansson</v>
      </c>
      <c r="G18" s="4" t="str">
        <f>VLOOKUP($E18,Telefonnummer!$A:$E,3,FALSE)</f>
        <v>0735662884</v>
      </c>
      <c r="H18" s="4">
        <f>VLOOKUP($E18,Telefonnummer!$A:$E,4,FALSE)</f>
        <v>0</v>
      </c>
      <c r="I18" s="4">
        <f>VLOOKUP($E18,Telefonnummer!$A:$E,5,FALSE)</f>
        <v>0</v>
      </c>
      <c r="J18" s="4"/>
      <c r="L18" s="15" t="s">
        <v>31</v>
      </c>
      <c r="M18" s="7" t="e">
        <f t="shared" si="0"/>
        <v>#N/A</v>
      </c>
      <c r="Q18" s="15" t="s">
        <v>41</v>
      </c>
    </row>
    <row r="19" spans="2:18" ht="21" x14ac:dyDescent="1">
      <c r="B19" s="2" t="s">
        <v>33</v>
      </c>
      <c r="C19" s="2" t="s">
        <v>28</v>
      </c>
      <c r="D19" s="3" t="s">
        <v>10</v>
      </c>
      <c r="E19" s="6" t="s">
        <v>40</v>
      </c>
      <c r="F19" s="6" t="str">
        <f>VLOOKUP($E19,Telefonnummer!$A:$E,2,FALSE)</f>
        <v>Aleksej Slavetski</v>
      </c>
      <c r="G19" s="4" t="str">
        <f>VLOOKUP($E19,Telefonnummer!$A:$E,3,FALSE)</f>
        <v>0720288609</v>
      </c>
      <c r="H19" s="4">
        <f>VLOOKUP($E19,Telefonnummer!$A:$E,4,FALSE)</f>
        <v>0</v>
      </c>
      <c r="I19" s="4">
        <f>VLOOKUP($E19,Telefonnummer!$A:$E,5,FALSE)</f>
        <v>0</v>
      </c>
      <c r="J19" s="4"/>
      <c r="L19" s="15" t="s">
        <v>30</v>
      </c>
      <c r="M19" s="7" t="str">
        <f t="shared" si="0"/>
        <v>Ebbe Czauderna</v>
      </c>
      <c r="O19" s="8"/>
      <c r="Q19" s="15" t="s">
        <v>37</v>
      </c>
    </row>
    <row r="20" spans="2:18" ht="21" x14ac:dyDescent="1">
      <c r="B20" s="2" t="s">
        <v>201</v>
      </c>
      <c r="C20" s="2" t="s">
        <v>28</v>
      </c>
      <c r="D20" s="3" t="s">
        <v>10</v>
      </c>
      <c r="E20" s="6" t="s">
        <v>55</v>
      </c>
      <c r="F20" s="6" t="str">
        <f>VLOOKUP($E20,Telefonnummer!$A:$E,2,FALSE)</f>
        <v>Sadiya Diriye</v>
      </c>
      <c r="G20" s="4" t="str">
        <f>VLOOKUP($E20,Telefonnummer!$A:$E,3,FALSE)</f>
        <v>0737327745</v>
      </c>
      <c r="H20" s="4" t="str">
        <f>VLOOKUP($E20,Telefonnummer!$A:$E,4,FALSE)</f>
        <v>Abdi Jama</v>
      </c>
      <c r="I20" s="4">
        <f>VLOOKUP($E20,Telefonnummer!$A:$E,5,FALSE)</f>
        <v>0</v>
      </c>
      <c r="J20" s="4"/>
      <c r="L20" s="15" t="s">
        <v>32</v>
      </c>
      <c r="M20" s="7" t="str">
        <f t="shared" si="0"/>
        <v>Ebbe Törnblom</v>
      </c>
      <c r="Q20" s="15" t="s">
        <v>56</v>
      </c>
    </row>
    <row r="21" spans="2:18" ht="21" x14ac:dyDescent="1">
      <c r="B21" s="2" t="s">
        <v>201</v>
      </c>
      <c r="C21" s="2" t="s">
        <v>28</v>
      </c>
      <c r="D21" s="3" t="s">
        <v>10</v>
      </c>
      <c r="E21" s="6" t="s">
        <v>50</v>
      </c>
      <c r="F21" s="6" t="str">
        <f>VLOOKUP($E21,Telefonnummer!$A:$E,2,FALSE)</f>
        <v>Anders Persson</v>
      </c>
      <c r="G21" s="4" t="str">
        <f>VLOOKUP($E21,Telefonnummer!$A:$E,3,FALSE)</f>
        <v>0703680838</v>
      </c>
      <c r="H21" s="4">
        <f>VLOOKUP($E21,Telefonnummer!$A:$E,4,FALSE)</f>
        <v>0</v>
      </c>
      <c r="I21" s="4">
        <f>VLOOKUP($E21,Telefonnummer!$A:$E,5,FALSE)</f>
        <v>0</v>
      </c>
      <c r="J21" s="4"/>
      <c r="L21" s="15" t="s">
        <v>42</v>
      </c>
      <c r="M21" s="7" t="e">
        <f t="shared" si="0"/>
        <v>#N/A</v>
      </c>
      <c r="Q21" s="15" t="s">
        <v>43</v>
      </c>
    </row>
    <row r="22" spans="2:18" ht="21" x14ac:dyDescent="1">
      <c r="B22" s="1" t="s">
        <v>27</v>
      </c>
      <c r="C22" s="1" t="s">
        <v>28</v>
      </c>
      <c r="D22" s="12" t="s">
        <v>38</v>
      </c>
      <c r="E22" s="13"/>
      <c r="F22" s="13"/>
      <c r="G22" s="14"/>
      <c r="H22" s="14"/>
      <c r="I22" s="14"/>
      <c r="J22" s="14"/>
      <c r="L22" s="15" t="s">
        <v>35</v>
      </c>
      <c r="M22" s="7" t="e">
        <f t="shared" si="0"/>
        <v>#N/A</v>
      </c>
      <c r="Q22" s="15" t="s">
        <v>25</v>
      </c>
    </row>
    <row r="23" spans="2:18" ht="21" x14ac:dyDescent="1">
      <c r="B23" s="1" t="s">
        <v>27</v>
      </c>
      <c r="C23" s="1" t="s">
        <v>28</v>
      </c>
      <c r="D23" s="12" t="s">
        <v>38</v>
      </c>
      <c r="E23" s="13"/>
      <c r="F23" s="13"/>
      <c r="G23" s="14"/>
      <c r="H23" s="14"/>
      <c r="I23" s="14"/>
      <c r="J23" s="14"/>
      <c r="L23" s="15" t="s">
        <v>44</v>
      </c>
      <c r="M23" s="7" t="str">
        <f t="shared" si="0"/>
        <v>Felipe Caro Gonzalez</v>
      </c>
      <c r="Q23" s="15" t="s">
        <v>29</v>
      </c>
      <c r="R23" s="15"/>
    </row>
    <row r="24" spans="2:18" ht="21" x14ac:dyDescent="1">
      <c r="B24" s="1" t="s">
        <v>33</v>
      </c>
      <c r="C24" s="1" t="s">
        <v>28</v>
      </c>
      <c r="D24" s="12" t="s">
        <v>38</v>
      </c>
      <c r="E24" s="13"/>
      <c r="F24" s="13"/>
      <c r="G24" s="14"/>
      <c r="H24" s="14"/>
      <c r="I24" s="14"/>
      <c r="J24" s="14"/>
      <c r="L24" s="15" t="s">
        <v>41</v>
      </c>
      <c r="M24" s="7" t="e">
        <f t="shared" si="0"/>
        <v>#N/A</v>
      </c>
      <c r="Q24" s="15" t="s">
        <v>46</v>
      </c>
    </row>
    <row r="25" spans="2:18" ht="21" x14ac:dyDescent="1">
      <c r="B25" s="1" t="s">
        <v>33</v>
      </c>
      <c r="C25" s="1" t="s">
        <v>28</v>
      </c>
      <c r="D25" s="12" t="s">
        <v>38</v>
      </c>
      <c r="E25" s="13"/>
      <c r="F25" s="13"/>
      <c r="G25" s="14"/>
      <c r="H25" s="14"/>
      <c r="I25" s="14"/>
      <c r="J25" s="14"/>
      <c r="L25" s="15" t="s">
        <v>37</v>
      </c>
      <c r="M25" s="7" t="e">
        <f t="shared" si="0"/>
        <v>#N/A</v>
      </c>
      <c r="O25" s="8"/>
      <c r="Q25" s="15" t="s">
        <v>58</v>
      </c>
    </row>
    <row r="26" spans="2:18" ht="21" x14ac:dyDescent="1">
      <c r="B26" s="2" t="s">
        <v>27</v>
      </c>
      <c r="C26" s="2" t="s">
        <v>47</v>
      </c>
      <c r="D26" s="3" t="s">
        <v>10</v>
      </c>
      <c r="E26" s="6" t="s">
        <v>48</v>
      </c>
      <c r="F26" s="6" t="str">
        <f>VLOOKUP($E26,Telefonnummer!$A:$E,2,FALSE)</f>
        <v>Thomas Sandberg</v>
      </c>
      <c r="G26" s="4" t="str">
        <f>VLOOKUP($E26,Telefonnummer!$A:$E,3,FALSE)</f>
        <v>0735265672</v>
      </c>
      <c r="H26" s="4" t="str">
        <f>VLOOKUP($E26,Telefonnummer!$A:$E,4,FALSE)</f>
        <v>Hanna Godlund</v>
      </c>
      <c r="I26" s="4" t="str">
        <f>VLOOKUP($E26,Telefonnummer!$A:$E,5,FALSE)</f>
        <v>0768088403</v>
      </c>
      <c r="J26" s="4"/>
      <c r="L26" s="15" t="s">
        <v>51</v>
      </c>
      <c r="M26" s="7" t="str">
        <f t="shared" si="0"/>
        <v>Gustav Nord</v>
      </c>
      <c r="Q26" s="15" t="s">
        <v>49</v>
      </c>
    </row>
    <row r="27" spans="2:18" ht="21" x14ac:dyDescent="1">
      <c r="B27" s="2" t="s">
        <v>27</v>
      </c>
      <c r="C27" s="2" t="s">
        <v>47</v>
      </c>
      <c r="D27" s="3" t="s">
        <v>10</v>
      </c>
      <c r="E27" s="6" t="s">
        <v>44</v>
      </c>
      <c r="F27" s="6" t="str">
        <f>VLOOKUP($E27,Telefonnummer!$A:$E,2,FALSE)</f>
        <v xml:space="preserve">Ida-Stina Caro González </v>
      </c>
      <c r="G27" s="4" t="str">
        <f>VLOOKUP($E27,Telefonnummer!$A:$E,3,FALSE)</f>
        <v>0723138239</v>
      </c>
      <c r="H27" s="4" t="str">
        <f>VLOOKUP($E27,Telefonnummer!$A:$E,4,FALSE)</f>
        <v>Patricio Caro</v>
      </c>
      <c r="I27" s="4" t="str">
        <f>VLOOKUP($E27,Telefonnummer!$A:$E,5,FALSE)</f>
        <v>0763201339</v>
      </c>
      <c r="J27" s="4"/>
      <c r="L27" s="15" t="s">
        <v>53</v>
      </c>
      <c r="M27" s="7" t="str">
        <f t="shared" si="0"/>
        <v>Ilion  Abraham Davutsson</v>
      </c>
      <c r="Q27" s="7" t="s">
        <v>52</v>
      </c>
    </row>
    <row r="28" spans="2:18" ht="21" x14ac:dyDescent="1">
      <c r="B28" s="2" t="s">
        <v>33</v>
      </c>
      <c r="C28" s="2" t="s">
        <v>47</v>
      </c>
      <c r="D28" s="3" t="s">
        <v>10</v>
      </c>
      <c r="E28" s="6" t="s">
        <v>57</v>
      </c>
      <c r="F28" s="6" t="str">
        <f>VLOOKUP($E28,Telefonnummer!$A:$E,2,FALSE)</f>
        <v>Jesper Bergdahl</v>
      </c>
      <c r="G28" s="4" t="str">
        <f>VLOOKUP($E28,Telefonnummer!$A:$E,3,FALSE)</f>
        <v>0702127076</v>
      </c>
      <c r="H28" s="4" t="str">
        <f>VLOOKUP($E28,Telefonnummer!$A:$E,4,FALSE)</f>
        <v>Sara Bergdahl</v>
      </c>
      <c r="I28" s="4" t="str">
        <f>VLOOKUP($E28,Telefonnummer!$A:$E,5,FALSE)</f>
        <v>0702567673</v>
      </c>
      <c r="J28" s="4"/>
      <c r="L28" s="15" t="s">
        <v>56</v>
      </c>
      <c r="M28" s="7" t="e">
        <f t="shared" si="0"/>
        <v>#N/A</v>
      </c>
    </row>
    <row r="29" spans="2:18" ht="21" x14ac:dyDescent="1">
      <c r="B29" s="2" t="s">
        <v>33</v>
      </c>
      <c r="C29" s="2" t="s">
        <v>47</v>
      </c>
      <c r="D29" s="3" t="s">
        <v>10</v>
      </c>
      <c r="E29" s="6" t="s">
        <v>53</v>
      </c>
      <c r="F29" s="6" t="str">
        <f>VLOOKUP($E29,Telefonnummer!$A:$E,2,FALSE)</f>
        <v>Ebru Akay</v>
      </c>
      <c r="G29" s="4" t="str">
        <f>VLOOKUP($E29,Telefonnummer!$A:$E,3,FALSE)</f>
        <v>0765522999</v>
      </c>
      <c r="H29" s="4" t="str">
        <f>VLOOKUP($E29,Telefonnummer!$A:$E,4,FALSE)</f>
        <v>Nihat Davutsson</v>
      </c>
      <c r="I29" s="4" t="str">
        <f>VLOOKUP($E29,Telefonnummer!$A:$E,5,FALSE)</f>
        <v>0736224853</v>
      </c>
      <c r="J29" s="4"/>
      <c r="L29" s="15" t="s">
        <v>40</v>
      </c>
      <c r="M29" s="7" t="str">
        <f t="shared" si="0"/>
        <v>Leo Slavetski</v>
      </c>
    </row>
    <row r="30" spans="2:18" ht="21" x14ac:dyDescent="1">
      <c r="B30" s="2" t="s">
        <v>202</v>
      </c>
      <c r="C30" s="2" t="s">
        <v>47</v>
      </c>
      <c r="D30" s="3" t="s">
        <v>10</v>
      </c>
      <c r="E30" s="6" t="s">
        <v>30</v>
      </c>
      <c r="F30" s="6" t="str">
        <f>VLOOKUP($E30,Telefonnummer!$A:$E,2,FALSE)</f>
        <v>Malin Nyqvist</v>
      </c>
      <c r="G30" s="4" t="str">
        <f>VLOOKUP($E30,Telefonnummer!$A:$E,3,FALSE)</f>
        <v>0736139496</v>
      </c>
      <c r="H30" s="4" t="str">
        <f>VLOOKUP($E30,Telefonnummer!$A:$E,4,FALSE)</f>
        <v>Dominik Czauderna</v>
      </c>
      <c r="I30" s="4" t="str">
        <f>VLOOKUP($E30,Telefonnummer!$A:$E,5,FALSE)</f>
        <v>0702405903</v>
      </c>
      <c r="J30" s="4"/>
      <c r="L30" s="15" t="s">
        <v>43</v>
      </c>
      <c r="M30" s="7" t="e">
        <f t="shared" si="0"/>
        <v>#N/A</v>
      </c>
    </row>
    <row r="31" spans="2:18" ht="21" x14ac:dyDescent="1">
      <c r="B31" s="2" t="s">
        <v>202</v>
      </c>
      <c r="C31" s="2" t="s">
        <v>47</v>
      </c>
      <c r="D31" s="3" t="s">
        <v>10</v>
      </c>
      <c r="E31" s="6" t="s">
        <v>32</v>
      </c>
      <c r="F31" s="6" t="str">
        <f>VLOOKUP($E31,Telefonnummer!$A:$E,2,FALSE)</f>
        <v>Peter Törnblom</v>
      </c>
      <c r="G31" s="4" t="str">
        <f>VLOOKUP($E31,Telefonnummer!$A:$E,3,FALSE)</f>
        <v>0739590218</v>
      </c>
      <c r="H31" s="4" t="str">
        <f>VLOOKUP($E31,Telefonnummer!$A:$E,4,FALSE)</f>
        <v>Fanny Samson</v>
      </c>
      <c r="I31" s="4" t="str">
        <f>VLOOKUP($E31,Telefonnummer!$A:$E,5,FALSE)</f>
        <v>0730298241</v>
      </c>
      <c r="J31" s="4"/>
      <c r="L31" s="15" t="s">
        <v>34</v>
      </c>
      <c r="M31" s="7" t="str">
        <f t="shared" si="0"/>
        <v xml:space="preserve">Loui  Lundgren </v>
      </c>
    </row>
    <row r="32" spans="2:18" ht="21" x14ac:dyDescent="1">
      <c r="B32" s="1" t="s">
        <v>27</v>
      </c>
      <c r="C32" s="1" t="s">
        <v>47</v>
      </c>
      <c r="D32" s="12" t="s">
        <v>38</v>
      </c>
      <c r="E32" s="13"/>
      <c r="F32" s="13"/>
      <c r="G32" s="14"/>
      <c r="H32" s="14"/>
      <c r="I32" s="14"/>
      <c r="J32" s="14"/>
      <c r="L32" s="15" t="s">
        <v>25</v>
      </c>
      <c r="M32" s="7" t="e">
        <f t="shared" si="0"/>
        <v>#N/A</v>
      </c>
    </row>
    <row r="33" spans="2:13" ht="21" x14ac:dyDescent="1">
      <c r="B33" s="1" t="s">
        <v>27</v>
      </c>
      <c r="C33" s="1" t="s">
        <v>47</v>
      </c>
      <c r="D33" s="12" t="s">
        <v>38</v>
      </c>
      <c r="E33" s="13"/>
      <c r="F33" s="13"/>
      <c r="G33" s="14"/>
      <c r="H33" s="14"/>
      <c r="I33" s="14"/>
      <c r="J33" s="14"/>
      <c r="L33" s="15" t="s">
        <v>45</v>
      </c>
      <c r="M33" s="7" t="str">
        <f t="shared" si="0"/>
        <v>Loui Holmberg</v>
      </c>
    </row>
    <row r="34" spans="2:13" ht="21" x14ac:dyDescent="1">
      <c r="B34" s="1" t="s">
        <v>33</v>
      </c>
      <c r="C34" s="1" t="s">
        <v>47</v>
      </c>
      <c r="D34" s="12" t="s">
        <v>38</v>
      </c>
      <c r="E34" s="13"/>
      <c r="F34" s="13"/>
      <c r="G34" s="14"/>
      <c r="H34" s="14"/>
      <c r="I34" s="14"/>
      <c r="J34" s="14"/>
      <c r="L34" s="15" t="s">
        <v>29</v>
      </c>
      <c r="M34" s="7" t="e">
        <f t="shared" si="0"/>
        <v>#N/A</v>
      </c>
    </row>
    <row r="35" spans="2:13" ht="21" x14ac:dyDescent="1">
      <c r="B35" s="1" t="s">
        <v>33</v>
      </c>
      <c r="C35" s="1" t="s">
        <v>47</v>
      </c>
      <c r="D35" s="12" t="s">
        <v>38</v>
      </c>
      <c r="E35" s="13"/>
      <c r="F35" s="13"/>
      <c r="G35" s="14"/>
      <c r="H35" s="14"/>
      <c r="I35" s="14"/>
      <c r="J35" s="14"/>
      <c r="L35" s="15" t="s">
        <v>48</v>
      </c>
      <c r="M35" s="7" t="str">
        <f t="shared" si="0"/>
        <v>Lucas Sandberg</v>
      </c>
    </row>
    <row r="36" spans="2:13" x14ac:dyDescent="0.75">
      <c r="L36" s="15" t="s">
        <v>46</v>
      </c>
      <c r="M36" s="7" t="e">
        <f t="shared" si="0"/>
        <v>#N/A</v>
      </c>
    </row>
    <row r="37" spans="2:13" x14ac:dyDescent="0.75">
      <c r="L37" s="15" t="s">
        <v>11</v>
      </c>
      <c r="M37" s="7" t="e">
        <f t="shared" si="0"/>
        <v>#N/A</v>
      </c>
    </row>
    <row r="38" spans="2:13" x14ac:dyDescent="0.75">
      <c r="D38" s="7"/>
      <c r="L38" s="15" t="s">
        <v>58</v>
      </c>
      <c r="M38" s="7" t="e">
        <f t="shared" si="0"/>
        <v>#N/A</v>
      </c>
    </row>
    <row r="39" spans="2:13" hidden="1" x14ac:dyDescent="0.75">
      <c r="D39" s="7"/>
      <c r="L39" s="15" t="s">
        <v>57</v>
      </c>
      <c r="M39" s="7" t="str">
        <f t="shared" si="0"/>
        <v>Oscar Bergdahl</v>
      </c>
    </row>
    <row r="40" spans="2:13" hidden="1" x14ac:dyDescent="0.75">
      <c r="D40" s="7"/>
      <c r="L40" s="15" t="s">
        <v>49</v>
      </c>
      <c r="M40" s="7" t="e">
        <f t="shared" si="0"/>
        <v>#N/A</v>
      </c>
    </row>
    <row r="41" spans="2:13" hidden="1" x14ac:dyDescent="0.75">
      <c r="D41" s="7"/>
      <c r="F41" s="21" t="s">
        <v>203</v>
      </c>
      <c r="H41" s="9" t="s">
        <v>196</v>
      </c>
      <c r="I41"/>
      <c r="L41" s="15" t="s">
        <v>21</v>
      </c>
      <c r="M41" s="7" t="e">
        <f t="shared" si="0"/>
        <v>#N/A</v>
      </c>
    </row>
    <row r="42" spans="2:13" hidden="1" x14ac:dyDescent="0.75">
      <c r="D42" s="7"/>
      <c r="F42" s="9" t="s">
        <v>35</v>
      </c>
      <c r="H42" s="9" t="s">
        <v>36</v>
      </c>
      <c r="L42" s="15" t="s">
        <v>50</v>
      </c>
      <c r="M42" s="7" t="str">
        <f t="shared" si="0"/>
        <v>Rune Persson</v>
      </c>
    </row>
    <row r="43" spans="2:13" hidden="1" x14ac:dyDescent="0.75">
      <c r="D43" s="7"/>
      <c r="F43" s="9" t="s">
        <v>46</v>
      </c>
      <c r="H43" s="9" t="s">
        <v>41</v>
      </c>
      <c r="L43" s="15" t="s">
        <v>55</v>
      </c>
      <c r="M43" s="7" t="str">
        <f t="shared" si="0"/>
        <v>Sakariye Jama</v>
      </c>
    </row>
    <row r="44" spans="2:13" hidden="1" x14ac:dyDescent="0.75">
      <c r="D44" s="7"/>
      <c r="F44" s="21" t="s">
        <v>11</v>
      </c>
      <c r="H44" s="9" t="s">
        <v>19</v>
      </c>
      <c r="L44" s="15" t="s">
        <v>52</v>
      </c>
      <c r="M44" s="7" t="e">
        <f t="shared" si="0"/>
        <v>#N/A</v>
      </c>
    </row>
    <row r="45" spans="2:13" hidden="1" x14ac:dyDescent="0.75">
      <c r="D45" s="7"/>
      <c r="F45" s="21" t="s">
        <v>22</v>
      </c>
      <c r="H45" s="9" t="s">
        <v>43</v>
      </c>
      <c r="L45" s="15" t="s">
        <v>36</v>
      </c>
      <c r="M45" s="7" t="e">
        <f t="shared" si="0"/>
        <v>#N/A</v>
      </c>
    </row>
    <row r="46" spans="2:13" hidden="1" x14ac:dyDescent="0.75">
      <c r="D46" s="7"/>
      <c r="F46" s="9" t="s">
        <v>205</v>
      </c>
      <c r="H46" s="9" t="s">
        <v>26</v>
      </c>
      <c r="L46" s="15" t="s">
        <v>54</v>
      </c>
      <c r="M46" s="7" t="str">
        <f t="shared" si="0"/>
        <v>Valter Panke</v>
      </c>
    </row>
    <row r="47" spans="2:13" hidden="1" x14ac:dyDescent="0.75">
      <c r="D47" s="7"/>
      <c r="F47" s="9" t="s">
        <v>48</v>
      </c>
      <c r="H47" s="9" t="s">
        <v>39</v>
      </c>
      <c r="J47"/>
      <c r="L47" s="15" t="s">
        <v>39</v>
      </c>
      <c r="M47" s="7" t="str">
        <f t="shared" si="0"/>
        <v>Vincent Demczur</v>
      </c>
    </row>
    <row r="48" spans="2:13" hidden="1" x14ac:dyDescent="0.75">
      <c r="D48" s="7"/>
      <c r="F48" s="9" t="s">
        <v>58</v>
      </c>
      <c r="H48" s="9" t="s">
        <v>207</v>
      </c>
    </row>
    <row r="49" spans="4:8" hidden="1" x14ac:dyDescent="0.75">
      <c r="D49" s="7"/>
      <c r="F49" s="9" t="s">
        <v>197</v>
      </c>
      <c r="H49" s="9" t="s">
        <v>37</v>
      </c>
    </row>
    <row r="50" spans="4:8" hidden="1" x14ac:dyDescent="0.75">
      <c r="D50" s="7"/>
      <c r="F50" s="9" t="s">
        <v>18</v>
      </c>
      <c r="H50" s="9" t="s">
        <v>25</v>
      </c>
    </row>
    <row r="51" spans="4:8" hidden="1" x14ac:dyDescent="0.75">
      <c r="D51" s="7"/>
      <c r="F51" s="9" t="s">
        <v>49</v>
      </c>
      <c r="H51" s="9" t="s">
        <v>40</v>
      </c>
    </row>
    <row r="52" spans="4:8" hidden="1" x14ac:dyDescent="0.75">
      <c r="D52" s="7"/>
      <c r="F52" s="9" t="s">
        <v>198</v>
      </c>
      <c r="H52" s="9" t="s">
        <v>12</v>
      </c>
    </row>
    <row r="53" spans="4:8" hidden="1" x14ac:dyDescent="0.75">
      <c r="D53" s="7"/>
      <c r="F53" s="9" t="s">
        <v>21</v>
      </c>
      <c r="H53" s="9" t="s">
        <v>55</v>
      </c>
    </row>
    <row r="54" spans="4:8" hidden="1" x14ac:dyDescent="0.75">
      <c r="D54" s="7"/>
      <c r="F54" s="9" t="s">
        <v>30</v>
      </c>
    </row>
    <row r="55" spans="4:8" hidden="1" x14ac:dyDescent="0.75">
      <c r="D55" s="7"/>
      <c r="F55" s="21" t="s">
        <v>206</v>
      </c>
    </row>
    <row r="56" spans="4:8" hidden="1" x14ac:dyDescent="0.75">
      <c r="D56" s="7"/>
      <c r="F56" s="21" t="s">
        <v>52</v>
      </c>
    </row>
    <row r="57" spans="4:8" hidden="1" x14ac:dyDescent="0.75">
      <c r="D57" s="7"/>
      <c r="F57" s="9" t="s">
        <v>204</v>
      </c>
    </row>
    <row r="58" spans="4:8" hidden="1" x14ac:dyDescent="0.75">
      <c r="D58" s="7"/>
      <c r="F58" s="9" t="s">
        <v>29</v>
      </c>
    </row>
    <row r="59" spans="4:8" hidden="1" x14ac:dyDescent="0.75">
      <c r="D59" s="7"/>
      <c r="F59" s="21" t="s">
        <v>42</v>
      </c>
    </row>
    <row r="60" spans="4:8" hidden="1" x14ac:dyDescent="0.75">
      <c r="F60" s="9" t="s">
        <v>31</v>
      </c>
    </row>
    <row r="61" spans="4:8" hidden="1" x14ac:dyDescent="0.75">
      <c r="F61" s="9" t="s">
        <v>199</v>
      </c>
    </row>
    <row r="62" spans="4:8" hidden="1" x14ac:dyDescent="0.75">
      <c r="F62" s="9" t="s">
        <v>17</v>
      </c>
    </row>
    <row r="63" spans="4:8" hidden="1" x14ac:dyDescent="0.75">
      <c r="F63" s="9" t="s">
        <v>45</v>
      </c>
    </row>
    <row r="64" spans="4:8" hidden="1" x14ac:dyDescent="0.75">
      <c r="F64" s="9" t="s">
        <v>200</v>
      </c>
    </row>
    <row r="65" hidden="1" x14ac:dyDescent="0.75"/>
    <row r="66" hidden="1" x14ac:dyDescent="0.75"/>
    <row r="67" hidden="1" x14ac:dyDescent="0.75"/>
    <row r="68" hidden="1" x14ac:dyDescent="0.75"/>
  </sheetData>
  <mergeCells count="2">
    <mergeCell ref="B3:B8"/>
    <mergeCell ref="C3:J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A74C1-2A8D-444D-9360-6B0AAE7D22D3}">
  <dimension ref="A1:E39"/>
  <sheetViews>
    <sheetView workbookViewId="0">
      <selection activeCell="C37" sqref="C37"/>
    </sheetView>
  </sheetViews>
  <sheetFormatPr defaultRowHeight="14.75" x14ac:dyDescent="0.75"/>
  <cols>
    <col min="1" max="1" width="22" bestFit="1" customWidth="1"/>
    <col min="2" max="2" width="21" bestFit="1" customWidth="1"/>
    <col min="3" max="3" width="12.54296875" bestFit="1" customWidth="1"/>
    <col min="4" max="4" width="17.6796875" bestFit="1" customWidth="1"/>
    <col min="5" max="5" width="12.54296875" bestFit="1" customWidth="1"/>
  </cols>
  <sheetData>
    <row r="1" spans="1:5" x14ac:dyDescent="0.75">
      <c r="A1" s="18" t="s">
        <v>186</v>
      </c>
      <c r="B1" s="18" t="s">
        <v>184</v>
      </c>
      <c r="C1" s="18" t="s">
        <v>60</v>
      </c>
      <c r="D1" s="18" t="s">
        <v>185</v>
      </c>
      <c r="E1" s="18" t="s">
        <v>60</v>
      </c>
    </row>
    <row r="2" spans="1:5" x14ac:dyDescent="0.75">
      <c r="A2" s="19" t="s">
        <v>12</v>
      </c>
      <c r="B2" s="19" t="s">
        <v>61</v>
      </c>
      <c r="C2" t="s">
        <v>63</v>
      </c>
    </row>
    <row r="3" spans="1:5" x14ac:dyDescent="0.75">
      <c r="A3" s="19" t="s">
        <v>15</v>
      </c>
      <c r="B3" t="s">
        <v>64</v>
      </c>
      <c r="C3" s="20" t="s">
        <v>195</v>
      </c>
    </row>
    <row r="4" spans="1:5" x14ac:dyDescent="0.75">
      <c r="A4" t="s">
        <v>18</v>
      </c>
      <c r="B4" t="s">
        <v>65</v>
      </c>
      <c r="C4" t="s">
        <v>66</v>
      </c>
    </row>
    <row r="5" spans="1:5" x14ac:dyDescent="0.75">
      <c r="A5" t="s">
        <v>19</v>
      </c>
      <c r="B5" t="s">
        <v>67</v>
      </c>
      <c r="C5" t="s">
        <v>68</v>
      </c>
    </row>
    <row r="6" spans="1:5" x14ac:dyDescent="0.75">
      <c r="A6" t="s">
        <v>17</v>
      </c>
      <c r="B6" t="s">
        <v>69</v>
      </c>
      <c r="C6" t="s">
        <v>70</v>
      </c>
      <c r="D6" t="s">
        <v>71</v>
      </c>
      <c r="E6" s="20" t="s">
        <v>192</v>
      </c>
    </row>
    <row r="7" spans="1:5" x14ac:dyDescent="0.75">
      <c r="A7" t="s">
        <v>22</v>
      </c>
      <c r="B7" t="s">
        <v>72</v>
      </c>
      <c r="C7" t="s">
        <v>73</v>
      </c>
      <c r="D7" t="s">
        <v>74</v>
      </c>
      <c r="E7" t="s">
        <v>75</v>
      </c>
    </row>
    <row r="8" spans="1:5" x14ac:dyDescent="0.75">
      <c r="A8" t="s">
        <v>26</v>
      </c>
      <c r="B8" t="s">
        <v>76</v>
      </c>
      <c r="C8" t="s">
        <v>77</v>
      </c>
      <c r="D8" t="s">
        <v>78</v>
      </c>
      <c r="E8" t="s">
        <v>79</v>
      </c>
    </row>
    <row r="9" spans="1:5" x14ac:dyDescent="0.75">
      <c r="A9" t="s">
        <v>31</v>
      </c>
      <c r="B9" t="s">
        <v>80</v>
      </c>
      <c r="C9" t="s">
        <v>81</v>
      </c>
      <c r="D9" t="s">
        <v>82</v>
      </c>
      <c r="E9" s="20" t="s">
        <v>191</v>
      </c>
    </row>
    <row r="10" spans="1:5" x14ac:dyDescent="0.75">
      <c r="A10" t="s">
        <v>32</v>
      </c>
      <c r="B10" t="s">
        <v>83</v>
      </c>
      <c r="C10" t="s">
        <v>84</v>
      </c>
      <c r="D10" t="s">
        <v>85</v>
      </c>
      <c r="E10" t="s">
        <v>86</v>
      </c>
    </row>
    <row r="11" spans="1:5" x14ac:dyDescent="0.75">
      <c r="A11" t="s">
        <v>30</v>
      </c>
      <c r="B11" t="s">
        <v>87</v>
      </c>
      <c r="C11" t="s">
        <v>88</v>
      </c>
      <c r="D11" t="s">
        <v>89</v>
      </c>
      <c r="E11" t="s">
        <v>90</v>
      </c>
    </row>
    <row r="12" spans="1:5" x14ac:dyDescent="0.75">
      <c r="A12" t="s">
        <v>42</v>
      </c>
      <c r="B12" t="s">
        <v>91</v>
      </c>
      <c r="C12" t="s">
        <v>92</v>
      </c>
      <c r="D12" t="s">
        <v>93</v>
      </c>
      <c r="E12" t="s">
        <v>94</v>
      </c>
    </row>
    <row r="13" spans="1:5" x14ac:dyDescent="0.75">
      <c r="A13" t="s">
        <v>35</v>
      </c>
      <c r="B13" t="s">
        <v>95</v>
      </c>
      <c r="C13" t="s">
        <v>96</v>
      </c>
      <c r="D13" t="s">
        <v>97</v>
      </c>
      <c r="E13" t="s">
        <v>98</v>
      </c>
    </row>
    <row r="14" spans="1:5" x14ac:dyDescent="0.75">
      <c r="A14" t="s">
        <v>99</v>
      </c>
      <c r="B14" t="s">
        <v>100</v>
      </c>
      <c r="C14" t="s">
        <v>101</v>
      </c>
      <c r="D14" t="s">
        <v>102</v>
      </c>
      <c r="E14" t="s">
        <v>103</v>
      </c>
    </row>
    <row r="15" spans="1:5" x14ac:dyDescent="0.75">
      <c r="A15" t="s">
        <v>44</v>
      </c>
      <c r="B15" t="s">
        <v>104</v>
      </c>
      <c r="C15" t="s">
        <v>105</v>
      </c>
      <c r="D15" t="s">
        <v>106</v>
      </c>
      <c r="E15" t="s">
        <v>107</v>
      </c>
    </row>
    <row r="16" spans="1:5" x14ac:dyDescent="0.75">
      <c r="A16" t="s">
        <v>41</v>
      </c>
      <c r="B16" t="s">
        <v>109</v>
      </c>
      <c r="C16" t="s">
        <v>110</v>
      </c>
      <c r="D16" t="s">
        <v>111</v>
      </c>
      <c r="E16" s="20" t="s">
        <v>108</v>
      </c>
    </row>
    <row r="17" spans="1:5" x14ac:dyDescent="0.75">
      <c r="A17" t="s">
        <v>37</v>
      </c>
      <c r="B17" t="s">
        <v>112</v>
      </c>
      <c r="C17" t="s">
        <v>113</v>
      </c>
    </row>
    <row r="18" spans="1:5" x14ac:dyDescent="0.75">
      <c r="A18" t="s">
        <v>51</v>
      </c>
      <c r="B18" t="s">
        <v>114</v>
      </c>
      <c r="C18" t="s">
        <v>115</v>
      </c>
      <c r="D18" t="s">
        <v>116</v>
      </c>
      <c r="E18" t="s">
        <v>117</v>
      </c>
    </row>
    <row r="19" spans="1:5" x14ac:dyDescent="0.75">
      <c r="A19" t="s">
        <v>53</v>
      </c>
      <c r="B19" t="s">
        <v>118</v>
      </c>
      <c r="C19" s="20" t="s">
        <v>189</v>
      </c>
      <c r="D19" t="s">
        <v>119</v>
      </c>
      <c r="E19" t="s">
        <v>120</v>
      </c>
    </row>
    <row r="20" spans="1:5" x14ac:dyDescent="0.75">
      <c r="A20" t="s">
        <v>56</v>
      </c>
      <c r="B20" t="s">
        <v>121</v>
      </c>
      <c r="C20" t="s">
        <v>122</v>
      </c>
    </row>
    <row r="21" spans="1:5" x14ac:dyDescent="0.75">
      <c r="A21" t="s">
        <v>40</v>
      </c>
      <c r="B21" t="s">
        <v>123</v>
      </c>
      <c r="C21" t="s">
        <v>124</v>
      </c>
    </row>
    <row r="22" spans="1:5" x14ac:dyDescent="0.75">
      <c r="A22" t="s">
        <v>43</v>
      </c>
      <c r="B22" t="s">
        <v>125</v>
      </c>
      <c r="C22" t="s">
        <v>126</v>
      </c>
      <c r="D22" t="s">
        <v>127</v>
      </c>
      <c r="E22" t="s">
        <v>128</v>
      </c>
    </row>
    <row r="23" spans="1:5" x14ac:dyDescent="0.75">
      <c r="A23" t="s">
        <v>34</v>
      </c>
      <c r="B23" t="s">
        <v>129</v>
      </c>
      <c r="C23" s="20" t="s">
        <v>194</v>
      </c>
      <c r="D23" t="s">
        <v>130</v>
      </c>
      <c r="E23" t="s">
        <v>131</v>
      </c>
    </row>
    <row r="24" spans="1:5" x14ac:dyDescent="0.75">
      <c r="A24" t="s">
        <v>25</v>
      </c>
      <c r="B24" t="s">
        <v>132</v>
      </c>
      <c r="C24" t="s">
        <v>133</v>
      </c>
      <c r="D24" t="s">
        <v>134</v>
      </c>
      <c r="E24" t="s">
        <v>135</v>
      </c>
    </row>
    <row r="25" spans="1:5" x14ac:dyDescent="0.75">
      <c r="A25" t="s">
        <v>45</v>
      </c>
      <c r="B25" t="s">
        <v>136</v>
      </c>
      <c r="C25" t="s">
        <v>137</v>
      </c>
      <c r="D25" t="s">
        <v>138</v>
      </c>
      <c r="E25" t="s">
        <v>139</v>
      </c>
    </row>
    <row r="26" spans="1:5" x14ac:dyDescent="0.75">
      <c r="A26" t="s">
        <v>29</v>
      </c>
      <c r="B26" t="s">
        <v>140</v>
      </c>
      <c r="C26" t="s">
        <v>141</v>
      </c>
    </row>
    <row r="27" spans="1:5" x14ac:dyDescent="0.75">
      <c r="A27" t="s">
        <v>48</v>
      </c>
      <c r="B27" t="s">
        <v>142</v>
      </c>
      <c r="C27" t="s">
        <v>143</v>
      </c>
      <c r="D27" t="s">
        <v>144</v>
      </c>
      <c r="E27" t="s">
        <v>145</v>
      </c>
    </row>
    <row r="28" spans="1:5" x14ac:dyDescent="0.75">
      <c r="A28" t="s">
        <v>46</v>
      </c>
      <c r="B28" t="s">
        <v>147</v>
      </c>
      <c r="C28" t="s">
        <v>146</v>
      </c>
      <c r="D28" t="s">
        <v>148</v>
      </c>
      <c r="E28" t="s">
        <v>149</v>
      </c>
    </row>
    <row r="29" spans="1:5" x14ac:dyDescent="0.75">
      <c r="A29" t="s">
        <v>11</v>
      </c>
      <c r="B29" t="s">
        <v>150</v>
      </c>
      <c r="C29" t="s">
        <v>151</v>
      </c>
      <c r="D29" t="s">
        <v>152</v>
      </c>
      <c r="E29" t="s">
        <v>153</v>
      </c>
    </row>
    <row r="30" spans="1:5" x14ac:dyDescent="0.75">
      <c r="A30" t="s">
        <v>58</v>
      </c>
      <c r="B30" t="s">
        <v>154</v>
      </c>
      <c r="C30" t="s">
        <v>155</v>
      </c>
      <c r="D30" t="s">
        <v>156</v>
      </c>
      <c r="E30" t="s">
        <v>157</v>
      </c>
    </row>
    <row r="31" spans="1:5" x14ac:dyDescent="0.75">
      <c r="A31" t="s">
        <v>57</v>
      </c>
      <c r="B31" t="s">
        <v>158</v>
      </c>
      <c r="C31" s="20" t="s">
        <v>190</v>
      </c>
      <c r="D31" t="s">
        <v>159</v>
      </c>
      <c r="E31" t="s">
        <v>160</v>
      </c>
    </row>
    <row r="32" spans="1:5" x14ac:dyDescent="0.75">
      <c r="A32" t="s">
        <v>49</v>
      </c>
      <c r="B32" t="s">
        <v>161</v>
      </c>
      <c r="C32" t="s">
        <v>162</v>
      </c>
      <c r="D32" t="s">
        <v>163</v>
      </c>
      <c r="E32" t="s">
        <v>164</v>
      </c>
    </row>
    <row r="33" spans="1:5" x14ac:dyDescent="0.75">
      <c r="A33" t="s">
        <v>21</v>
      </c>
      <c r="B33" t="s">
        <v>165</v>
      </c>
      <c r="C33" t="s">
        <v>166</v>
      </c>
      <c r="D33" t="s">
        <v>167</v>
      </c>
      <c r="E33" t="s">
        <v>168</v>
      </c>
    </row>
    <row r="34" spans="1:5" x14ac:dyDescent="0.75">
      <c r="A34" t="s">
        <v>50</v>
      </c>
      <c r="B34" t="s">
        <v>169</v>
      </c>
      <c r="C34" t="s">
        <v>170</v>
      </c>
    </row>
    <row r="35" spans="1:5" x14ac:dyDescent="0.75">
      <c r="A35" t="s">
        <v>55</v>
      </c>
      <c r="B35" t="s">
        <v>187</v>
      </c>
      <c r="C35" t="s">
        <v>171</v>
      </c>
      <c r="D35" t="s">
        <v>172</v>
      </c>
    </row>
    <row r="36" spans="1:5" x14ac:dyDescent="0.75">
      <c r="A36" t="s">
        <v>52</v>
      </c>
      <c r="B36" t="s">
        <v>173</v>
      </c>
      <c r="C36" t="s">
        <v>174</v>
      </c>
      <c r="D36" t="s">
        <v>175</v>
      </c>
      <c r="E36" t="s">
        <v>176</v>
      </c>
    </row>
    <row r="37" spans="1:5" x14ac:dyDescent="0.75">
      <c r="A37" t="s">
        <v>36</v>
      </c>
      <c r="B37" t="s">
        <v>177</v>
      </c>
      <c r="C37" t="s">
        <v>178</v>
      </c>
      <c r="D37" t="s">
        <v>179</v>
      </c>
      <c r="E37" t="s">
        <v>180</v>
      </c>
    </row>
    <row r="38" spans="1:5" x14ac:dyDescent="0.75">
      <c r="A38" t="s">
        <v>54</v>
      </c>
      <c r="B38" t="s">
        <v>181</v>
      </c>
      <c r="C38" t="s">
        <v>182</v>
      </c>
    </row>
    <row r="39" spans="1:5" x14ac:dyDescent="0.75">
      <c r="A39" t="s">
        <v>39</v>
      </c>
      <c r="B39" t="s">
        <v>183</v>
      </c>
      <c r="C39" s="20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Schema</vt:lpstr>
      <vt:lpstr>Telefonnummer</vt:lpstr>
    </vt:vector>
  </TitlesOfParts>
  <Manager/>
  <Company>Atlas Copco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Froyseth</dc:creator>
  <cp:keywords/>
  <dc:description/>
  <cp:lastModifiedBy>Anders Holmberg</cp:lastModifiedBy>
  <cp:revision/>
  <dcterms:created xsi:type="dcterms:W3CDTF">2017-09-10T07:18:21Z</dcterms:created>
  <dcterms:modified xsi:type="dcterms:W3CDTF">2023-11-11T06:37:37Z</dcterms:modified>
  <cp:category/>
  <cp:contentStatus/>
</cp:coreProperties>
</file>