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805" windowHeight="6825" activeTab="0"/>
  </bookViews>
  <sheets>
    <sheet name="Report1" sheetId="1" r:id="rId1"/>
  </sheets>
  <definedNames/>
  <calcPr fullCalcOnLoad="1"/>
</workbook>
</file>

<file path=xl/sharedStrings.xml><?xml version="1.0" encoding="utf-8"?>
<sst xmlns="http://schemas.openxmlformats.org/spreadsheetml/2006/main" count="102" uniqueCount="99">
  <si>
    <t>Vald period: Hela räkenskapsåret</t>
  </si>
  <si>
    <t>Räkenskapsår: 2020-01-01 - 2020-12-31</t>
  </si>
  <si>
    <t>Senaste ver.nr: A446, M6</t>
  </si>
  <si>
    <t>Perioden</t>
  </si>
  <si>
    <t>Kommunalt bidrag</t>
  </si>
  <si>
    <t>LOK Stöd</t>
  </si>
  <si>
    <t>Bingolotto/Svenska spel</t>
  </si>
  <si>
    <t>Försäljning cafeterian</t>
  </si>
  <si>
    <t>Swishinbetalningar cafeterian</t>
  </si>
  <si>
    <t>Övriga sidointäker</t>
  </si>
  <si>
    <t>S:a Nettoomsättning</t>
  </si>
  <si>
    <t>Medlemsintäkter</t>
  </si>
  <si>
    <t>Deltagaravgifter</t>
  </si>
  <si>
    <t>S:a Aktiverat arbete för egen räkning</t>
  </si>
  <si>
    <t>S:a Rörelsens intäkter och lagerförändring</t>
  </si>
  <si>
    <t>Inköp cafeteria/ungdomsgård</t>
  </si>
  <si>
    <t>Anmälnings-/serieavgifter fotboll</t>
  </si>
  <si>
    <t>Licensavgifter Innebandy</t>
  </si>
  <si>
    <t>Anmälnings-/serieavgifter innebandy</t>
  </si>
  <si>
    <t>Domararvoden innebandy</t>
  </si>
  <si>
    <t>Domararvoden</t>
  </si>
  <si>
    <t>S:a Råvaror och förnödenheter</t>
  </si>
  <si>
    <t>Plan &amp; Hallhyra</t>
  </si>
  <si>
    <t>Hyra klubblokal</t>
  </si>
  <si>
    <t>Vatten</t>
  </si>
  <si>
    <t>Förbrukningsmaterial verksamheten</t>
  </si>
  <si>
    <t>Kostnader styrelsen</t>
  </si>
  <si>
    <t>Företagsförsäkringar</t>
  </si>
  <si>
    <t>Fora</t>
  </si>
  <si>
    <t>Redovisningsprogram</t>
  </si>
  <si>
    <t>Bankkostnader</t>
  </si>
  <si>
    <t>Faktureringskostnader Bilogram</t>
  </si>
  <si>
    <t>S:a Övriga externa kostnader</t>
  </si>
  <si>
    <t>S:a Rörelsens kostnader</t>
  </si>
  <si>
    <t>Beräknat resultat:</t>
  </si>
  <si>
    <t>SÖDRA TRÖGDS IK HUVUDSEKTIONEN 817000-2706</t>
  </si>
  <si>
    <t>Rörelsens intäkter och lagerförändring</t>
  </si>
  <si>
    <t>Nettoomsättning</t>
  </si>
  <si>
    <t>3001</t>
  </si>
  <si>
    <t>3004</t>
  </si>
  <si>
    <t>3116</t>
  </si>
  <si>
    <t>3125</t>
  </si>
  <si>
    <t>3126</t>
  </si>
  <si>
    <t>3690</t>
  </si>
  <si>
    <t>Aktiverat arbete för egen räkning</t>
  </si>
  <si>
    <t>3890</t>
  </si>
  <si>
    <t>3891</t>
  </si>
  <si>
    <t>Rörelsens kostnader</t>
  </si>
  <si>
    <t>Råvaror och förnödenheter</t>
  </si>
  <si>
    <t>4012</t>
  </si>
  <si>
    <t>4050</t>
  </si>
  <si>
    <t>4053</t>
  </si>
  <si>
    <t>4054</t>
  </si>
  <si>
    <t>4060</t>
  </si>
  <si>
    <t>4061</t>
  </si>
  <si>
    <t>Bruttoresultat</t>
  </si>
  <si>
    <t>Övriga externa kostnader</t>
  </si>
  <si>
    <t>5010</t>
  </si>
  <si>
    <t>5011</t>
  </si>
  <si>
    <t>5380</t>
  </si>
  <si>
    <t>5410</t>
  </si>
  <si>
    <t>6073</t>
  </si>
  <si>
    <t>6310</t>
  </si>
  <si>
    <t>6311</t>
  </si>
  <si>
    <t>6541</t>
  </si>
  <si>
    <t>6570</t>
  </si>
  <si>
    <t>6571</t>
  </si>
  <si>
    <t>Rörelseresultat före avskrivningar</t>
  </si>
  <si>
    <t>Rörelseresultat efter avskrivningar</t>
  </si>
  <si>
    <t>Resultat före finansiella intäkter och kostnader</t>
  </si>
  <si>
    <t>Resultat efter finansiella intäkter och kostnader</t>
  </si>
  <si>
    <t>Resultat före bokslutsdispositioner och skatt</t>
  </si>
  <si>
    <t>Resultat före skatt</t>
  </si>
  <si>
    <t>Prognos</t>
  </si>
  <si>
    <t>Sponsorintäkter</t>
  </si>
  <si>
    <t>jan-sept</t>
  </si>
  <si>
    <t>jan-okt</t>
  </si>
  <si>
    <t>4008</t>
  </si>
  <si>
    <t>4010</t>
  </si>
  <si>
    <t>Inköp Macron</t>
  </si>
  <si>
    <t>Inköp verksamhet fotboll</t>
  </si>
  <si>
    <t>4051</t>
  </si>
  <si>
    <t>4052</t>
  </si>
  <si>
    <t>Fogis</t>
  </si>
  <si>
    <t>Licensavgifter fotboll</t>
  </si>
  <si>
    <t>6982</t>
  </si>
  <si>
    <t>6992</t>
  </si>
  <si>
    <t>Föreningsavgifter, ej avdragsgilla</t>
  </si>
  <si>
    <t>Övriga ej avdragsgilla kostnader</t>
  </si>
  <si>
    <t>året</t>
  </si>
  <si>
    <t>jan-nov</t>
  </si>
  <si>
    <t>Kommentarer</t>
  </si>
  <si>
    <t>25000 för UG</t>
  </si>
  <si>
    <t>Budget</t>
  </si>
  <si>
    <t>Avsättning Millis</t>
  </si>
  <si>
    <t>Stipendier Millis</t>
  </si>
  <si>
    <t>Annonsering</t>
  </si>
  <si>
    <t>Cuper</t>
  </si>
  <si>
    <t>Årsfest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</si>
</sst>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\ ##0.00;\-#\ ##0.00;0.00"/>
    <numFmt numFmtId="165" formatCode="#,##0.00;\-#,##0.00;0.00"/>
  </numFmts>
  <fonts count="42">
    <font>
      <sz val="10"/>
      <color indexed="63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9"/>
      <color indexed="63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u val="single"/>
      <sz val="10"/>
      <color indexed="25"/>
      <name val="Arial"/>
      <family val="0"/>
    </font>
    <font>
      <i/>
      <sz val="11"/>
      <color indexed="23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>
      <alignment/>
      <protection locked="0"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>
      <alignment/>
      <protection locked="0"/>
    </xf>
    <xf numFmtId="41" fontId="0" fillId="0" borderId="0" applyFont="0">
      <alignment/>
      <protection locked="0"/>
    </xf>
    <xf numFmtId="0" fontId="40" fillId="21" borderId="9" applyNumberFormat="0" applyAlignment="0" applyProtection="0"/>
    <xf numFmtId="44" fontId="0" fillId="0" borderId="0" applyFont="0">
      <alignment/>
      <protection locked="0"/>
    </xf>
    <xf numFmtId="42" fontId="0" fillId="0" borderId="0" applyFont="0">
      <alignment/>
      <protection locked="0"/>
    </xf>
    <xf numFmtId="0" fontId="41" fillId="0" borderId="0" applyNumberFormat="0" applyFill="0" applyBorder="0" applyAlignment="0" applyProtection="0"/>
  </cellStyleXfs>
  <cellXfs count="29">
    <xf numFmtId="0" fontId="0" fillId="0" borderId="0" xfId="0" applyNumberForma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 horizontal="left" vertical="top"/>
      <protection/>
    </xf>
    <xf numFmtId="49" fontId="1" fillId="0" borderId="0" xfId="0" applyNumberFormat="1" applyFont="1" applyFill="1" applyBorder="1" applyAlignment="1" applyProtection="1">
      <alignment horizontal="right" vertical="top"/>
      <protection/>
    </xf>
    <xf numFmtId="49" fontId="1" fillId="0" borderId="0" xfId="0" applyNumberFormat="1" applyFont="1" applyFill="1" applyBorder="1" applyAlignment="1" applyProtection="1">
      <alignment vertical="top"/>
      <protection/>
    </xf>
    <xf numFmtId="164" fontId="1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 vertical="top"/>
    </xf>
    <xf numFmtId="0" fontId="0" fillId="0" borderId="0" xfId="0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 horizontal="left" vertical="top"/>
      <protection/>
    </xf>
    <xf numFmtId="4" fontId="2" fillId="0" borderId="0" xfId="0" applyNumberFormat="1" applyFont="1" applyFill="1" applyBorder="1" applyAlignment="1" applyProtection="1">
      <alignment horizontal="right" vertical="top"/>
      <protection/>
    </xf>
    <xf numFmtId="165" fontId="1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 horizontal="left" vertical="top"/>
      <protection/>
    </xf>
    <xf numFmtId="49" fontId="1" fillId="0" borderId="0" xfId="0" applyNumberFormat="1" applyFont="1" applyFill="1" applyBorder="1" applyAlignment="1" applyProtection="1">
      <alignment horizontal="right" vertical="top"/>
      <protection/>
    </xf>
    <xf numFmtId="49" fontId="1" fillId="0" borderId="0" xfId="0" applyNumberFormat="1" applyFont="1" applyFill="1" applyBorder="1" applyAlignment="1" applyProtection="1">
      <alignment vertical="top"/>
      <protection/>
    </xf>
    <xf numFmtId="49" fontId="2" fillId="0" borderId="0" xfId="0" applyNumberFormat="1" applyFont="1" applyFill="1" applyBorder="1" applyAlignment="1" applyProtection="1">
      <alignment horizontal="left" vertical="top"/>
      <protection/>
    </xf>
    <xf numFmtId="164" fontId="1" fillId="0" borderId="0" xfId="0" applyNumberFormat="1" applyFont="1" applyFill="1" applyBorder="1" applyAlignment="1" applyProtection="1">
      <alignment horizontal="right" vertical="top"/>
      <protection/>
    </xf>
    <xf numFmtId="49" fontId="2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right" vertical="top"/>
      <protection/>
    </xf>
    <xf numFmtId="165" fontId="1" fillId="0" borderId="0" xfId="0" applyNumberFormat="1" applyFont="1" applyFill="1" applyBorder="1" applyAlignment="1" applyProtection="1">
      <alignment horizontal="right" vertical="top"/>
      <protection/>
    </xf>
    <xf numFmtId="49" fontId="2" fillId="0" borderId="10" xfId="0" applyNumberFormat="1" applyFont="1" applyFill="1" applyBorder="1" applyAlignment="1" applyProtection="1">
      <alignment vertical="top"/>
      <protection/>
    </xf>
    <xf numFmtId="4" fontId="2" fillId="0" borderId="10" xfId="0" applyNumberFormat="1" applyFont="1" applyFill="1" applyBorder="1" applyAlignment="1" applyProtection="1">
      <alignment horizontal="right" vertical="top"/>
      <protection/>
    </xf>
    <xf numFmtId="49" fontId="2" fillId="0" borderId="10" xfId="0" applyNumberFormat="1" applyFont="1" applyFill="1" applyBorder="1" applyAlignment="1" applyProtection="1">
      <alignment horizontal="left" vertical="top"/>
      <protection/>
    </xf>
    <xf numFmtId="49" fontId="2" fillId="0" borderId="11" xfId="0" applyNumberFormat="1" applyFont="1" applyFill="1" applyBorder="1" applyAlignment="1" applyProtection="1">
      <alignment vertical="top"/>
      <protection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S57"/>
  <sheetViews>
    <sheetView tabSelected="1" zoomScale="180" zoomScaleNormal="180" zoomScaleSheetLayoutView="1" zoomScalePageLayoutView="0" workbookViewId="0" topLeftCell="A24">
      <selection activeCell="P52" sqref="P52"/>
    </sheetView>
  </sheetViews>
  <sheetFormatPr defaultColWidth="9.140625" defaultRowHeight="12.75"/>
  <cols>
    <col min="1" max="1" width="3.28125" style="0" customWidth="1"/>
    <col min="2" max="2" width="2.140625" style="0" customWidth="1"/>
    <col min="3" max="3" width="1.7109375" style="0" customWidth="1"/>
    <col min="4" max="4" width="4.8515625" style="0" customWidth="1"/>
    <col min="5" max="5" width="3.421875" style="0" customWidth="1"/>
    <col min="6" max="6" width="11.28125" style="0" customWidth="1"/>
    <col min="7" max="7" width="12.57421875" style="0" customWidth="1"/>
    <col min="8" max="8" width="3.8515625" style="0" customWidth="1"/>
    <col min="9" max="9" width="1.8515625" style="0" customWidth="1"/>
    <col min="10" max="10" width="1.57421875" style="0" customWidth="1"/>
    <col min="11" max="12" width="10.140625" style="0" customWidth="1"/>
    <col min="14" max="14" width="8.7109375" style="5" customWidth="1"/>
    <col min="15" max="15" width="18.57421875" style="0" customWidth="1"/>
  </cols>
  <sheetData>
    <row r="2" spans="1:12" ht="12.75">
      <c r="A2" s="17" t="s">
        <v>35</v>
      </c>
      <c r="B2" s="17"/>
      <c r="C2" s="17"/>
      <c r="D2" s="17"/>
      <c r="E2" s="17"/>
      <c r="F2" s="17"/>
      <c r="G2" s="17"/>
      <c r="H2" s="17"/>
      <c r="I2" s="18"/>
      <c r="J2" s="18"/>
      <c r="K2" s="18"/>
      <c r="L2" s="2"/>
    </row>
    <row r="3" spans="1:12" ht="12.75">
      <c r="A3" s="19" t="s">
        <v>0</v>
      </c>
      <c r="B3" s="19"/>
      <c r="C3" s="19"/>
      <c r="D3" s="19"/>
      <c r="E3" s="19"/>
      <c r="F3" s="19"/>
      <c r="G3" s="19"/>
      <c r="H3" s="19"/>
      <c r="I3" s="18"/>
      <c r="J3" s="18"/>
      <c r="K3" s="18"/>
      <c r="L3" s="2"/>
    </row>
    <row r="4" spans="1:7" ht="12.75">
      <c r="A4" s="19" t="s">
        <v>1</v>
      </c>
      <c r="B4" s="19"/>
      <c r="C4" s="19"/>
      <c r="D4" s="19"/>
      <c r="E4" s="19"/>
      <c r="F4" s="19"/>
      <c r="G4" s="19"/>
    </row>
    <row r="5" spans="1:12" ht="12.75">
      <c r="A5" s="19" t="s">
        <v>2</v>
      </c>
      <c r="B5" s="19"/>
      <c r="C5" s="19"/>
      <c r="D5" s="19"/>
      <c r="E5" s="19"/>
      <c r="F5" s="19"/>
      <c r="G5" s="19"/>
      <c r="H5" s="6"/>
      <c r="I5" s="6"/>
      <c r="J5" s="6"/>
      <c r="K5" s="6"/>
      <c r="L5" s="6"/>
    </row>
    <row r="6" spans="11:16" ht="12.75">
      <c r="K6" s="2" t="s">
        <v>3</v>
      </c>
      <c r="L6" s="2" t="s">
        <v>3</v>
      </c>
      <c r="M6" t="s">
        <v>3</v>
      </c>
      <c r="N6" s="7" t="s">
        <v>73</v>
      </c>
      <c r="O6" t="s">
        <v>91</v>
      </c>
      <c r="P6" t="s">
        <v>93</v>
      </c>
    </row>
    <row r="7" spans="1:14" ht="12.75">
      <c r="A7" s="20" t="s">
        <v>36</v>
      </c>
      <c r="B7" s="20"/>
      <c r="C7" s="20"/>
      <c r="D7" s="20"/>
      <c r="E7" s="20"/>
      <c r="F7" s="20"/>
      <c r="G7" s="20"/>
      <c r="H7" s="6"/>
      <c r="I7" s="6"/>
      <c r="J7" s="6"/>
      <c r="K7" s="6" t="s">
        <v>75</v>
      </c>
      <c r="L7" s="6" t="s">
        <v>76</v>
      </c>
      <c r="M7" t="s">
        <v>90</v>
      </c>
      <c r="N7" s="16" t="s">
        <v>89</v>
      </c>
    </row>
    <row r="8" spans="2:14" ht="12.75">
      <c r="B8" s="20" t="s">
        <v>37</v>
      </c>
      <c r="C8" s="20"/>
      <c r="D8" s="20"/>
      <c r="E8" s="20"/>
      <c r="F8" s="20"/>
      <c r="G8" s="20"/>
      <c r="H8" s="20"/>
      <c r="N8" s="7"/>
    </row>
    <row r="9" spans="4:16" ht="12.75">
      <c r="D9" s="1" t="s">
        <v>38</v>
      </c>
      <c r="E9" s="19" t="s">
        <v>4</v>
      </c>
      <c r="F9" s="19"/>
      <c r="G9" s="19"/>
      <c r="H9" s="21">
        <v>68177.03</v>
      </c>
      <c r="I9" s="21"/>
      <c r="J9" s="21"/>
      <c r="K9" s="21"/>
      <c r="L9" s="4">
        <v>68177</v>
      </c>
      <c r="M9">
        <v>68177</v>
      </c>
      <c r="N9" s="12">
        <v>68177</v>
      </c>
      <c r="O9" t="s">
        <v>92</v>
      </c>
      <c r="P9">
        <v>46000</v>
      </c>
    </row>
    <row r="10" spans="4:16" ht="12.75">
      <c r="D10" s="1" t="s">
        <v>39</v>
      </c>
      <c r="E10" s="19" t="s">
        <v>5</v>
      </c>
      <c r="F10" s="19"/>
      <c r="G10" s="19"/>
      <c r="H10" s="21">
        <v>16171</v>
      </c>
      <c r="I10" s="21"/>
      <c r="J10" s="21"/>
      <c r="K10" s="21"/>
      <c r="L10" s="4">
        <v>32356</v>
      </c>
      <c r="M10">
        <v>35314</v>
      </c>
      <c r="N10" s="12">
        <v>32000</v>
      </c>
      <c r="P10">
        <v>40000</v>
      </c>
    </row>
    <row r="11" spans="4:16" ht="12.75">
      <c r="D11" s="1" t="s">
        <v>40</v>
      </c>
      <c r="E11" s="19" t="s">
        <v>6</v>
      </c>
      <c r="F11" s="19"/>
      <c r="G11" s="19"/>
      <c r="H11" s="21">
        <v>9673</v>
      </c>
      <c r="I11" s="21"/>
      <c r="J11" s="21"/>
      <c r="K11" s="21"/>
      <c r="L11" s="4">
        <v>11273</v>
      </c>
      <c r="M11">
        <v>14538</v>
      </c>
      <c r="N11" s="12">
        <v>12000</v>
      </c>
      <c r="P11">
        <v>15000</v>
      </c>
    </row>
    <row r="12" spans="4:16" ht="12.75">
      <c r="D12" s="1" t="s">
        <v>41</v>
      </c>
      <c r="E12" s="19" t="s">
        <v>7</v>
      </c>
      <c r="F12" s="19"/>
      <c r="G12" s="19"/>
      <c r="H12" s="21">
        <v>1414</v>
      </c>
      <c r="I12" s="21"/>
      <c r="J12" s="21"/>
      <c r="K12" s="21"/>
      <c r="L12" s="4">
        <v>1414</v>
      </c>
      <c r="M12">
        <v>1414</v>
      </c>
      <c r="N12" s="12">
        <v>1500</v>
      </c>
      <c r="P12">
        <v>60000</v>
      </c>
    </row>
    <row r="13" spans="4:16" ht="12.75">
      <c r="D13" s="1" t="s">
        <v>42</v>
      </c>
      <c r="E13" s="19" t="s">
        <v>8</v>
      </c>
      <c r="F13" s="19"/>
      <c r="G13" s="19"/>
      <c r="H13" s="21">
        <v>11506.99</v>
      </c>
      <c r="I13" s="21"/>
      <c r="J13" s="21"/>
      <c r="K13" s="21"/>
      <c r="L13" s="4">
        <v>12270</v>
      </c>
      <c r="M13">
        <v>12300</v>
      </c>
      <c r="N13" s="12">
        <v>12000</v>
      </c>
      <c r="P13">
        <v>0</v>
      </c>
    </row>
    <row r="14" spans="4:16" ht="12.75">
      <c r="D14" s="1"/>
      <c r="E14" s="3" t="s">
        <v>74</v>
      </c>
      <c r="F14" s="3"/>
      <c r="G14" s="3"/>
      <c r="H14" s="4"/>
      <c r="I14" s="4"/>
      <c r="J14" s="4"/>
      <c r="K14" s="4"/>
      <c r="L14" s="4">
        <v>92000</v>
      </c>
      <c r="M14">
        <v>97000</v>
      </c>
      <c r="N14" s="12">
        <v>100000</v>
      </c>
      <c r="P14">
        <v>90000</v>
      </c>
    </row>
    <row r="15" spans="4:16" ht="12.75">
      <c r="D15" s="1" t="s">
        <v>43</v>
      </c>
      <c r="E15" s="19" t="s">
        <v>9</v>
      </c>
      <c r="F15" s="19"/>
      <c r="G15" s="19"/>
      <c r="H15" s="21">
        <v>4812</v>
      </c>
      <c r="I15" s="21"/>
      <c r="J15" s="21"/>
      <c r="K15" s="21"/>
      <c r="L15" s="4">
        <v>7612</v>
      </c>
      <c r="M15">
        <v>8412</v>
      </c>
      <c r="N15" s="12">
        <v>8000</v>
      </c>
      <c r="P15">
        <v>10000</v>
      </c>
    </row>
    <row r="16" spans="2:16" ht="12.75">
      <c r="B16" s="22" t="s">
        <v>10</v>
      </c>
      <c r="C16" s="22"/>
      <c r="D16" s="22"/>
      <c r="E16" s="22"/>
      <c r="F16" s="22"/>
      <c r="G16" s="22"/>
      <c r="H16" s="22"/>
      <c r="I16" s="23"/>
      <c r="J16" s="23"/>
      <c r="K16" s="23"/>
      <c r="L16" s="10">
        <f>SUM(L9:L15)</f>
        <v>225102</v>
      </c>
      <c r="M16" s="10">
        <f>SUM(M9:M15)</f>
        <v>237155</v>
      </c>
      <c r="N16" s="13">
        <f>SUM(N9:N15)</f>
        <v>233677</v>
      </c>
      <c r="P16">
        <v>0</v>
      </c>
    </row>
    <row r="17" spans="2:16" ht="12.75">
      <c r="B17" s="20" t="s">
        <v>44</v>
      </c>
      <c r="C17" s="20"/>
      <c r="D17" s="20"/>
      <c r="E17" s="20"/>
      <c r="F17" s="20"/>
      <c r="G17" s="20"/>
      <c r="H17" s="20"/>
      <c r="N17" s="12"/>
      <c r="P17">
        <v>0</v>
      </c>
    </row>
    <row r="18" spans="4:16" ht="12.75">
      <c r="D18" s="1" t="s">
        <v>45</v>
      </c>
      <c r="E18" s="19" t="s">
        <v>11</v>
      </c>
      <c r="F18" s="19"/>
      <c r="G18" s="19"/>
      <c r="H18" s="21">
        <v>22170</v>
      </c>
      <c r="I18" s="21"/>
      <c r="J18" s="21"/>
      <c r="K18" s="21"/>
      <c r="L18" s="4">
        <v>31000</v>
      </c>
      <c r="M18">
        <v>32300</v>
      </c>
      <c r="N18" s="12">
        <v>48000</v>
      </c>
      <c r="O18">
        <v>16000</v>
      </c>
      <c r="P18">
        <v>48000</v>
      </c>
    </row>
    <row r="19" spans="4:16" ht="12.75">
      <c r="D19" s="1" t="s">
        <v>46</v>
      </c>
      <c r="E19" s="19" t="s">
        <v>12</v>
      </c>
      <c r="F19" s="19"/>
      <c r="G19" s="19"/>
      <c r="H19" s="21">
        <v>37300</v>
      </c>
      <c r="I19" s="21"/>
      <c r="J19" s="21"/>
      <c r="K19" s="21"/>
      <c r="L19" s="4">
        <v>37300</v>
      </c>
      <c r="M19">
        <v>37300</v>
      </c>
      <c r="N19" s="12">
        <v>38000</v>
      </c>
      <c r="P19">
        <v>50000</v>
      </c>
    </row>
    <row r="20" spans="2:16" ht="12.75">
      <c r="B20" s="22" t="s">
        <v>13</v>
      </c>
      <c r="C20" s="22"/>
      <c r="D20" s="22"/>
      <c r="E20" s="22"/>
      <c r="F20" s="22"/>
      <c r="G20" s="22"/>
      <c r="H20" s="22"/>
      <c r="I20" s="23"/>
      <c r="J20" s="23"/>
      <c r="K20" s="23"/>
      <c r="L20" s="10">
        <f>SUM(L18:L19)</f>
        <v>68300</v>
      </c>
      <c r="M20" s="10">
        <f>SUM(M18:M19)</f>
        <v>69600</v>
      </c>
      <c r="N20" s="13">
        <f>N18+N19</f>
        <v>86000</v>
      </c>
      <c r="P20">
        <v>0</v>
      </c>
    </row>
    <row r="21" spans="1:16" ht="12.75">
      <c r="A21" s="22" t="s">
        <v>14</v>
      </c>
      <c r="B21" s="22"/>
      <c r="C21" s="22"/>
      <c r="D21" s="22"/>
      <c r="E21" s="22"/>
      <c r="F21" s="22"/>
      <c r="G21" s="22"/>
      <c r="H21" s="23">
        <v>171224.02</v>
      </c>
      <c r="I21" s="23"/>
      <c r="J21" s="23"/>
      <c r="K21" s="23"/>
      <c r="L21" s="10">
        <f>L16+L20</f>
        <v>293402</v>
      </c>
      <c r="M21" s="10">
        <f>M16+M20</f>
        <v>306755</v>
      </c>
      <c r="N21" s="13">
        <f>N16+N20</f>
        <v>319677</v>
      </c>
      <c r="P21">
        <f>SUM(P9:P20)</f>
        <v>359000</v>
      </c>
    </row>
    <row r="22" spans="1:14" ht="12.75">
      <c r="A22" s="20" t="s">
        <v>47</v>
      </c>
      <c r="B22" s="20"/>
      <c r="C22" s="20"/>
      <c r="D22" s="20"/>
      <c r="E22" s="20"/>
      <c r="F22" s="20"/>
      <c r="G22" s="20"/>
      <c r="N22" s="12"/>
    </row>
    <row r="23" spans="2:14" ht="12.75">
      <c r="B23" s="20" t="s">
        <v>48</v>
      </c>
      <c r="C23" s="20"/>
      <c r="D23" s="20"/>
      <c r="E23" s="20"/>
      <c r="F23" s="20"/>
      <c r="G23" s="20"/>
      <c r="H23" s="20"/>
      <c r="N23" s="12"/>
    </row>
    <row r="24" spans="2:16" ht="12.75">
      <c r="B24" s="9"/>
      <c r="C24" s="9"/>
      <c r="D24" s="15" t="s">
        <v>77</v>
      </c>
      <c r="E24" s="15" t="s">
        <v>79</v>
      </c>
      <c r="F24" s="9"/>
      <c r="G24" s="9"/>
      <c r="H24" s="9"/>
      <c r="L24" s="4">
        <v>27477</v>
      </c>
      <c r="M24">
        <v>27477</v>
      </c>
      <c r="N24" s="12">
        <v>30000</v>
      </c>
      <c r="P24">
        <v>60000</v>
      </c>
    </row>
    <row r="25" spans="2:16" ht="12.75">
      <c r="B25" s="9"/>
      <c r="C25" s="9"/>
      <c r="D25" s="15" t="s">
        <v>78</v>
      </c>
      <c r="E25" s="15" t="s">
        <v>80</v>
      </c>
      <c r="F25" s="9"/>
      <c r="G25" s="9"/>
      <c r="H25" s="9"/>
      <c r="L25" s="4">
        <v>598</v>
      </c>
      <c r="M25">
        <v>598</v>
      </c>
      <c r="N25" s="12">
        <v>1000</v>
      </c>
      <c r="P25">
        <v>0</v>
      </c>
    </row>
    <row r="26" spans="4:16" ht="12.75">
      <c r="D26" s="1" t="s">
        <v>49</v>
      </c>
      <c r="E26" s="19" t="s">
        <v>15</v>
      </c>
      <c r="F26" s="19"/>
      <c r="G26" s="19"/>
      <c r="H26" s="21">
        <v>-8105</v>
      </c>
      <c r="I26" s="21"/>
      <c r="J26" s="21"/>
      <c r="K26" s="21"/>
      <c r="L26" s="4">
        <v>10981</v>
      </c>
      <c r="M26">
        <v>10981</v>
      </c>
      <c r="N26" s="12">
        <v>20000</v>
      </c>
      <c r="O26">
        <v>10000</v>
      </c>
      <c r="P26">
        <v>40000</v>
      </c>
    </row>
    <row r="27" spans="4:16" ht="12.75">
      <c r="D27" s="1" t="s">
        <v>50</v>
      </c>
      <c r="E27" s="19" t="s">
        <v>16</v>
      </c>
      <c r="F27" s="19"/>
      <c r="G27" s="19"/>
      <c r="H27" s="21">
        <v>-12800</v>
      </c>
      <c r="I27" s="21"/>
      <c r="J27" s="21"/>
      <c r="K27" s="21"/>
      <c r="L27" s="4">
        <v>15450</v>
      </c>
      <c r="M27">
        <v>16450</v>
      </c>
      <c r="N27" s="12">
        <v>15000</v>
      </c>
      <c r="P27">
        <v>13000</v>
      </c>
    </row>
    <row r="28" spans="4:16" ht="12.75">
      <c r="D28" s="1" t="s">
        <v>81</v>
      </c>
      <c r="E28" s="3" t="s">
        <v>83</v>
      </c>
      <c r="F28" s="3"/>
      <c r="G28" s="3"/>
      <c r="H28" s="4"/>
      <c r="I28" s="4"/>
      <c r="J28" s="4"/>
      <c r="K28" s="4"/>
      <c r="L28" s="4">
        <v>1600</v>
      </c>
      <c r="M28">
        <v>1600</v>
      </c>
      <c r="N28" s="12">
        <v>1600</v>
      </c>
      <c r="P28">
        <v>4000</v>
      </c>
    </row>
    <row r="29" spans="4:16" ht="12.75">
      <c r="D29" s="1" t="s">
        <v>82</v>
      </c>
      <c r="E29" s="3" t="s">
        <v>84</v>
      </c>
      <c r="F29" s="3"/>
      <c r="G29" s="3"/>
      <c r="H29" s="4"/>
      <c r="I29" s="4"/>
      <c r="J29" s="4"/>
      <c r="K29" s="4"/>
      <c r="L29" s="4">
        <v>7200</v>
      </c>
      <c r="M29">
        <v>7200</v>
      </c>
      <c r="N29" s="12">
        <v>7200</v>
      </c>
      <c r="P29">
        <v>5000</v>
      </c>
    </row>
    <row r="30" spans="4:16" ht="12.75">
      <c r="D30" s="1" t="s">
        <v>51</v>
      </c>
      <c r="E30" s="19" t="s">
        <v>17</v>
      </c>
      <c r="F30" s="19"/>
      <c r="G30" s="19"/>
      <c r="H30" s="21">
        <v>-6120</v>
      </c>
      <c r="I30" s="21"/>
      <c r="J30" s="21"/>
      <c r="K30" s="21"/>
      <c r="L30" s="4">
        <v>6120</v>
      </c>
      <c r="M30">
        <v>6120</v>
      </c>
      <c r="N30" s="12">
        <v>10000</v>
      </c>
      <c r="O30">
        <v>4000</v>
      </c>
      <c r="P30">
        <v>10000</v>
      </c>
    </row>
    <row r="31" spans="4:16" ht="12.75">
      <c r="D31" s="1" t="s">
        <v>52</v>
      </c>
      <c r="E31" s="19" t="s">
        <v>18</v>
      </c>
      <c r="F31" s="19"/>
      <c r="G31" s="19"/>
      <c r="H31" s="21">
        <v>-9625</v>
      </c>
      <c r="I31" s="21"/>
      <c r="J31" s="21"/>
      <c r="K31" s="21"/>
      <c r="L31" s="4">
        <v>9625</v>
      </c>
      <c r="M31">
        <v>9625</v>
      </c>
      <c r="N31" s="12">
        <v>10000</v>
      </c>
      <c r="P31">
        <v>13000</v>
      </c>
    </row>
    <row r="32" spans="4:16" ht="12.75">
      <c r="D32" s="1" t="s">
        <v>53</v>
      </c>
      <c r="E32" s="19" t="s">
        <v>19</v>
      </c>
      <c r="F32" s="19"/>
      <c r="G32" s="19"/>
      <c r="H32" s="21">
        <v>-3845</v>
      </c>
      <c r="I32" s="21"/>
      <c r="J32" s="21"/>
      <c r="K32" s="21"/>
      <c r="L32" s="4">
        <v>3845</v>
      </c>
      <c r="M32">
        <v>3845</v>
      </c>
      <c r="N32" s="12">
        <v>10000</v>
      </c>
      <c r="O32">
        <v>6000</v>
      </c>
      <c r="P32">
        <v>10000</v>
      </c>
    </row>
    <row r="33" spans="4:16" ht="12.75">
      <c r="D33" s="1" t="s">
        <v>54</v>
      </c>
      <c r="E33" s="19" t="s">
        <v>20</v>
      </c>
      <c r="F33" s="19"/>
      <c r="G33" s="19"/>
      <c r="H33" s="21">
        <v>-3297</v>
      </c>
      <c r="I33" s="21"/>
      <c r="J33" s="21"/>
      <c r="K33" s="21"/>
      <c r="L33" s="4">
        <v>20977</v>
      </c>
      <c r="M33">
        <v>20977</v>
      </c>
      <c r="N33" s="12">
        <v>21000</v>
      </c>
      <c r="P33">
        <v>36000</v>
      </c>
    </row>
    <row r="34" spans="2:16" ht="12.75">
      <c r="B34" s="22" t="s">
        <v>21</v>
      </c>
      <c r="C34" s="22"/>
      <c r="D34" s="22"/>
      <c r="E34" s="22"/>
      <c r="F34" s="22"/>
      <c r="G34" s="22"/>
      <c r="H34" s="22"/>
      <c r="I34" s="23"/>
      <c r="J34" s="23"/>
      <c r="K34" s="23"/>
      <c r="L34" s="10">
        <f>SUM(L24:L33)</f>
        <v>103873</v>
      </c>
      <c r="M34" s="10">
        <f>SUM(M24:M33)</f>
        <v>104873</v>
      </c>
      <c r="N34" s="13">
        <f>SUM(N24:N33)</f>
        <v>125800</v>
      </c>
      <c r="P34">
        <v>0</v>
      </c>
    </row>
    <row r="35" spans="2:16" ht="12.75">
      <c r="B35" s="20" t="s">
        <v>55</v>
      </c>
      <c r="C35" s="20"/>
      <c r="D35" s="20"/>
      <c r="E35" s="20"/>
      <c r="F35" s="20"/>
      <c r="G35" s="20"/>
      <c r="H35" s="23">
        <v>127432.02</v>
      </c>
      <c r="I35" s="23"/>
      <c r="J35" s="23"/>
      <c r="K35" s="23"/>
      <c r="L35" s="10">
        <f>L21-L34</f>
        <v>189529</v>
      </c>
      <c r="M35" s="10">
        <f>M21-M34</f>
        <v>201882</v>
      </c>
      <c r="N35" s="13">
        <f>N21-N34</f>
        <v>193877</v>
      </c>
      <c r="P35">
        <v>0</v>
      </c>
    </row>
    <row r="36" spans="2:18" ht="12.75">
      <c r="B36" s="20" t="s">
        <v>56</v>
      </c>
      <c r="C36" s="20"/>
      <c r="D36" s="20"/>
      <c r="E36" s="20"/>
      <c r="F36" s="20"/>
      <c r="G36" s="20"/>
      <c r="H36" s="20"/>
      <c r="N36" s="12"/>
      <c r="P36">
        <v>0</v>
      </c>
      <c r="R36" t="s">
        <v>26</v>
      </c>
    </row>
    <row r="37" spans="4:19" ht="12.75">
      <c r="D37" s="1" t="s">
        <v>57</v>
      </c>
      <c r="E37" s="19" t="s">
        <v>22</v>
      </c>
      <c r="F37" s="19"/>
      <c r="G37" s="19"/>
      <c r="H37" s="21">
        <v>-49241</v>
      </c>
      <c r="I37" s="21"/>
      <c r="J37" s="21"/>
      <c r="K37" s="21"/>
      <c r="L37" s="4">
        <v>50721</v>
      </c>
      <c r="M37">
        <v>59321</v>
      </c>
      <c r="N37" s="12">
        <v>70000</v>
      </c>
      <c r="O37">
        <v>10000</v>
      </c>
      <c r="P37">
        <v>70000</v>
      </c>
      <c r="R37">
        <v>4000</v>
      </c>
      <c r="S37" t="s">
        <v>94</v>
      </c>
    </row>
    <row r="38" spans="4:19" ht="12.75">
      <c r="D38" s="1" t="s">
        <v>58</v>
      </c>
      <c r="E38" s="19" t="s">
        <v>23</v>
      </c>
      <c r="F38" s="19"/>
      <c r="G38" s="19"/>
      <c r="H38" s="21">
        <v>-17152</v>
      </c>
      <c r="I38" s="21"/>
      <c r="J38" s="21"/>
      <c r="K38" s="21"/>
      <c r="L38" s="4">
        <v>34298</v>
      </c>
      <c r="M38">
        <v>34298</v>
      </c>
      <c r="N38" s="12">
        <v>34000</v>
      </c>
      <c r="P38">
        <v>34000</v>
      </c>
      <c r="R38">
        <v>6000</v>
      </c>
      <c r="S38" t="s">
        <v>95</v>
      </c>
    </row>
    <row r="39" spans="4:19" ht="12.75">
      <c r="D39" s="1" t="s">
        <v>59</v>
      </c>
      <c r="E39" s="19" t="s">
        <v>24</v>
      </c>
      <c r="F39" s="19"/>
      <c r="G39" s="19"/>
      <c r="H39" s="21">
        <v>-3485</v>
      </c>
      <c r="I39" s="21"/>
      <c r="J39" s="21"/>
      <c r="K39" s="21"/>
      <c r="L39" s="4">
        <v>3485</v>
      </c>
      <c r="M39">
        <v>3485</v>
      </c>
      <c r="N39" s="12">
        <v>5200</v>
      </c>
      <c r="P39">
        <v>5000</v>
      </c>
      <c r="R39">
        <v>500</v>
      </c>
      <c r="S39" t="s">
        <v>96</v>
      </c>
    </row>
    <row r="40" spans="4:19" ht="12.75">
      <c r="D40" s="1" t="s">
        <v>60</v>
      </c>
      <c r="E40" s="19" t="s">
        <v>25</v>
      </c>
      <c r="F40" s="19"/>
      <c r="G40" s="19"/>
      <c r="H40" s="24">
        <v>-972</v>
      </c>
      <c r="I40" s="24"/>
      <c r="J40" s="24"/>
      <c r="K40" s="24"/>
      <c r="L40" s="11">
        <v>972</v>
      </c>
      <c r="M40">
        <v>972</v>
      </c>
      <c r="N40" s="12">
        <v>2000</v>
      </c>
      <c r="P40">
        <v>10000</v>
      </c>
      <c r="R40">
        <v>10000</v>
      </c>
      <c r="S40" t="s">
        <v>97</v>
      </c>
    </row>
    <row r="41" spans="4:19" ht="12.75">
      <c r="D41" s="1" t="s">
        <v>61</v>
      </c>
      <c r="E41" s="19" t="s">
        <v>26</v>
      </c>
      <c r="F41" s="19"/>
      <c r="G41" s="19"/>
      <c r="H41" s="24">
        <v>-56</v>
      </c>
      <c r="I41" s="24"/>
      <c r="J41" s="24"/>
      <c r="K41" s="24"/>
      <c r="L41" s="11">
        <v>56</v>
      </c>
      <c r="M41">
        <v>56</v>
      </c>
      <c r="N41" s="12">
        <v>1000</v>
      </c>
      <c r="P41">
        <v>25500</v>
      </c>
      <c r="R41">
        <v>5000</v>
      </c>
      <c r="S41" t="s">
        <v>98</v>
      </c>
    </row>
    <row r="42" spans="4:18" ht="12.75">
      <c r="D42" s="1" t="s">
        <v>62</v>
      </c>
      <c r="E42" s="19" t="s">
        <v>27</v>
      </c>
      <c r="F42" s="19"/>
      <c r="G42" s="19"/>
      <c r="H42" s="21">
        <v>-7106</v>
      </c>
      <c r="I42" s="21"/>
      <c r="J42" s="21"/>
      <c r="K42" s="21"/>
      <c r="L42" s="4">
        <v>7106</v>
      </c>
      <c r="M42">
        <v>7106</v>
      </c>
      <c r="N42" s="12">
        <v>10000</v>
      </c>
      <c r="O42">
        <v>3000</v>
      </c>
      <c r="P42">
        <v>6500</v>
      </c>
      <c r="R42">
        <f>SUM(R37:R41)</f>
        <v>25500</v>
      </c>
    </row>
    <row r="43" spans="4:16" ht="12.75">
      <c r="D43" s="1" t="s">
        <v>63</v>
      </c>
      <c r="E43" s="19" t="s">
        <v>28</v>
      </c>
      <c r="F43" s="19"/>
      <c r="G43" s="19"/>
      <c r="H43" s="24">
        <v>-200</v>
      </c>
      <c r="I43" s="24"/>
      <c r="J43" s="24"/>
      <c r="K43" s="24"/>
      <c r="L43" s="11">
        <v>200</v>
      </c>
      <c r="M43">
        <v>200</v>
      </c>
      <c r="N43" s="12">
        <v>6500</v>
      </c>
      <c r="O43">
        <v>6000</v>
      </c>
      <c r="P43">
        <v>0</v>
      </c>
    </row>
    <row r="44" spans="4:16" ht="12.75">
      <c r="D44" s="1" t="s">
        <v>64</v>
      </c>
      <c r="E44" s="19" t="s">
        <v>29</v>
      </c>
      <c r="F44" s="19"/>
      <c r="G44" s="19"/>
      <c r="H44" s="21">
        <v>-1556</v>
      </c>
      <c r="I44" s="21"/>
      <c r="J44" s="21"/>
      <c r="K44" s="21"/>
      <c r="L44" s="4">
        <v>3112</v>
      </c>
      <c r="M44">
        <v>3112</v>
      </c>
      <c r="N44" s="12">
        <v>3200</v>
      </c>
      <c r="P44">
        <v>3200</v>
      </c>
    </row>
    <row r="45" spans="4:16" ht="12.75">
      <c r="D45" s="1" t="s">
        <v>65</v>
      </c>
      <c r="E45" s="19" t="s">
        <v>30</v>
      </c>
      <c r="F45" s="19"/>
      <c r="G45" s="19"/>
      <c r="H45" s="21">
        <v>-1380</v>
      </c>
      <c r="I45" s="21"/>
      <c r="J45" s="21"/>
      <c r="K45" s="21"/>
      <c r="L45" s="4">
        <v>1479</v>
      </c>
      <c r="M45">
        <v>1539</v>
      </c>
      <c r="N45" s="12">
        <v>3200</v>
      </c>
      <c r="P45">
        <v>3200</v>
      </c>
    </row>
    <row r="46" spans="4:16" ht="12.75">
      <c r="D46" s="1" t="s">
        <v>66</v>
      </c>
      <c r="E46" s="19" t="s">
        <v>31</v>
      </c>
      <c r="F46" s="19"/>
      <c r="G46" s="19"/>
      <c r="H46" s="21">
        <v>-5488.24</v>
      </c>
      <c r="I46" s="21"/>
      <c r="J46" s="21"/>
      <c r="K46" s="21"/>
      <c r="L46" s="4">
        <v>5488</v>
      </c>
      <c r="M46">
        <v>5488</v>
      </c>
      <c r="N46" s="12">
        <v>11000</v>
      </c>
      <c r="O46">
        <v>6000</v>
      </c>
      <c r="P46">
        <v>4000</v>
      </c>
    </row>
    <row r="47" spans="4:16" ht="12.75">
      <c r="D47" s="1" t="s">
        <v>85</v>
      </c>
      <c r="E47" s="3" t="s">
        <v>87</v>
      </c>
      <c r="F47" s="3"/>
      <c r="G47" s="3"/>
      <c r="H47" s="4"/>
      <c r="I47" s="4"/>
      <c r="J47" s="4"/>
      <c r="K47" s="4"/>
      <c r="L47" s="4">
        <v>500</v>
      </c>
      <c r="M47">
        <v>500</v>
      </c>
      <c r="N47" s="12">
        <v>500</v>
      </c>
      <c r="P47">
        <v>4000</v>
      </c>
    </row>
    <row r="48" spans="4:16" ht="12.75">
      <c r="D48" s="1" t="s">
        <v>86</v>
      </c>
      <c r="E48" s="3" t="s">
        <v>88</v>
      </c>
      <c r="F48" s="3"/>
      <c r="G48" s="3"/>
      <c r="H48" s="4"/>
      <c r="I48" s="4"/>
      <c r="J48" s="4"/>
      <c r="K48" s="4"/>
      <c r="L48" s="4">
        <v>2750</v>
      </c>
      <c r="M48">
        <v>2750</v>
      </c>
      <c r="N48" s="12">
        <v>3000</v>
      </c>
      <c r="P48">
        <v>1500</v>
      </c>
    </row>
    <row r="49" spans="2:16" ht="12.75">
      <c r="B49" s="22" t="s">
        <v>32</v>
      </c>
      <c r="C49" s="22"/>
      <c r="D49" s="22"/>
      <c r="E49" s="22"/>
      <c r="F49" s="22"/>
      <c r="G49" s="22"/>
      <c r="H49" s="22"/>
      <c r="I49" s="23"/>
      <c r="J49" s="23"/>
      <c r="K49" s="23"/>
      <c r="L49" s="10">
        <f>SUM(L37:L48)</f>
        <v>110167</v>
      </c>
      <c r="M49" s="10">
        <f>SUM(M37:M48)</f>
        <v>118827</v>
      </c>
      <c r="N49" s="13">
        <f>SUM(N37:N48)</f>
        <v>149600</v>
      </c>
      <c r="P49">
        <f>SUM(P24:P48)</f>
        <v>357900</v>
      </c>
    </row>
    <row r="50" spans="1:14" ht="12.75">
      <c r="A50" s="25" t="s">
        <v>33</v>
      </c>
      <c r="B50" s="25"/>
      <c r="C50" s="25"/>
      <c r="D50" s="25"/>
      <c r="E50" s="25"/>
      <c r="F50" s="25"/>
      <c r="G50" s="25"/>
      <c r="H50" s="26">
        <v>-130428.24</v>
      </c>
      <c r="I50" s="26"/>
      <c r="J50" s="26"/>
      <c r="K50" s="26"/>
      <c r="L50" s="14">
        <f>L34+L49</f>
        <v>214040</v>
      </c>
      <c r="M50" s="14">
        <f>M34+M49</f>
        <v>223700</v>
      </c>
      <c r="N50" s="14">
        <f>N34+N49</f>
        <v>275400</v>
      </c>
    </row>
    <row r="51" spans="1:16" ht="12.75">
      <c r="A51" s="27" t="s">
        <v>67</v>
      </c>
      <c r="B51" s="27"/>
      <c r="C51" s="27"/>
      <c r="D51" s="27"/>
      <c r="E51" s="27"/>
      <c r="F51" s="27"/>
      <c r="G51" s="27"/>
      <c r="H51" s="8"/>
      <c r="I51" s="26"/>
      <c r="J51" s="26"/>
      <c r="K51" s="26"/>
      <c r="L51" s="14">
        <f>L21-L50</f>
        <v>79362</v>
      </c>
      <c r="M51" s="14">
        <f>M21-M50</f>
        <v>83055</v>
      </c>
      <c r="N51" s="14">
        <f>N21-N50</f>
        <v>44277</v>
      </c>
      <c r="P51">
        <f>P21-P49</f>
        <v>1100</v>
      </c>
    </row>
    <row r="52" spans="1:12" ht="12.75">
      <c r="A52" s="20" t="s">
        <v>68</v>
      </c>
      <c r="B52" s="20"/>
      <c r="C52" s="20"/>
      <c r="D52" s="20"/>
      <c r="E52" s="20"/>
      <c r="F52" s="20"/>
      <c r="G52" s="20"/>
      <c r="I52" s="23"/>
      <c r="J52" s="23"/>
      <c r="K52" s="23"/>
      <c r="L52" s="10"/>
    </row>
    <row r="53" spans="1:12" ht="12.75">
      <c r="A53" s="20" t="s">
        <v>69</v>
      </c>
      <c r="B53" s="20"/>
      <c r="C53" s="20"/>
      <c r="D53" s="20"/>
      <c r="E53" s="20"/>
      <c r="F53" s="20"/>
      <c r="G53" s="20"/>
      <c r="I53" s="23"/>
      <c r="J53" s="23"/>
      <c r="K53" s="23"/>
      <c r="L53" s="10"/>
    </row>
    <row r="54" spans="1:12" ht="12.75">
      <c r="A54" s="20" t="s">
        <v>70</v>
      </c>
      <c r="B54" s="20"/>
      <c r="C54" s="20"/>
      <c r="D54" s="20"/>
      <c r="E54" s="20"/>
      <c r="F54" s="20"/>
      <c r="G54" s="20"/>
      <c r="I54" s="23"/>
      <c r="J54" s="23"/>
      <c r="K54" s="23"/>
      <c r="L54" s="10"/>
    </row>
    <row r="55" spans="1:12" ht="12.75">
      <c r="A55" s="20" t="s">
        <v>71</v>
      </c>
      <c r="B55" s="20"/>
      <c r="C55" s="20"/>
      <c r="D55" s="20"/>
      <c r="E55" s="20"/>
      <c r="F55" s="20"/>
      <c r="G55" s="20"/>
      <c r="I55" s="23"/>
      <c r="J55" s="23"/>
      <c r="K55" s="23"/>
      <c r="L55" s="10"/>
    </row>
    <row r="56" spans="1:12" ht="12.75">
      <c r="A56" s="20" t="s">
        <v>72</v>
      </c>
      <c r="B56" s="20"/>
      <c r="C56" s="20"/>
      <c r="D56" s="20"/>
      <c r="E56" s="20"/>
      <c r="F56" s="20"/>
      <c r="G56" s="20"/>
      <c r="I56" s="23"/>
      <c r="J56" s="23"/>
      <c r="K56" s="23"/>
      <c r="L56" s="10"/>
    </row>
    <row r="57" spans="1:12" ht="12.75">
      <c r="A57" s="28" t="s">
        <v>34</v>
      </c>
      <c r="B57" s="28"/>
      <c r="C57" s="28"/>
      <c r="D57" s="28"/>
      <c r="E57" s="28"/>
      <c r="F57" s="22"/>
      <c r="I57" s="23"/>
      <c r="J57" s="23"/>
      <c r="K57" s="23"/>
      <c r="L57" s="10"/>
    </row>
  </sheetData>
  <sheetProtection/>
  <mergeCells count="88">
    <mergeCell ref="A57:F57"/>
    <mergeCell ref="I57:K57"/>
    <mergeCell ref="A54:G54"/>
    <mergeCell ref="I54:K54"/>
    <mergeCell ref="A55:G55"/>
    <mergeCell ref="I55:K55"/>
    <mergeCell ref="A56:G56"/>
    <mergeCell ref="I56:K56"/>
    <mergeCell ref="A51:G51"/>
    <mergeCell ref="I51:K51"/>
    <mergeCell ref="A52:G52"/>
    <mergeCell ref="I52:K52"/>
    <mergeCell ref="A53:G53"/>
    <mergeCell ref="I53:K53"/>
    <mergeCell ref="E46:G46"/>
    <mergeCell ref="H46:K46"/>
    <mergeCell ref="B49:H49"/>
    <mergeCell ref="I49:K49"/>
    <mergeCell ref="A50:G50"/>
    <mergeCell ref="H50:K50"/>
    <mergeCell ref="E43:G43"/>
    <mergeCell ref="H43:K43"/>
    <mergeCell ref="E44:G44"/>
    <mergeCell ref="H44:K44"/>
    <mergeCell ref="E45:G45"/>
    <mergeCell ref="H45:K45"/>
    <mergeCell ref="E40:G40"/>
    <mergeCell ref="H40:K40"/>
    <mergeCell ref="E41:G41"/>
    <mergeCell ref="H41:K41"/>
    <mergeCell ref="E42:G42"/>
    <mergeCell ref="H42:K42"/>
    <mergeCell ref="B36:H36"/>
    <mergeCell ref="E37:G37"/>
    <mergeCell ref="H37:K37"/>
    <mergeCell ref="E38:G38"/>
    <mergeCell ref="H38:K38"/>
    <mergeCell ref="E39:G39"/>
    <mergeCell ref="H39:K39"/>
    <mergeCell ref="E33:G33"/>
    <mergeCell ref="H33:K33"/>
    <mergeCell ref="B34:H34"/>
    <mergeCell ref="I34:K34"/>
    <mergeCell ref="B35:G35"/>
    <mergeCell ref="H35:K35"/>
    <mergeCell ref="E30:G30"/>
    <mergeCell ref="H30:K30"/>
    <mergeCell ref="E31:G31"/>
    <mergeCell ref="H31:K31"/>
    <mergeCell ref="E32:G32"/>
    <mergeCell ref="H32:K32"/>
    <mergeCell ref="A22:G22"/>
    <mergeCell ref="B23:H23"/>
    <mergeCell ref="E26:G26"/>
    <mergeCell ref="H26:K26"/>
    <mergeCell ref="E27:G27"/>
    <mergeCell ref="H27:K27"/>
    <mergeCell ref="E19:G19"/>
    <mergeCell ref="H19:K19"/>
    <mergeCell ref="B20:H20"/>
    <mergeCell ref="I20:K20"/>
    <mergeCell ref="A21:G21"/>
    <mergeCell ref="H21:K21"/>
    <mergeCell ref="E15:G15"/>
    <mergeCell ref="H15:K15"/>
    <mergeCell ref="B16:H16"/>
    <mergeCell ref="I16:K16"/>
    <mergeCell ref="B17:H17"/>
    <mergeCell ref="E18:G18"/>
    <mergeCell ref="H18:K18"/>
    <mergeCell ref="E11:G11"/>
    <mergeCell ref="H11:K11"/>
    <mergeCell ref="E12:G12"/>
    <mergeCell ref="H12:K12"/>
    <mergeCell ref="E13:G13"/>
    <mergeCell ref="H13:K13"/>
    <mergeCell ref="A7:G7"/>
    <mergeCell ref="B8:H8"/>
    <mergeCell ref="E9:G9"/>
    <mergeCell ref="H9:K9"/>
    <mergeCell ref="E10:G10"/>
    <mergeCell ref="H10:K10"/>
    <mergeCell ref="A2:H2"/>
    <mergeCell ref="I2:K2"/>
    <mergeCell ref="A3:H3"/>
    <mergeCell ref="I3:K3"/>
    <mergeCell ref="A4:G4"/>
    <mergeCell ref="A5:G5"/>
  </mergeCells>
  <printOptions/>
  <pageMargins left="0.5" right="0.5" top="0.5" bottom="0.5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Petersson</dc:creator>
  <cp:keywords/>
  <dc:description/>
  <cp:lastModifiedBy>Jan Petersson</cp:lastModifiedBy>
  <dcterms:created xsi:type="dcterms:W3CDTF">2020-10-04T12:31:37Z</dcterms:created>
  <dcterms:modified xsi:type="dcterms:W3CDTF">2020-12-09T14:04:35Z</dcterms:modified>
  <cp:category/>
  <cp:version/>
  <cp:contentType/>
  <cp:contentStatus/>
</cp:coreProperties>
</file>