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nas\Documents\SK Iron F03_Kiosk_Bilbingo mm\2018\"/>
    </mc:Choice>
  </mc:AlternateContent>
  <bookViews>
    <workbookView xWindow="0" yWindow="0" windowWidth="20490" windowHeight="6765" tabRatio="612"/>
  </bookViews>
  <sheets>
    <sheet name="Arbetspass 2018" sheetId="2" r:id="rId1"/>
    <sheet name="Insatser totalt 2018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9" i="1" l="1"/>
  <c r="AS23" i="1" l="1"/>
  <c r="AS22" i="1"/>
  <c r="AS21" i="1"/>
  <c r="AS18" i="1"/>
  <c r="AS16" i="1"/>
  <c r="AS15" i="1"/>
  <c r="AS14" i="1"/>
  <c r="AS13" i="1"/>
  <c r="AS9" i="1"/>
  <c r="AS10" i="1"/>
  <c r="AS11" i="1"/>
  <c r="AS12" i="1"/>
  <c r="AS8" i="1"/>
  <c r="AS6" i="1"/>
  <c r="AS4" i="1"/>
  <c r="AQ23" i="1"/>
  <c r="AQ22" i="1"/>
  <c r="AQ21" i="1"/>
  <c r="AQ18" i="1"/>
  <c r="AQ16" i="1"/>
  <c r="AQ14" i="1"/>
  <c r="AQ15" i="1"/>
  <c r="AQ10" i="1"/>
  <c r="AQ11" i="1"/>
  <c r="AQ12" i="1"/>
  <c r="AQ13" i="1"/>
  <c r="AQ8" i="1"/>
  <c r="AQ4" i="1" l="1"/>
  <c r="AQ6" i="1" l="1"/>
</calcChain>
</file>

<file path=xl/sharedStrings.xml><?xml version="1.0" encoding="utf-8"?>
<sst xmlns="http://schemas.openxmlformats.org/spreadsheetml/2006/main" count="235" uniqueCount="154">
  <si>
    <t>Amanda Berlin</t>
  </si>
  <si>
    <t>Elin Timan</t>
  </si>
  <si>
    <t>Hanna Björndahl</t>
  </si>
  <si>
    <t>Förälder till</t>
  </si>
  <si>
    <t>Datum</t>
  </si>
  <si>
    <t>Alva Åhlander</t>
  </si>
  <si>
    <t>Tilde Gustavsson</t>
  </si>
  <si>
    <t>Elin/Julia Enbro</t>
  </si>
  <si>
    <t>Summa
Tid</t>
  </si>
  <si>
    <t>Juni Söderqvist</t>
  </si>
  <si>
    <t>Ida Berlin Ireteg</t>
  </si>
  <si>
    <t>Wilma Simonsson</t>
  </si>
  <si>
    <t>Julia Andersson</t>
  </si>
  <si>
    <t>Övriga insatser</t>
  </si>
  <si>
    <t>Isabell Andersson</t>
  </si>
  <si>
    <t>Kassör/Festkommitte</t>
  </si>
  <si>
    <t>Tilda Persson</t>
  </si>
  <si>
    <t>Ledare</t>
  </si>
  <si>
    <t>Julia Ragnarsson</t>
  </si>
  <si>
    <t>Ida Andersson Weidenberg</t>
  </si>
  <si>
    <t>Ledare/Festkommitte</t>
  </si>
  <si>
    <t>Kioskschema/Festkommitte</t>
  </si>
  <si>
    <t>Fotbollskiosk</t>
  </si>
  <si>
    <t>Bilbingo kontrollant</t>
  </si>
  <si>
    <t>Arbetstid</t>
  </si>
  <si>
    <t>18.00</t>
  </si>
  <si>
    <t>17.30</t>
  </si>
  <si>
    <t>20.30</t>
  </si>
  <si>
    <t>21.00</t>
  </si>
  <si>
    <t>16.30</t>
  </si>
  <si>
    <t>18.30</t>
  </si>
  <si>
    <t>Måndag</t>
  </si>
  <si>
    <t>08:00-17:00</t>
  </si>
  <si>
    <t>Tisdag</t>
  </si>
  <si>
    <t>08:00-15:00</t>
  </si>
  <si>
    <t>Onsdag</t>
  </si>
  <si>
    <t>13.00-20.00</t>
  </si>
  <si>
    <t>Torsdag</t>
  </si>
  <si>
    <t>STÄNGT</t>
  </si>
  <si>
    <t>Fredag</t>
  </si>
  <si>
    <t>08:00-13:00</t>
  </si>
  <si>
    <t>Anna-Karin Blomqvist (Elin Timan)</t>
  </si>
  <si>
    <t>070-6348204</t>
  </si>
  <si>
    <t>E/J Enbro</t>
  </si>
  <si>
    <t>Tilde</t>
  </si>
  <si>
    <t>Amanda</t>
  </si>
  <si>
    <t>Wilma</t>
  </si>
  <si>
    <t>Julia A</t>
  </si>
  <si>
    <t>Lunchstängt:  Mån &amp; Ons 12:00-13:00</t>
  </si>
  <si>
    <t>Om man inte kan det tilldelade arbetspasset får man själv hitta någon att byta med. Ev. byte meddelas till arbetspassfördelare.</t>
  </si>
  <si>
    <t>Antal pass/ barn</t>
  </si>
  <si>
    <r>
      <t xml:space="preserve">Fotbollskiosk </t>
    </r>
    <r>
      <rPr>
        <b/>
        <sz val="8"/>
        <color rgb="FFFF0000"/>
        <rFont val="Calibri"/>
        <family val="2"/>
      </rPr>
      <t/>
    </r>
  </si>
  <si>
    <r>
      <t xml:space="preserve">Bilbingo Kontrollant </t>
    </r>
    <r>
      <rPr>
        <b/>
        <sz val="8"/>
        <color rgb="FFFF0000"/>
        <rFont val="Calibri"/>
        <family val="2"/>
      </rPr>
      <t>1st</t>
    </r>
  </si>
  <si>
    <t>Midsommar entré</t>
  </si>
  <si>
    <t>Bilbingo kiosk/
chokladhjul</t>
  </si>
  <si>
    <t>Hanna</t>
  </si>
  <si>
    <t>22.30</t>
  </si>
  <si>
    <t>Linnéa K</t>
  </si>
  <si>
    <t>20.00</t>
  </si>
  <si>
    <t>09.00</t>
  </si>
  <si>
    <t>16.00</t>
  </si>
  <si>
    <t>17.00</t>
  </si>
  <si>
    <t>19.30</t>
  </si>
  <si>
    <t>10.00</t>
  </si>
  <si>
    <t>Juni</t>
  </si>
  <si>
    <t>Linnéa Kardell</t>
  </si>
  <si>
    <t>Sista passet för lagets block lämnar nyckeln tillsammans med sista kassan på kansliet. Dagskassan lämnas som vanligt in på kansliet efter varje pass.</t>
  </si>
  <si>
    <r>
      <rPr>
        <sz val="10"/>
        <color rgb="FFFF0000"/>
        <rFont val="Calibri"/>
        <family val="2"/>
        <scheme val="minor"/>
      </rPr>
      <t>*</t>
    </r>
    <r>
      <rPr>
        <sz val="10"/>
        <rFont val="Calibri"/>
        <family val="2"/>
        <scheme val="minor"/>
      </rPr>
      <t>Ida BI</t>
    </r>
  </si>
  <si>
    <t>Nathali MK</t>
  </si>
  <si>
    <t>13.00</t>
  </si>
  <si>
    <t>Nathalie Mårtensson Karlsson</t>
  </si>
  <si>
    <t>Elsa Andersson</t>
  </si>
  <si>
    <t>Elvira Danielsson</t>
  </si>
  <si>
    <t>Sofia Lundqvist</t>
  </si>
  <si>
    <t>M/E Markäng</t>
  </si>
  <si>
    <t>Tindra Strömvall</t>
  </si>
  <si>
    <t>Cornelia Wallin</t>
  </si>
  <si>
    <t>Tilda Wennergren</t>
  </si>
  <si>
    <t>Festkommitte</t>
  </si>
  <si>
    <t>Ronja Cardoso</t>
  </si>
  <si>
    <t>Insatser för IRON Damjunior 2018</t>
  </si>
  <si>
    <t>Newbody</t>
  </si>
  <si>
    <r>
      <t xml:space="preserve">Bilbingo Kontrollant </t>
    </r>
    <r>
      <rPr>
        <b/>
        <sz val="8"/>
        <color rgb="FFFF0000"/>
        <rFont val="Calibri"/>
        <family val="2"/>
      </rPr>
      <t>4st</t>
    </r>
  </si>
  <si>
    <r>
      <t xml:space="preserve">Bilbingo Kiosk / Chokladhjul </t>
    </r>
    <r>
      <rPr>
        <b/>
        <sz val="8"/>
        <color rgb="FFFF0000"/>
        <rFont val="Calibri"/>
        <family val="2"/>
      </rPr>
      <t>3st</t>
    </r>
  </si>
  <si>
    <t>Midsommar disco entré</t>
  </si>
  <si>
    <r>
      <t xml:space="preserve">Midsommar entré </t>
    </r>
    <r>
      <rPr>
        <b/>
        <sz val="8"/>
        <color rgb="FFFF0000"/>
        <rFont val="Calibri"/>
        <family val="2"/>
      </rPr>
      <t>3+1</t>
    </r>
  </si>
  <si>
    <r>
      <t xml:space="preserve">Midsommar disco entré </t>
    </r>
    <r>
      <rPr>
        <b/>
        <sz val="8"/>
        <color rgb="FFFF0000"/>
        <rFont val="Calibri"/>
        <family val="2"/>
      </rPr>
      <t>3st</t>
    </r>
  </si>
  <si>
    <t>Försäljning</t>
  </si>
  <si>
    <t>Arbetspass Damjuniorer - 2018</t>
  </si>
  <si>
    <t>180502</t>
  </si>
  <si>
    <t>180503</t>
  </si>
  <si>
    <t>15.00</t>
  </si>
  <si>
    <t>Elsa</t>
  </si>
  <si>
    <t>19.00</t>
  </si>
  <si>
    <r>
      <rPr>
        <sz val="10"/>
        <color rgb="FFFF0000"/>
        <rFont val="Calibri"/>
        <family val="2"/>
        <scheme val="minor"/>
      </rPr>
      <t>*</t>
    </r>
    <r>
      <rPr>
        <sz val="10"/>
        <rFont val="Calibri"/>
        <family val="2"/>
        <scheme val="minor"/>
      </rPr>
      <t>Elsa</t>
    </r>
  </si>
  <si>
    <t>Ida BI</t>
  </si>
  <si>
    <t>Ronja</t>
  </si>
  <si>
    <t>21.30</t>
  </si>
  <si>
    <t>180504</t>
  </si>
  <si>
    <t>Elvira</t>
  </si>
  <si>
    <t>180505</t>
  </si>
  <si>
    <t>08.30</t>
  </si>
  <si>
    <t>11.00</t>
  </si>
  <si>
    <t>14.00</t>
  </si>
  <si>
    <t>Sofia</t>
  </si>
  <si>
    <t>180506</t>
  </si>
  <si>
    <t>Tindra</t>
  </si>
  <si>
    <t>180512</t>
  </si>
  <si>
    <t>12.00</t>
  </si>
  <si>
    <t>180531</t>
  </si>
  <si>
    <t>22.00</t>
  </si>
  <si>
    <t>180607</t>
  </si>
  <si>
    <t>180623</t>
  </si>
  <si>
    <t>22.15</t>
  </si>
  <si>
    <t>00.30</t>
  </si>
  <si>
    <t>23.15</t>
  </si>
  <si>
    <t>02.30</t>
  </si>
  <si>
    <t>180805</t>
  </si>
  <si>
    <t>180808</t>
  </si>
  <si>
    <t>180813</t>
  </si>
  <si>
    <t>180814</t>
  </si>
  <si>
    <t>180815</t>
  </si>
  <si>
    <t>180818</t>
  </si>
  <si>
    <t>180819</t>
  </si>
  <si>
    <r>
      <t>*</t>
    </r>
    <r>
      <rPr>
        <b/>
        <sz val="10"/>
        <color theme="1"/>
        <rFont val="Calibri"/>
        <family val="2"/>
        <scheme val="minor"/>
      </rPr>
      <t>Öppningspass</t>
    </r>
    <r>
      <rPr>
        <sz val="10"/>
        <color theme="1"/>
        <rFont val="Calibri"/>
        <family val="2"/>
        <scheme val="minor"/>
      </rPr>
      <t xml:space="preserve"> –  </t>
    </r>
    <r>
      <rPr>
        <sz val="10"/>
        <color rgb="FFFF0000"/>
        <rFont val="Calibri"/>
        <family val="2"/>
        <scheme val="minor"/>
      </rPr>
      <t>Arbetspassen är lagda i block så nyckeln kan vandra vidare inom det laget. Det betyder att nyckeln behålls inom laget från 1-12/5</t>
    </r>
  </si>
  <si>
    <r>
      <rPr>
        <sz val="10"/>
        <color rgb="FFFF0000"/>
        <rFont val="Calibri"/>
        <family val="2"/>
        <scheme val="minor"/>
      </rPr>
      <t>*</t>
    </r>
    <r>
      <rPr>
        <sz val="10"/>
        <rFont val="Calibri"/>
        <family val="2"/>
        <scheme val="minor"/>
      </rPr>
      <t>E/J Enbro</t>
    </r>
  </si>
  <si>
    <r>
      <rPr>
        <sz val="10"/>
        <color rgb="FFFF0000"/>
        <rFont val="Calibri"/>
        <family val="2"/>
        <scheme val="minor"/>
      </rPr>
      <t>*</t>
    </r>
    <r>
      <rPr>
        <sz val="10"/>
        <rFont val="Calibri"/>
        <family val="2"/>
        <scheme val="minor"/>
      </rPr>
      <t>Nathali MK</t>
    </r>
  </si>
  <si>
    <r>
      <rPr>
        <sz val="10"/>
        <color rgb="FFFF0000"/>
        <rFont val="Calibri"/>
        <family val="2"/>
        <scheme val="minor"/>
      </rPr>
      <t>*</t>
    </r>
    <r>
      <rPr>
        <sz val="10"/>
        <rFont val="Calibri"/>
        <family val="2"/>
        <scheme val="minor"/>
      </rPr>
      <t>Ronja</t>
    </r>
  </si>
  <si>
    <t>Linneá K</t>
  </si>
  <si>
    <r>
      <rPr>
        <sz val="10"/>
        <color rgb="FFFF0000"/>
        <rFont val="Calibri"/>
        <family val="2"/>
        <scheme val="minor"/>
      </rPr>
      <t>**</t>
    </r>
    <r>
      <rPr>
        <sz val="10"/>
        <rFont val="Calibri"/>
        <family val="2"/>
        <scheme val="minor"/>
      </rPr>
      <t xml:space="preserve">Ansvarig som hämtar/lämnar nyckel och kassa på kansliet. Nyckel och växelkassa hämtas ut på  kansliet </t>
    </r>
    <r>
      <rPr>
        <u/>
        <sz val="10"/>
        <rFont val="Calibri"/>
        <family val="2"/>
        <scheme val="minor"/>
      </rPr>
      <t xml:space="preserve">onsdagen före aktuellt arbetspass(1300-2000) </t>
    </r>
  </si>
  <si>
    <t>och 5-19/8. Ansvariga för öppning varje pass ser till att de kommer överens med tidigare arbetspass om nyckelöverlämning.</t>
  </si>
  <si>
    <r>
      <rPr>
        <sz val="10"/>
        <color rgb="FFFF0000"/>
        <rFont val="Calibri"/>
        <family val="2"/>
        <scheme val="minor"/>
      </rPr>
      <t>*</t>
    </r>
    <r>
      <rPr>
        <sz val="10"/>
        <rFont val="Calibri"/>
        <family val="2"/>
        <scheme val="minor"/>
      </rPr>
      <t>Amanda</t>
    </r>
  </si>
  <si>
    <r>
      <rPr>
        <sz val="10"/>
        <color rgb="FFFF000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>Linnéa K</t>
    </r>
  </si>
  <si>
    <r>
      <rPr>
        <sz val="10"/>
        <color rgb="FFFF0000"/>
        <rFont val="Calibri"/>
        <family val="2"/>
        <scheme val="minor"/>
      </rPr>
      <t>*</t>
    </r>
    <r>
      <rPr>
        <sz val="10"/>
        <rFont val="Calibri"/>
        <family val="2"/>
        <scheme val="minor"/>
      </rPr>
      <t>Sofia</t>
    </r>
  </si>
  <si>
    <r>
      <rPr>
        <sz val="10"/>
        <color rgb="FFFF0000"/>
        <rFont val="Calibri"/>
        <family val="2"/>
        <scheme val="minor"/>
      </rPr>
      <t>*</t>
    </r>
    <r>
      <rPr>
        <sz val="10"/>
        <rFont val="Calibri"/>
        <family val="2"/>
        <scheme val="minor"/>
      </rPr>
      <t>Hanna</t>
    </r>
  </si>
  <si>
    <r>
      <rPr>
        <sz val="10"/>
        <color rgb="FFFF0000"/>
        <rFont val="Calibri"/>
        <family val="2"/>
        <scheme val="minor"/>
      </rPr>
      <t>*</t>
    </r>
    <r>
      <rPr>
        <sz val="10"/>
        <rFont val="Calibri"/>
        <family val="2"/>
        <scheme val="minor"/>
      </rPr>
      <t>Elvira</t>
    </r>
  </si>
  <si>
    <r>
      <rPr>
        <sz val="10"/>
        <color rgb="FFFF0000"/>
        <rFont val="Calibri"/>
        <family val="2"/>
        <scheme val="minor"/>
      </rPr>
      <t>*</t>
    </r>
    <r>
      <rPr>
        <sz val="10"/>
        <rFont val="Calibri"/>
        <family val="2"/>
        <scheme val="minor"/>
      </rPr>
      <t>Wilma</t>
    </r>
  </si>
  <si>
    <r>
      <rPr>
        <sz val="10"/>
        <color rgb="FFFF0000"/>
        <rFont val="Calibri"/>
        <family val="2"/>
        <scheme val="minor"/>
      </rPr>
      <t>*</t>
    </r>
    <r>
      <rPr>
        <sz val="10"/>
        <rFont val="Calibri"/>
        <family val="2"/>
        <scheme val="minor"/>
      </rPr>
      <t>Tindra</t>
    </r>
  </si>
  <si>
    <r>
      <rPr>
        <sz val="10"/>
        <color rgb="FFFF0000"/>
        <rFont val="Calibri"/>
        <family val="2"/>
        <scheme val="minor"/>
      </rPr>
      <t>*</t>
    </r>
    <r>
      <rPr>
        <sz val="10"/>
        <rFont val="Calibri"/>
        <family val="2"/>
        <scheme val="minor"/>
      </rPr>
      <t>Juni</t>
    </r>
  </si>
  <si>
    <r>
      <rPr>
        <sz val="10"/>
        <color rgb="FFFF000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>Hanna</t>
    </r>
  </si>
  <si>
    <r>
      <rPr>
        <sz val="10"/>
        <color rgb="FFFF000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>Wilma</t>
    </r>
  </si>
  <si>
    <r>
      <t>**</t>
    </r>
    <r>
      <rPr>
        <sz val="10"/>
        <rFont val="Calibri"/>
        <family val="2"/>
        <scheme val="minor"/>
      </rPr>
      <t>Hanna</t>
    </r>
  </si>
  <si>
    <r>
      <t>*</t>
    </r>
    <r>
      <rPr>
        <sz val="10"/>
        <rFont val="Calibri"/>
        <family val="2"/>
        <scheme val="minor"/>
      </rPr>
      <t>Julia A</t>
    </r>
  </si>
  <si>
    <r>
      <t>**</t>
    </r>
    <r>
      <rPr>
        <sz val="10"/>
        <rFont val="Calibri"/>
        <family val="2"/>
        <scheme val="minor"/>
      </rPr>
      <t>E/J Enbro</t>
    </r>
  </si>
  <si>
    <r>
      <t>*</t>
    </r>
    <r>
      <rPr>
        <sz val="10"/>
        <rFont val="Calibri"/>
        <family val="2"/>
        <scheme val="minor"/>
      </rPr>
      <t>Tindra</t>
    </r>
  </si>
  <si>
    <r>
      <rPr>
        <sz val="10"/>
        <color rgb="FFFF0000"/>
        <rFont val="Calibri"/>
        <family val="2"/>
        <scheme val="minor"/>
      </rPr>
      <t>*</t>
    </r>
    <r>
      <rPr>
        <sz val="10"/>
        <rFont val="Calibri"/>
        <family val="2"/>
        <scheme val="minor"/>
      </rPr>
      <t xml:space="preserve">Ida BI </t>
    </r>
    <r>
      <rPr>
        <sz val="10"/>
        <color rgb="FFFF0000"/>
        <rFont val="Calibri"/>
        <family val="2"/>
        <scheme val="minor"/>
      </rPr>
      <t>(Inställt)</t>
    </r>
  </si>
  <si>
    <r>
      <rPr>
        <sz val="10"/>
        <color rgb="FFFF0000"/>
        <rFont val="Calibri"/>
        <family val="2"/>
        <scheme val="minor"/>
      </rPr>
      <t>*</t>
    </r>
    <r>
      <rPr>
        <sz val="10"/>
        <rFont val="Calibri"/>
        <family val="2"/>
        <scheme val="minor"/>
      </rPr>
      <t xml:space="preserve">Juni </t>
    </r>
    <r>
      <rPr>
        <sz val="10"/>
        <color rgb="FFFF0000"/>
        <rFont val="Calibri"/>
        <family val="2"/>
        <scheme val="minor"/>
      </rPr>
      <t>(inställt)</t>
    </r>
  </si>
  <si>
    <r>
      <t xml:space="preserve">Fotbollskiosk </t>
    </r>
    <r>
      <rPr>
        <b/>
        <sz val="8"/>
        <color rgb="FFFF0000"/>
        <rFont val="Calibri"/>
        <family val="2"/>
      </rPr>
      <t>(inställt Ida BI/Juni)</t>
    </r>
  </si>
  <si>
    <r>
      <t xml:space="preserve">Fotbollskiosk </t>
    </r>
    <r>
      <rPr>
        <b/>
        <sz val="8"/>
        <color rgb="FFFF0000"/>
        <rFont val="Calibri"/>
        <family val="2"/>
      </rPr>
      <t>(inställt Tilde/Nathali MK)</t>
    </r>
  </si>
  <si>
    <r>
      <t>*</t>
    </r>
    <r>
      <rPr>
        <sz val="10"/>
        <rFont val="Calibri"/>
        <family val="2"/>
        <scheme val="minor"/>
      </rPr>
      <t xml:space="preserve">Tilde </t>
    </r>
    <r>
      <rPr>
        <sz val="10"/>
        <color rgb="FFFF0000"/>
        <rFont val="Calibri"/>
        <family val="2"/>
        <scheme val="minor"/>
      </rPr>
      <t>(Inställt)</t>
    </r>
  </si>
  <si>
    <r>
      <rPr>
        <sz val="10"/>
        <color rgb="FFFF0000"/>
        <rFont val="Calibri"/>
        <family val="2"/>
        <scheme val="minor"/>
      </rPr>
      <t>*</t>
    </r>
    <r>
      <rPr>
        <sz val="10"/>
        <rFont val="Calibri"/>
        <family val="2"/>
        <scheme val="minor"/>
      </rPr>
      <t xml:space="preserve">Nathali MK  </t>
    </r>
    <r>
      <rPr>
        <sz val="10"/>
        <color rgb="FFFF0000"/>
        <rFont val="Calibri"/>
        <family val="2"/>
        <scheme val="minor"/>
      </rPr>
      <t>(Inställt)</t>
    </r>
  </si>
  <si>
    <t>180508</t>
  </si>
  <si>
    <r>
      <rPr>
        <sz val="10"/>
        <color rgb="FFFF000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>Tilde</t>
    </r>
  </si>
  <si>
    <r>
      <rPr>
        <sz val="10"/>
        <color rgb="FFFF0000"/>
        <rFont val="Calibri"/>
        <family val="2"/>
        <scheme val="minor"/>
      </rPr>
      <t>*</t>
    </r>
    <r>
      <rPr>
        <sz val="10"/>
        <rFont val="Calibri"/>
        <family val="2"/>
        <scheme val="minor"/>
      </rPr>
      <t>Nathalie MK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</si>
</sst>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;@"/>
    <numFmt numFmtId="165" formatCode="hh:mm;@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indexed="8"/>
      <name val="Calibri"/>
      <family val="2"/>
    </font>
    <font>
      <b/>
      <sz val="8"/>
      <color theme="1"/>
      <name val="Calibri"/>
      <family val="2"/>
      <scheme val="minor"/>
    </font>
    <font>
      <sz val="8"/>
      <color indexed="8"/>
      <name val="Calibri"/>
      <family val="2"/>
    </font>
    <font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sz val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4" tint="0.59996337778862885"/>
      </patternFill>
    </fill>
    <fill>
      <patternFill patternType="solid">
        <fgColor theme="7" tint="0.59999389629810485"/>
        <bgColor indexed="64"/>
      </patternFill>
    </fill>
    <fill>
      <patternFill patternType="gray125">
        <bgColor theme="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17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2" fillId="0" borderId="0" xfId="0" applyFont="1"/>
    <xf numFmtId="0" fontId="4" fillId="2" borderId="1" xfId="0" applyFont="1" applyFill="1" applyBorder="1"/>
    <xf numFmtId="164" fontId="4" fillId="4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left" wrapText="1"/>
    </xf>
    <xf numFmtId="0" fontId="2" fillId="0" borderId="1" xfId="0" applyFont="1" applyBorder="1" applyAlignment="1">
      <alignment shrinkToFit="1"/>
    </xf>
    <xf numFmtId="0" fontId="2" fillId="0" borderId="1" xfId="0" applyFont="1" applyFill="1" applyBorder="1" applyAlignment="1">
      <alignment shrinkToFit="1"/>
    </xf>
    <xf numFmtId="0" fontId="2" fillId="0" borderId="2" xfId="0" applyFont="1" applyFill="1" applyBorder="1" applyAlignment="1">
      <alignment shrinkToFit="1"/>
    </xf>
    <xf numFmtId="0" fontId="2" fillId="0" borderId="0" xfId="0" applyFont="1" applyAlignment="1">
      <alignment horizontal="center"/>
    </xf>
    <xf numFmtId="0" fontId="5" fillId="0" borderId="1" xfId="0" applyNumberFormat="1" applyFont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14" fontId="4" fillId="0" borderId="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wrapText="1"/>
    </xf>
    <xf numFmtId="165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Border="1"/>
    <xf numFmtId="165" fontId="2" fillId="5" borderId="1" xfId="0" applyNumberFormat="1" applyFont="1" applyFill="1" applyBorder="1" applyAlignment="1">
      <alignment horizontal="center"/>
    </xf>
    <xf numFmtId="49" fontId="0" fillId="4" borderId="2" xfId="0" applyNumberFormat="1" applyFill="1" applyBorder="1" applyAlignment="1">
      <alignment horizontal="center"/>
    </xf>
    <xf numFmtId="49" fontId="0" fillId="4" borderId="9" xfId="0" applyNumberFormat="1" applyFill="1" applyBorder="1" applyAlignment="1">
      <alignment horizontal="center"/>
    </xf>
    <xf numFmtId="49" fontId="0" fillId="4" borderId="10" xfId="0" applyNumberFormat="1" applyFill="1" applyBorder="1" applyAlignment="1"/>
    <xf numFmtId="49" fontId="0" fillId="4" borderId="9" xfId="0" applyNumberFormat="1" applyFill="1" applyBorder="1" applyAlignment="1"/>
    <xf numFmtId="0" fontId="0" fillId="0" borderId="0" xfId="0" applyBorder="1"/>
    <xf numFmtId="49" fontId="0" fillId="0" borderId="0" xfId="0" applyNumberFormat="1"/>
    <xf numFmtId="49" fontId="0" fillId="0" borderId="0" xfId="0" applyNumberFormat="1" applyFill="1" applyBorder="1"/>
    <xf numFmtId="0" fontId="0" fillId="9" borderId="8" xfId="0" applyFill="1" applyBorder="1"/>
    <xf numFmtId="0" fontId="7" fillId="9" borderId="0" xfId="0" applyFont="1" applyFill="1" applyBorder="1" applyAlignment="1">
      <alignment vertical="center"/>
    </xf>
    <xf numFmtId="0" fontId="0" fillId="9" borderId="0" xfId="0" applyFill="1" applyBorder="1"/>
    <xf numFmtId="0" fontId="0" fillId="9" borderId="5" xfId="0" applyFill="1" applyBorder="1"/>
    <xf numFmtId="0" fontId="7" fillId="9" borderId="5" xfId="0" applyFont="1" applyFill="1" applyBorder="1"/>
    <xf numFmtId="165" fontId="6" fillId="0" borderId="1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165" fontId="8" fillId="0" borderId="1" xfId="0" applyNumberFormat="1" applyFont="1" applyFill="1" applyBorder="1" applyAlignment="1">
      <alignment horizontal="center"/>
    </xf>
    <xf numFmtId="165" fontId="5" fillId="3" borderId="1" xfId="0" applyNumberFormat="1" applyFont="1" applyFill="1" applyBorder="1" applyAlignment="1">
      <alignment horizontal="left"/>
    </xf>
    <xf numFmtId="0" fontId="7" fillId="0" borderId="0" xfId="0" applyFont="1"/>
    <xf numFmtId="165" fontId="0" fillId="0" borderId="1" xfId="0" applyNumberFormat="1" applyFill="1" applyBorder="1" applyAlignment="1">
      <alignment horizontal="center"/>
    </xf>
    <xf numFmtId="0" fontId="0" fillId="0" borderId="0" xfId="0" applyFont="1"/>
    <xf numFmtId="0" fontId="0" fillId="9" borderId="15" xfId="0" applyFill="1" applyBorder="1"/>
    <xf numFmtId="0" fontId="0" fillId="9" borderId="12" xfId="0" applyFill="1" applyBorder="1"/>
    <xf numFmtId="0" fontId="0" fillId="9" borderId="13" xfId="0" applyFill="1" applyBorder="1"/>
    <xf numFmtId="0" fontId="7" fillId="9" borderId="8" xfId="0" applyFont="1" applyFill="1" applyBorder="1"/>
    <xf numFmtId="165" fontId="8" fillId="0" borderId="2" xfId="0" applyNumberFormat="1" applyFont="1" applyFill="1" applyBorder="1" applyAlignment="1">
      <alignment horizontal="center"/>
    </xf>
    <xf numFmtId="0" fontId="1" fillId="0" borderId="5" xfId="0" applyFont="1" applyFill="1" applyBorder="1" applyAlignment="1"/>
    <xf numFmtId="20" fontId="2" fillId="0" borderId="1" xfId="0" applyNumberFormat="1" applyFont="1" applyFill="1" applyBorder="1" applyAlignment="1">
      <alignment horizontal="center"/>
    </xf>
    <xf numFmtId="165" fontId="12" fillId="0" borderId="1" xfId="0" applyNumberFormat="1" applyFont="1" applyFill="1" applyBorder="1" applyAlignment="1">
      <alignment horizontal="center"/>
    </xf>
    <xf numFmtId="165" fontId="12" fillId="0" borderId="2" xfId="0" applyNumberFormat="1" applyFont="1" applyFill="1" applyBorder="1" applyAlignment="1">
      <alignment horizontal="center"/>
    </xf>
    <xf numFmtId="0" fontId="5" fillId="3" borderId="1" xfId="0" applyFont="1" applyFill="1" applyBorder="1"/>
    <xf numFmtId="0" fontId="7" fillId="9" borderId="0" xfId="0" applyFont="1" applyFill="1" applyBorder="1"/>
    <xf numFmtId="0" fontId="11" fillId="9" borderId="0" xfId="0" applyFont="1" applyFill="1" applyBorder="1" applyAlignment="1">
      <alignment vertical="center"/>
    </xf>
    <xf numFmtId="0" fontId="10" fillId="9" borderId="0" xfId="0" applyFont="1" applyFill="1" applyBorder="1"/>
    <xf numFmtId="0" fontId="7" fillId="0" borderId="5" xfId="0" applyFont="1" applyBorder="1"/>
    <xf numFmtId="0" fontId="13" fillId="9" borderId="14" xfId="0" applyFont="1" applyFill="1" applyBorder="1" applyAlignment="1">
      <alignment vertical="center"/>
    </xf>
    <xf numFmtId="0" fontId="16" fillId="9" borderId="11" xfId="0" applyFont="1" applyFill="1" applyBorder="1" applyAlignment="1">
      <alignment vertical="center"/>
    </xf>
    <xf numFmtId="0" fontId="17" fillId="9" borderId="11" xfId="0" applyFont="1" applyFill="1" applyBorder="1" applyAlignment="1">
      <alignment vertical="center"/>
    </xf>
    <xf numFmtId="0" fontId="16" fillId="9" borderId="8" xfId="0" applyFont="1" applyFill="1" applyBorder="1"/>
    <xf numFmtId="0" fontId="15" fillId="9" borderId="11" xfId="0" applyFont="1" applyFill="1" applyBorder="1" applyAlignment="1">
      <alignment vertical="center"/>
    </xf>
    <xf numFmtId="0" fontId="15" fillId="9" borderId="0" xfId="0" applyFont="1" applyFill="1" applyBorder="1"/>
    <xf numFmtId="0" fontId="15" fillId="9" borderId="7" xfId="0" applyFont="1" applyFill="1" applyBorder="1" applyAlignment="1">
      <alignment vertical="center"/>
    </xf>
    <xf numFmtId="0" fontId="15" fillId="9" borderId="5" xfId="0" applyFont="1" applyFill="1" applyBorder="1"/>
    <xf numFmtId="49" fontId="15" fillId="4" borderId="2" xfId="0" applyNumberFormat="1" applyFont="1" applyFill="1" applyBorder="1"/>
    <xf numFmtId="49" fontId="15" fillId="4" borderId="9" xfId="0" applyNumberFormat="1" applyFont="1" applyFill="1" applyBorder="1"/>
    <xf numFmtId="49" fontId="14" fillId="4" borderId="1" xfId="0" applyNumberFormat="1" applyFont="1" applyFill="1" applyBorder="1" applyAlignment="1">
      <alignment horizontal="center"/>
    </xf>
    <xf numFmtId="49" fontId="14" fillId="4" borderId="1" xfId="0" applyNumberFormat="1" applyFont="1" applyFill="1" applyBorder="1" applyAlignment="1">
      <alignment horizontal="center"/>
    </xf>
    <xf numFmtId="49" fontId="15" fillId="4" borderId="0" xfId="0" applyNumberFormat="1" applyFont="1" applyFill="1" applyBorder="1"/>
    <xf numFmtId="49" fontId="15" fillId="6" borderId="1" xfId="0" applyNumberFormat="1" applyFont="1" applyFill="1" applyBorder="1" applyAlignment="1">
      <alignment horizontal="center"/>
    </xf>
    <xf numFmtId="49" fontId="15" fillId="6" borderId="1" xfId="0" applyNumberFormat="1" applyFont="1" applyFill="1" applyBorder="1" applyAlignment="1"/>
    <xf numFmtId="49" fontId="15" fillId="4" borderId="0" xfId="0" applyNumberFormat="1" applyFont="1" applyFill="1" applyBorder="1" applyAlignment="1"/>
    <xf numFmtId="49" fontId="17" fillId="6" borderId="1" xfId="0" applyNumberFormat="1" applyFont="1" applyFill="1" applyBorder="1" applyAlignment="1">
      <alignment horizontal="center"/>
    </xf>
    <xf numFmtId="49" fontId="17" fillId="6" borderId="13" xfId="0" applyNumberFormat="1" applyFont="1" applyFill="1" applyBorder="1" applyAlignment="1">
      <alignment horizontal="center"/>
    </xf>
    <xf numFmtId="0" fontId="15" fillId="7" borderId="2" xfId="0" applyFont="1" applyFill="1" applyBorder="1" applyAlignment="1">
      <alignment horizontal="center"/>
    </xf>
    <xf numFmtId="0" fontId="15" fillId="7" borderId="6" xfId="0" applyFont="1" applyFill="1" applyBorder="1" applyAlignment="1"/>
    <xf numFmtId="0" fontId="15" fillId="7" borderId="2" xfId="0" applyFont="1" applyFill="1" applyBorder="1" applyAlignment="1"/>
    <xf numFmtId="0" fontId="15" fillId="1" borderId="9" xfId="0" applyFont="1" applyFill="1" applyBorder="1" applyAlignment="1"/>
    <xf numFmtId="0" fontId="15" fillId="1" borderId="6" xfId="0" applyFont="1" applyFill="1" applyBorder="1" applyAlignment="1"/>
    <xf numFmtId="49" fontId="15" fillId="4" borderId="2" xfId="0" applyNumberFormat="1" applyFont="1" applyFill="1" applyBorder="1" applyAlignment="1">
      <alignment horizontal="center"/>
    </xf>
    <xf numFmtId="49" fontId="15" fillId="4" borderId="9" xfId="0" applyNumberFormat="1" applyFont="1" applyFill="1" applyBorder="1" applyAlignment="1">
      <alignment horizontal="center"/>
    </xf>
    <xf numFmtId="49" fontId="15" fillId="4" borderId="9" xfId="0" applyNumberFormat="1" applyFont="1" applyFill="1" applyBorder="1" applyAlignment="1"/>
    <xf numFmtId="49" fontId="15" fillId="4" borderId="10" xfId="0" applyNumberFormat="1" applyFont="1" applyFill="1" applyBorder="1" applyAlignment="1"/>
    <xf numFmtId="49" fontId="15" fillId="4" borderId="0" xfId="0" applyNumberFormat="1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49" fontId="15" fillId="8" borderId="2" xfId="0" applyNumberFormat="1" applyFont="1" applyFill="1" applyBorder="1" applyAlignment="1">
      <alignment horizontal="center"/>
    </xf>
    <xf numFmtId="49" fontId="15" fillId="8" borderId="1" xfId="0" applyNumberFormat="1" applyFont="1" applyFill="1" applyBorder="1" applyAlignment="1">
      <alignment horizontal="center"/>
    </xf>
    <xf numFmtId="49" fontId="15" fillId="4" borderId="10" xfId="0" applyNumberFormat="1" applyFont="1" applyFill="1" applyBorder="1" applyAlignment="1">
      <alignment horizontal="center"/>
    </xf>
    <xf numFmtId="0" fontId="15" fillId="7" borderId="8" xfId="0" applyFont="1" applyFill="1" applyBorder="1" applyAlignment="1">
      <alignment horizontal="center"/>
    </xf>
    <xf numFmtId="0" fontId="15" fillId="7" borderId="14" xfId="0" applyFont="1" applyFill="1" applyBorder="1" applyAlignment="1">
      <alignment horizontal="center"/>
    </xf>
    <xf numFmtId="0" fontId="15" fillId="7" borderId="15" xfId="0" applyFont="1" applyFill="1" applyBorder="1" applyAlignment="1">
      <alignment horizontal="center"/>
    </xf>
    <xf numFmtId="0" fontId="15" fillId="7" borderId="6" xfId="0" applyFont="1" applyFill="1" applyBorder="1" applyAlignment="1">
      <alignment horizontal="center"/>
    </xf>
    <xf numFmtId="0" fontId="14" fillId="7" borderId="9" xfId="0" applyFont="1" applyFill="1" applyBorder="1" applyAlignment="1"/>
    <xf numFmtId="0" fontId="14" fillId="7" borderId="6" xfId="0" applyFont="1" applyFill="1" applyBorder="1" applyAlignment="1"/>
    <xf numFmtId="49" fontId="15" fillId="4" borderId="10" xfId="0" applyNumberFormat="1" applyFont="1" applyFill="1" applyBorder="1"/>
    <xf numFmtId="0" fontId="15" fillId="4" borderId="9" xfId="0" applyFont="1" applyFill="1" applyBorder="1" applyAlignment="1">
      <alignment horizontal="center"/>
    </xf>
    <xf numFmtId="0" fontId="14" fillId="4" borderId="8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/>
    </xf>
    <xf numFmtId="49" fontId="15" fillId="6" borderId="2" xfId="0" applyNumberFormat="1" applyFont="1" applyFill="1" applyBorder="1" applyAlignment="1">
      <alignment horizontal="center"/>
    </xf>
    <xf numFmtId="0" fontId="14" fillId="7" borderId="15" xfId="0" applyFont="1" applyFill="1" applyBorder="1" applyAlignment="1"/>
    <xf numFmtId="0" fontId="14" fillId="7" borderId="8" xfId="0" applyFont="1" applyFill="1" applyBorder="1" applyAlignment="1"/>
    <xf numFmtId="0" fontId="15" fillId="7" borderId="7" xfId="0" applyFont="1" applyFill="1" applyBorder="1" applyAlignment="1">
      <alignment horizontal="center"/>
    </xf>
    <xf numFmtId="0" fontId="15" fillId="7" borderId="13" xfId="0" applyFont="1" applyFill="1" applyBorder="1" applyAlignment="1">
      <alignment horizontal="center"/>
    </xf>
    <xf numFmtId="0" fontId="15" fillId="7" borderId="5" xfId="0" applyFont="1" applyFill="1" applyBorder="1" applyAlignment="1">
      <alignment horizontal="center"/>
    </xf>
    <xf numFmtId="0" fontId="14" fillId="7" borderId="13" xfId="0" applyFont="1" applyFill="1" applyBorder="1" applyAlignment="1"/>
    <xf numFmtId="0" fontId="14" fillId="7" borderId="5" xfId="0" applyFont="1" applyFill="1" applyBorder="1" applyAlignment="1"/>
    <xf numFmtId="0" fontId="14" fillId="4" borderId="5" xfId="0" applyFont="1" applyFill="1" applyBorder="1" applyAlignment="1">
      <alignment horizontal="center"/>
    </xf>
    <xf numFmtId="0" fontId="15" fillId="7" borderId="9" xfId="0" applyFont="1" applyFill="1" applyBorder="1" applyAlignment="1">
      <alignment horizontal="center"/>
    </xf>
    <xf numFmtId="0" fontId="14" fillId="4" borderId="0" xfId="0" applyFont="1" applyFill="1" applyBorder="1" applyAlignment="1"/>
    <xf numFmtId="0" fontId="14" fillId="7" borderId="14" xfId="0" applyFont="1" applyFill="1" applyBorder="1" applyAlignment="1">
      <alignment horizontal="center"/>
    </xf>
    <xf numFmtId="0" fontId="14" fillId="7" borderId="7" xfId="0" applyFont="1" applyFill="1" applyBorder="1" applyAlignment="1">
      <alignment horizontal="center"/>
    </xf>
    <xf numFmtId="0" fontId="15" fillId="8" borderId="1" xfId="0" applyFont="1" applyFill="1" applyBorder="1" applyAlignment="1">
      <alignment horizontal="center"/>
    </xf>
    <xf numFmtId="49" fontId="17" fillId="8" borderId="1" xfId="0" applyNumberFormat="1" applyFont="1" applyFill="1" applyBorder="1" applyAlignment="1">
      <alignment horizontal="center"/>
    </xf>
    <xf numFmtId="49" fontId="14" fillId="4" borderId="9" xfId="0" applyNumberFormat="1" applyFont="1" applyFill="1" applyBorder="1" applyAlignment="1">
      <alignment horizontal="center"/>
    </xf>
    <xf numFmtId="49" fontId="15" fillId="6" borderId="4" xfId="0" applyNumberFormat="1" applyFont="1" applyFill="1" applyBorder="1" applyAlignment="1">
      <alignment horizontal="center"/>
    </xf>
    <xf numFmtId="0" fontId="15" fillId="7" borderId="0" xfId="0" applyFont="1" applyFill="1" applyBorder="1" applyAlignment="1">
      <alignment horizontal="center"/>
    </xf>
    <xf numFmtId="0" fontId="15" fillId="4" borderId="8" xfId="0" applyFont="1" applyFill="1" applyBorder="1" applyAlignment="1">
      <alignment horizontal="center"/>
    </xf>
    <xf numFmtId="49" fontId="15" fillId="6" borderId="1" xfId="0" applyNumberFormat="1" applyFont="1" applyFill="1" applyBorder="1" applyAlignment="1">
      <alignment vertical="center"/>
    </xf>
    <xf numFmtId="49" fontId="15" fillId="4" borderId="11" xfId="0" applyNumberFormat="1" applyFont="1" applyFill="1" applyBorder="1" applyAlignment="1"/>
    <xf numFmtId="0" fontId="17" fillId="6" borderId="1" xfId="0" applyFont="1" applyFill="1" applyBorder="1" applyAlignment="1">
      <alignment horizontal="center"/>
    </xf>
    <xf numFmtId="49" fontId="15" fillId="4" borderId="7" xfId="0" applyNumberFormat="1" applyFont="1" applyFill="1" applyBorder="1" applyAlignment="1">
      <alignment horizontal="center"/>
    </xf>
    <xf numFmtId="49" fontId="15" fillId="4" borderId="5" xfId="0" applyNumberFormat="1" applyFont="1" applyFill="1" applyBorder="1" applyAlignment="1">
      <alignment horizontal="center"/>
    </xf>
    <xf numFmtId="49" fontId="15" fillId="4" borderId="5" xfId="0" applyNumberFormat="1" applyFont="1" applyFill="1" applyBorder="1" applyAlignment="1"/>
    <xf numFmtId="0" fontId="15" fillId="4" borderId="5" xfId="0" applyFont="1" applyFill="1" applyBorder="1" applyAlignment="1">
      <alignment horizontal="center"/>
    </xf>
    <xf numFmtId="49" fontId="15" fillId="8" borderId="1" xfId="0" applyNumberFormat="1" applyFont="1" applyFill="1" applyBorder="1" applyAlignment="1">
      <alignment vertical="center"/>
    </xf>
    <xf numFmtId="0" fontId="15" fillId="7" borderId="14" xfId="0" applyFont="1" applyFill="1" applyBorder="1" applyAlignment="1"/>
    <xf numFmtId="0" fontId="15" fillId="7" borderId="8" xfId="0" applyFont="1" applyFill="1" applyBorder="1" applyAlignment="1"/>
    <xf numFmtId="0" fontId="17" fillId="8" borderId="1" xfId="0" applyFont="1" applyFill="1" applyBorder="1" applyAlignment="1">
      <alignment horizontal="center"/>
    </xf>
    <xf numFmtId="49" fontId="15" fillId="8" borderId="1" xfId="0" applyNumberFormat="1" applyFont="1" applyFill="1" applyBorder="1" applyAlignment="1"/>
    <xf numFmtId="0" fontId="15" fillId="7" borderId="15" xfId="0" applyFont="1" applyFill="1" applyBorder="1" applyAlignment="1"/>
    <xf numFmtId="0" fontId="15" fillId="7" borderId="13" xfId="0" applyFont="1" applyFill="1" applyBorder="1" applyAlignment="1"/>
    <xf numFmtId="0" fontId="15" fillId="7" borderId="7" xfId="0" applyFont="1" applyFill="1" applyBorder="1" applyAlignment="1"/>
    <xf numFmtId="0" fontId="15" fillId="7" borderId="5" xfId="0" applyFont="1" applyFill="1" applyBorder="1" applyAlignment="1"/>
    <xf numFmtId="0" fontId="15" fillId="7" borderId="9" xfId="0" applyFont="1" applyFill="1" applyBorder="1" applyAlignment="1"/>
    <xf numFmtId="49" fontId="15" fillId="4" borderId="8" xfId="0" applyNumberFormat="1" applyFont="1" applyFill="1" applyBorder="1" applyAlignment="1">
      <alignment horizontal="center"/>
    </xf>
    <xf numFmtId="0" fontId="15" fillId="7" borderId="0" xfId="0" applyFont="1" applyFill="1" applyBorder="1" applyAlignment="1"/>
    <xf numFmtId="49" fontId="15" fillId="8" borderId="4" xfId="0" applyNumberFormat="1" applyFont="1" applyFill="1" applyBorder="1" applyAlignment="1">
      <alignment horizontal="center"/>
    </xf>
    <xf numFmtId="0" fontId="14" fillId="7" borderId="8" xfId="0" applyFont="1" applyFill="1" applyBorder="1" applyAlignment="1">
      <alignment horizontal="center"/>
    </xf>
    <xf numFmtId="49" fontId="14" fillId="4" borderId="5" xfId="0" applyNumberFormat="1" applyFont="1" applyFill="1" applyBorder="1" applyAlignment="1">
      <alignment horizontal="center"/>
    </xf>
    <xf numFmtId="20" fontId="2" fillId="0" borderId="1" xfId="0" applyNumberFormat="1" applyFont="1" applyBorder="1" applyAlignment="1">
      <alignment shrinkToFit="1"/>
    </xf>
    <xf numFmtId="49" fontId="15" fillId="6" borderId="2" xfId="0" applyNumberFormat="1" applyFont="1" applyFill="1" applyBorder="1" applyAlignment="1"/>
    <xf numFmtId="49" fontId="15" fillId="8" borderId="2" xfId="0" applyNumberFormat="1" applyFont="1" applyFill="1" applyBorder="1" applyAlignment="1"/>
    <xf numFmtId="0" fontId="2" fillId="0" borderId="10" xfId="0" applyFont="1" applyFill="1" applyBorder="1" applyAlignment="1">
      <alignment shrinkToFit="1"/>
    </xf>
    <xf numFmtId="165" fontId="2" fillId="5" borderId="2" xfId="0" applyNumberFormat="1" applyFont="1" applyFill="1" applyBorder="1" applyAlignment="1">
      <alignment horizontal="center"/>
    </xf>
    <xf numFmtId="165" fontId="8" fillId="0" borderId="0" xfId="0" applyNumberFormat="1" applyFont="1" applyFill="1" applyBorder="1" applyAlignment="1">
      <alignment horizontal="center"/>
    </xf>
    <xf numFmtId="49" fontId="17" fillId="8" borderId="2" xfId="0" applyNumberFormat="1" applyFont="1" applyFill="1" applyBorder="1" applyAlignment="1">
      <alignment horizontal="center"/>
    </xf>
    <xf numFmtId="49" fontId="15" fillId="8" borderId="2" xfId="0" applyNumberFormat="1" applyFont="1" applyFill="1" applyBorder="1" applyAlignment="1">
      <alignment horizontal="center"/>
    </xf>
    <xf numFmtId="49" fontId="14" fillId="4" borderId="8" xfId="0" applyNumberFormat="1" applyFont="1" applyFill="1" applyBorder="1" applyAlignment="1">
      <alignment horizontal="center"/>
    </xf>
    <xf numFmtId="49" fontId="14" fillId="4" borderId="9" xfId="0" applyNumberFormat="1" applyFont="1" applyFill="1" applyBorder="1" applyAlignment="1">
      <alignment horizontal="center"/>
    </xf>
    <xf numFmtId="0" fontId="17" fillId="8" borderId="3" xfId="0" applyFont="1" applyFill="1" applyBorder="1" applyAlignment="1">
      <alignment vertical="center"/>
    </xf>
    <xf numFmtId="49" fontId="17" fillId="8" borderId="1" xfId="0" applyNumberFormat="1" applyFont="1" applyFill="1" applyBorder="1" applyAlignment="1">
      <alignment vertical="center"/>
    </xf>
    <xf numFmtId="49" fontId="17" fillId="8" borderId="15" xfId="0" applyNumberFormat="1" applyFont="1" applyFill="1" applyBorder="1" applyAlignment="1">
      <alignment horizontal="center" vertical="center"/>
    </xf>
    <xf numFmtId="0" fontId="15" fillId="1" borderId="0" xfId="0" applyFont="1" applyFill="1" applyBorder="1" applyAlignment="1"/>
    <xf numFmtId="0" fontId="14" fillId="7" borderId="5" xfId="0" applyFont="1" applyFill="1" applyBorder="1" applyAlignment="1">
      <alignment horizontal="center"/>
    </xf>
    <xf numFmtId="49" fontId="17" fillId="6" borderId="2" xfId="0" applyNumberFormat="1" applyFont="1" applyFill="1" applyBorder="1" applyAlignment="1">
      <alignment horizontal="center"/>
    </xf>
    <xf numFmtId="49" fontId="15" fillId="4" borderId="11" xfId="0" applyNumberFormat="1" applyFont="1" applyFill="1" applyBorder="1" applyAlignment="1">
      <alignment horizontal="center"/>
    </xf>
    <xf numFmtId="49" fontId="14" fillId="4" borderId="0" xfId="0" applyNumberFormat="1" applyFont="1" applyFill="1" applyBorder="1" applyAlignment="1">
      <alignment horizontal="center"/>
    </xf>
    <xf numFmtId="0" fontId="15" fillId="1" borderId="8" xfId="0" applyFont="1" applyFill="1" applyBorder="1" applyAlignment="1"/>
    <xf numFmtId="0" fontId="15" fillId="1" borderId="5" xfId="0" applyFont="1" applyFill="1" applyBorder="1" applyAlignment="1"/>
    <xf numFmtId="0" fontId="15" fillId="7" borderId="5" xfId="0" applyFont="1" applyFill="1" applyBorder="1"/>
    <xf numFmtId="49" fontId="15" fillId="7" borderId="2" xfId="0" applyNumberFormat="1" applyFont="1" applyFill="1" applyBorder="1" applyAlignment="1">
      <alignment horizontal="center"/>
    </xf>
    <xf numFmtId="0" fontId="15" fillId="7" borderId="9" xfId="0" applyFont="1" applyFill="1" applyBorder="1"/>
    <xf numFmtId="0" fontId="15" fillId="7" borderId="6" xfId="0" applyFont="1" applyFill="1" applyBorder="1"/>
    <xf numFmtId="0" fontId="0" fillId="4" borderId="0" xfId="0" applyFont="1" applyFill="1" applyBorder="1" applyAlignment="1">
      <alignment horizontal="center"/>
    </xf>
    <xf numFmtId="0" fontId="0" fillId="4" borderId="0" xfId="0" applyFont="1" applyFill="1" applyBorder="1" applyAlignment="1"/>
    <xf numFmtId="0" fontId="0" fillId="4" borderId="0" xfId="0" applyFill="1" applyBorder="1" applyAlignment="1">
      <alignment horizontal="center"/>
    </xf>
    <xf numFmtId="0" fontId="0" fillId="9" borderId="0" xfId="0" applyFill="1"/>
    <xf numFmtId="0" fontId="17" fillId="9" borderId="0" xfId="0" applyFont="1" applyFill="1" applyBorder="1" applyAlignment="1">
      <alignment vertical="center"/>
    </xf>
    <xf numFmtId="0" fontId="17" fillId="9" borderId="0" xfId="0" applyFont="1" applyFill="1" applyBorder="1"/>
    <xf numFmtId="0" fontId="7" fillId="0" borderId="0" xfId="0" applyFont="1" applyBorder="1"/>
    <xf numFmtId="49" fontId="15" fillId="9" borderId="7" xfId="0" applyNumberFormat="1" applyFont="1" applyFill="1" applyBorder="1"/>
    <xf numFmtId="165" fontId="19" fillId="0" borderId="1" xfId="0" applyNumberFormat="1" applyFont="1" applyFill="1" applyBorder="1" applyAlignment="1">
      <alignment horizontal="center" wrapText="1"/>
    </xf>
    <xf numFmtId="165" fontId="12" fillId="5" borderId="1" xfId="0" applyNumberFormat="1" applyFont="1" applyFill="1" applyBorder="1" applyAlignment="1">
      <alignment horizontal="center"/>
    </xf>
    <xf numFmtId="0" fontId="16" fillId="6" borderId="1" xfId="0" applyFont="1" applyFill="1" applyBorder="1" applyAlignment="1">
      <alignment horizontal="center"/>
    </xf>
    <xf numFmtId="0" fontId="16" fillId="8" borderId="1" xfId="0" applyFont="1" applyFill="1" applyBorder="1" applyAlignment="1">
      <alignment horizontal="center"/>
    </xf>
    <xf numFmtId="49" fontId="17" fillId="6" borderId="1" xfId="0" applyNumberFormat="1" applyFont="1" applyFill="1" applyBorder="1" applyAlignment="1">
      <alignment horizontal="center" wrapText="1"/>
    </xf>
    <xf numFmtId="49" fontId="17" fillId="6" borderId="1" xfId="0" applyNumberFormat="1" applyFont="1" applyFill="1" applyBorder="1" applyAlignment="1">
      <alignment horizontal="left" vertical="top" wrapText="1"/>
    </xf>
    <xf numFmtId="49" fontId="16" fillId="6" borderId="2" xfId="0" applyNumberFormat="1" applyFont="1" applyFill="1" applyBorder="1" applyAlignment="1">
      <alignment horizontal="center" vertical="top" wrapText="1"/>
    </xf>
    <xf numFmtId="49" fontId="15" fillId="6" borderId="2" xfId="0" applyNumberFormat="1" applyFont="1" applyFill="1" applyBorder="1" applyAlignment="1">
      <alignment horizontal="center" vertical="top"/>
    </xf>
    <xf numFmtId="49" fontId="15" fillId="6" borderId="1" xfId="0" applyNumberFormat="1" applyFont="1" applyFill="1" applyBorder="1" applyAlignment="1">
      <alignment horizontal="center" vertical="top"/>
    </xf>
    <xf numFmtId="49" fontId="17" fillId="6" borderId="13" xfId="0" applyNumberFormat="1" applyFont="1" applyFill="1" applyBorder="1" applyAlignment="1">
      <alignment horizontal="center" wrapText="1"/>
    </xf>
    <xf numFmtId="0" fontId="15" fillId="1" borderId="15" xfId="0" applyFont="1" applyFill="1" applyBorder="1" applyAlignment="1"/>
    <xf numFmtId="0" fontId="15" fillId="1" borderId="12" xfId="0" applyFont="1" applyFill="1" applyBorder="1" applyAlignment="1"/>
    <xf numFmtId="0" fontId="15" fillId="1" borderId="13" xfId="0" applyFont="1" applyFill="1" applyBorder="1" applyAlignment="1"/>
    <xf numFmtId="49" fontId="15" fillId="6" borderId="4" xfId="0" applyNumberFormat="1" applyFont="1" applyFill="1" applyBorder="1" applyAlignment="1">
      <alignment vertical="center"/>
    </xf>
    <xf numFmtId="49" fontId="15" fillId="8" borderId="3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/>
    </xf>
    <xf numFmtId="49" fontId="15" fillId="8" borderId="3" xfId="0" applyNumberFormat="1" applyFont="1" applyFill="1" applyBorder="1" applyAlignment="1">
      <alignment vertical="center"/>
    </xf>
    <xf numFmtId="49" fontId="15" fillId="8" borderId="14" xfId="0" applyNumberFormat="1" applyFont="1" applyFill="1" applyBorder="1" applyAlignment="1">
      <alignment vertical="center"/>
    </xf>
    <xf numFmtId="49" fontId="17" fillId="8" borderId="5" xfId="0" applyNumberFormat="1" applyFont="1" applyFill="1" applyBorder="1" applyAlignment="1">
      <alignment horizontal="center"/>
    </xf>
    <xf numFmtId="49" fontId="16" fillId="8" borderId="5" xfId="0" applyNumberFormat="1" applyFont="1" applyFill="1" applyBorder="1" applyAlignment="1">
      <alignment horizontal="center"/>
    </xf>
    <xf numFmtId="0" fontId="15" fillId="6" borderId="2" xfId="0" applyFont="1" applyFill="1" applyBorder="1" applyAlignment="1">
      <alignment horizontal="center"/>
    </xf>
    <xf numFmtId="0" fontId="15" fillId="6" borderId="9" xfId="0" applyFont="1" applyFill="1" applyBorder="1" applyAlignment="1">
      <alignment horizontal="center"/>
    </xf>
    <xf numFmtId="0" fontId="15" fillId="8" borderId="2" xfId="0" applyFont="1" applyFill="1" applyBorder="1" applyAlignment="1">
      <alignment horizontal="center"/>
    </xf>
    <xf numFmtId="0" fontId="15" fillId="8" borderId="6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/>
    </xf>
    <xf numFmtId="0" fontId="17" fillId="6" borderId="6" xfId="0" applyFont="1" applyFill="1" applyBorder="1" applyAlignment="1">
      <alignment horizontal="center"/>
    </xf>
    <xf numFmtId="49" fontId="14" fillId="4" borderId="9" xfId="0" applyNumberFormat="1" applyFont="1" applyFill="1" applyBorder="1" applyAlignment="1">
      <alignment horizontal="center"/>
    </xf>
    <xf numFmtId="49" fontId="14" fillId="4" borderId="1" xfId="0" applyNumberFormat="1" applyFont="1" applyFill="1" applyBorder="1" applyAlignment="1">
      <alignment horizontal="center"/>
    </xf>
    <xf numFmtId="49" fontId="14" fillId="4" borderId="2" xfId="0" applyNumberFormat="1" applyFont="1" applyFill="1" applyBorder="1" applyAlignment="1">
      <alignment horizontal="center" wrapText="1"/>
    </xf>
    <xf numFmtId="49" fontId="14" fillId="4" borderId="9" xfId="0" applyNumberFormat="1" applyFont="1" applyFill="1" applyBorder="1" applyAlignment="1">
      <alignment horizontal="center" wrapText="1"/>
    </xf>
    <xf numFmtId="49" fontId="14" fillId="4" borderId="6" xfId="0" applyNumberFormat="1" applyFont="1" applyFill="1" applyBorder="1" applyAlignment="1">
      <alignment horizontal="center" wrapText="1"/>
    </xf>
    <xf numFmtId="164" fontId="4" fillId="4" borderId="2" xfId="0" applyNumberFormat="1" applyFont="1" applyFill="1" applyBorder="1" applyAlignment="1">
      <alignment horizontal="center" wrapText="1"/>
    </xf>
    <xf numFmtId="164" fontId="4" fillId="4" borderId="6" xfId="0" applyNumberFormat="1" applyFont="1" applyFill="1" applyBorder="1" applyAlignment="1">
      <alignment horizont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/>
    </xf>
    <xf numFmtId="164" fontId="4" fillId="4" borderId="6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left" vertical="center" wrapText="1"/>
    </xf>
    <xf numFmtId="14" fontId="4" fillId="3" borderId="6" xfId="0" applyNumberFormat="1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6"/>
  <sheetViews>
    <sheetView tabSelected="1" zoomScale="80" zoomScaleNormal="80" workbookViewId="0">
      <pane xSplit="4" ySplit="1" topLeftCell="E20" activePane="bottomRight" state="frozen"/>
      <selection pane="topRight" activeCell="E1" sqref="E1"/>
      <selection pane="bottomLeft" activeCell="A2" sqref="A2"/>
      <selection pane="bottomRight" activeCell="G36" sqref="G36"/>
    </sheetView>
  </sheetViews>
  <sheetFormatPr defaultRowHeight="15" x14ac:dyDescent="0.25"/>
  <cols>
    <col min="1" max="1" width="7.7109375" style="28" bestFit="1" customWidth="1"/>
    <col min="2" max="3" width="5.7109375" style="28" customWidth="1"/>
    <col min="4" max="4" width="1.42578125" style="29" customWidth="1"/>
    <col min="5" max="5" width="11.42578125" style="28" customWidth="1"/>
    <col min="6" max="15" width="10.7109375" customWidth="1"/>
    <col min="16" max="16" width="10.85546875" customWidth="1"/>
  </cols>
  <sheetData>
    <row r="1" spans="1:16" s="41" customFormat="1" ht="26.25" customHeight="1" x14ac:dyDescent="0.25">
      <c r="A1" s="64"/>
      <c r="B1" s="65"/>
      <c r="C1" s="65"/>
      <c r="D1" s="65"/>
      <c r="E1" s="202" t="s">
        <v>22</v>
      </c>
      <c r="F1" s="204"/>
      <c r="G1" s="202" t="s">
        <v>23</v>
      </c>
      <c r="H1" s="204"/>
      <c r="I1" s="202" t="s">
        <v>54</v>
      </c>
      <c r="J1" s="204"/>
      <c r="K1" s="202" t="s">
        <v>53</v>
      </c>
      <c r="L1" s="203"/>
      <c r="M1" s="203"/>
      <c r="N1" s="202" t="s">
        <v>84</v>
      </c>
      <c r="O1" s="203"/>
      <c r="P1" s="204"/>
    </row>
    <row r="2" spans="1:16" x14ac:dyDescent="0.25">
      <c r="A2" s="66" t="s">
        <v>4</v>
      </c>
      <c r="B2" s="201" t="s">
        <v>24</v>
      </c>
      <c r="C2" s="201"/>
      <c r="D2" s="68"/>
      <c r="E2" s="200" t="s">
        <v>88</v>
      </c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</row>
    <row r="3" spans="1:16" x14ac:dyDescent="0.25">
      <c r="A3" s="150">
        <v>180501</v>
      </c>
      <c r="B3" s="151" t="s">
        <v>91</v>
      </c>
      <c r="C3" s="152" t="s">
        <v>30</v>
      </c>
      <c r="D3" s="68"/>
      <c r="E3" s="128" t="s">
        <v>133</v>
      </c>
      <c r="F3" s="128" t="s">
        <v>126</v>
      </c>
      <c r="G3" s="108"/>
      <c r="H3" s="108"/>
      <c r="I3" s="108"/>
      <c r="J3" s="108"/>
      <c r="K3" s="108"/>
      <c r="L3" s="108"/>
      <c r="M3" s="108"/>
      <c r="N3" s="108"/>
      <c r="O3" s="108"/>
      <c r="P3" s="92"/>
    </row>
    <row r="4" spans="1:16" ht="6" customHeight="1" x14ac:dyDescent="0.25">
      <c r="A4" s="67"/>
      <c r="B4" s="67"/>
      <c r="C4" s="67"/>
      <c r="D4" s="68"/>
      <c r="E4" s="139"/>
      <c r="F4" s="139"/>
      <c r="G4" s="114"/>
      <c r="H4" s="114"/>
      <c r="I4" s="139"/>
      <c r="J4" s="139"/>
      <c r="K4" s="114"/>
      <c r="L4" s="149"/>
      <c r="M4" s="114"/>
      <c r="N4" s="139"/>
      <c r="O4" s="139"/>
      <c r="P4" s="139"/>
    </row>
    <row r="5" spans="1:16" ht="26.25" x14ac:dyDescent="0.25">
      <c r="A5" s="69" t="s">
        <v>89</v>
      </c>
      <c r="B5" s="69" t="s">
        <v>26</v>
      </c>
      <c r="C5" s="70" t="s">
        <v>58</v>
      </c>
      <c r="D5" s="71"/>
      <c r="E5" s="176" t="s">
        <v>145</v>
      </c>
      <c r="F5" s="181" t="s">
        <v>146</v>
      </c>
      <c r="G5" s="108"/>
      <c r="H5" s="108"/>
      <c r="I5" s="108"/>
      <c r="J5" s="108"/>
      <c r="K5" s="108"/>
      <c r="L5" s="108"/>
      <c r="M5" s="108"/>
      <c r="N5" s="108"/>
      <c r="O5" s="108"/>
      <c r="P5" s="92"/>
    </row>
    <row r="6" spans="1:16" ht="6" customHeight="1" x14ac:dyDescent="0.25">
      <c r="A6" s="79"/>
      <c r="B6" s="80"/>
      <c r="C6" s="81"/>
      <c r="D6" s="82"/>
      <c r="E6" s="83"/>
      <c r="F6" s="84"/>
      <c r="G6" s="84"/>
      <c r="H6" s="84"/>
      <c r="I6" s="84"/>
      <c r="J6" s="84"/>
      <c r="K6" s="85"/>
      <c r="L6" s="85"/>
      <c r="M6" s="85"/>
      <c r="N6" s="85"/>
      <c r="O6" s="85"/>
      <c r="P6" s="85"/>
    </row>
    <row r="7" spans="1:16" x14ac:dyDescent="0.25">
      <c r="A7" s="86" t="s">
        <v>90</v>
      </c>
      <c r="B7" s="87" t="s">
        <v>26</v>
      </c>
      <c r="C7" s="86" t="s">
        <v>58</v>
      </c>
      <c r="D7" s="88"/>
      <c r="E7" s="112" t="s">
        <v>132</v>
      </c>
      <c r="F7" s="113" t="s">
        <v>133</v>
      </c>
      <c r="G7" s="108"/>
      <c r="H7" s="108"/>
      <c r="I7" s="108"/>
      <c r="J7" s="108"/>
      <c r="K7" s="108"/>
      <c r="L7" s="108"/>
      <c r="M7" s="108"/>
      <c r="N7" s="108"/>
      <c r="O7" s="108"/>
      <c r="P7" s="92"/>
    </row>
    <row r="8" spans="1:16" ht="6" customHeight="1" x14ac:dyDescent="0.25">
      <c r="A8" s="64"/>
      <c r="B8" s="65"/>
      <c r="C8" s="65"/>
      <c r="D8" s="95"/>
      <c r="E8" s="96"/>
      <c r="F8" s="96"/>
      <c r="G8" s="97"/>
      <c r="H8" s="97"/>
      <c r="I8" s="97"/>
      <c r="J8" s="97"/>
      <c r="K8" s="85"/>
      <c r="L8" s="85"/>
      <c r="M8" s="85"/>
      <c r="N8" s="85"/>
      <c r="O8" s="85"/>
      <c r="P8" s="85"/>
    </row>
    <row r="9" spans="1:16" ht="42.75" customHeight="1" x14ac:dyDescent="0.25">
      <c r="A9" s="179" t="s">
        <v>98</v>
      </c>
      <c r="B9" s="180" t="s">
        <v>25</v>
      </c>
      <c r="C9" s="179" t="s">
        <v>97</v>
      </c>
      <c r="D9" s="88"/>
      <c r="E9" s="178" t="s">
        <v>149</v>
      </c>
      <c r="F9" s="177" t="s">
        <v>150</v>
      </c>
      <c r="G9" s="108"/>
      <c r="H9" s="108"/>
      <c r="I9" s="108"/>
      <c r="J9" s="108"/>
      <c r="K9" s="108"/>
      <c r="L9" s="108"/>
      <c r="M9" s="108"/>
      <c r="N9" s="108"/>
      <c r="O9" s="108"/>
      <c r="P9" s="92"/>
    </row>
    <row r="10" spans="1:16" ht="6" customHeight="1" x14ac:dyDescent="0.25">
      <c r="A10" s="64"/>
      <c r="B10" s="65"/>
      <c r="C10" s="65"/>
      <c r="D10" s="95"/>
      <c r="E10" s="96"/>
      <c r="F10" s="96"/>
      <c r="G10" s="98"/>
      <c r="H10" s="98"/>
      <c r="I10" s="98"/>
      <c r="J10" s="98"/>
      <c r="K10" s="85"/>
      <c r="L10" s="85"/>
      <c r="M10" s="85"/>
      <c r="N10" s="85"/>
      <c r="O10" s="85"/>
      <c r="P10" s="85"/>
    </row>
    <row r="11" spans="1:16" x14ac:dyDescent="0.25">
      <c r="A11" s="86" t="s">
        <v>100</v>
      </c>
      <c r="B11" s="87" t="s">
        <v>101</v>
      </c>
      <c r="C11" s="86" t="s">
        <v>102</v>
      </c>
      <c r="D11" s="88"/>
      <c r="E11" s="128" t="s">
        <v>134</v>
      </c>
      <c r="F11" s="112" t="s">
        <v>132</v>
      </c>
      <c r="G11" s="89"/>
      <c r="H11" s="89"/>
      <c r="I11" s="89"/>
      <c r="J11" s="89"/>
      <c r="K11" s="101"/>
      <c r="L11" s="101"/>
      <c r="M11" s="101"/>
      <c r="N11" s="101"/>
      <c r="O11" s="101"/>
      <c r="P11" s="100"/>
    </row>
    <row r="12" spans="1:16" x14ac:dyDescent="0.25">
      <c r="A12" s="147" t="s">
        <v>100</v>
      </c>
      <c r="B12" s="87" t="s">
        <v>102</v>
      </c>
      <c r="C12" s="86" t="s">
        <v>103</v>
      </c>
      <c r="D12" s="88"/>
      <c r="E12" s="113" t="s">
        <v>99</v>
      </c>
      <c r="F12" s="113" t="s">
        <v>43</v>
      </c>
      <c r="G12" s="104"/>
      <c r="H12" s="104"/>
      <c r="I12" s="104"/>
      <c r="J12" s="104"/>
      <c r="K12" s="106"/>
      <c r="L12" s="106"/>
      <c r="M12" s="106"/>
      <c r="N12" s="106"/>
      <c r="O12" s="106"/>
      <c r="P12" s="105"/>
    </row>
    <row r="13" spans="1:16" ht="6" customHeight="1" x14ac:dyDescent="0.25">
      <c r="A13" s="79"/>
      <c r="B13" s="80"/>
      <c r="C13" s="81"/>
      <c r="D13" s="82"/>
      <c r="E13" s="83"/>
      <c r="F13" s="84"/>
      <c r="G13" s="84"/>
      <c r="H13" s="84"/>
      <c r="I13" s="84"/>
      <c r="J13" s="84"/>
      <c r="K13" s="85"/>
      <c r="L13" s="85"/>
      <c r="M13" s="85"/>
      <c r="N13" s="85"/>
      <c r="O13" s="85"/>
      <c r="P13" s="85"/>
    </row>
    <row r="14" spans="1:16" ht="14.25" customHeight="1" x14ac:dyDescent="0.25">
      <c r="A14" s="69" t="s">
        <v>105</v>
      </c>
      <c r="B14" s="69" t="s">
        <v>101</v>
      </c>
      <c r="C14" s="70" t="s">
        <v>102</v>
      </c>
      <c r="D14" s="71"/>
      <c r="E14" s="72" t="s">
        <v>136</v>
      </c>
      <c r="F14" s="72" t="s">
        <v>137</v>
      </c>
      <c r="G14" s="127"/>
      <c r="H14" s="127"/>
      <c r="I14" s="89"/>
      <c r="J14" s="127"/>
      <c r="K14" s="89"/>
      <c r="L14" s="89"/>
      <c r="M14" s="127"/>
      <c r="N14" s="158"/>
      <c r="O14" s="158"/>
      <c r="P14" s="182"/>
    </row>
    <row r="15" spans="1:16" ht="14.25" customHeight="1" x14ac:dyDescent="0.25">
      <c r="A15" s="69" t="s">
        <v>105</v>
      </c>
      <c r="B15" s="69" t="s">
        <v>102</v>
      </c>
      <c r="C15" s="70" t="s">
        <v>103</v>
      </c>
      <c r="D15" s="71"/>
      <c r="E15" s="73" t="s">
        <v>96</v>
      </c>
      <c r="F15" s="72" t="s">
        <v>99</v>
      </c>
      <c r="G15" s="136"/>
      <c r="H15" s="136"/>
      <c r="I15" s="116"/>
      <c r="J15" s="136"/>
      <c r="K15" s="116"/>
      <c r="L15" s="116"/>
      <c r="M15" s="136"/>
      <c r="N15" s="153"/>
      <c r="O15" s="153"/>
      <c r="P15" s="183"/>
    </row>
    <row r="16" spans="1:16" ht="14.25" customHeight="1" x14ac:dyDescent="0.25">
      <c r="A16" s="69" t="s">
        <v>105</v>
      </c>
      <c r="B16" s="69" t="s">
        <v>103</v>
      </c>
      <c r="C16" s="70" t="s">
        <v>61</v>
      </c>
      <c r="D16" s="71"/>
      <c r="E16" s="72" t="s">
        <v>45</v>
      </c>
      <c r="F16" s="72" t="s">
        <v>96</v>
      </c>
      <c r="G16" s="136"/>
      <c r="H16" s="136"/>
      <c r="I16" s="116"/>
      <c r="J16" s="136"/>
      <c r="K16" s="116"/>
      <c r="L16" s="116"/>
      <c r="M16" s="136"/>
      <c r="N16" s="153"/>
      <c r="O16" s="153"/>
      <c r="P16" s="183"/>
    </row>
    <row r="17" spans="1:16" ht="14.25" customHeight="1" x14ac:dyDescent="0.25">
      <c r="A17" s="69" t="s">
        <v>105</v>
      </c>
      <c r="B17" s="69" t="s">
        <v>61</v>
      </c>
      <c r="C17" s="70" t="s">
        <v>62</v>
      </c>
      <c r="D17" s="71"/>
      <c r="E17" s="72" t="s">
        <v>92</v>
      </c>
      <c r="F17" s="72" t="s">
        <v>55</v>
      </c>
      <c r="G17" s="133"/>
      <c r="H17" s="133"/>
      <c r="I17" s="104"/>
      <c r="J17" s="133"/>
      <c r="K17" s="104"/>
      <c r="L17" s="104"/>
      <c r="M17" s="133"/>
      <c r="N17" s="159"/>
      <c r="O17" s="159"/>
      <c r="P17" s="184"/>
    </row>
    <row r="18" spans="1:16" ht="6" customHeight="1" x14ac:dyDescent="0.25">
      <c r="A18" s="79"/>
      <c r="B18" s="80"/>
      <c r="C18" s="81"/>
      <c r="D18" s="82"/>
      <c r="E18" s="83"/>
      <c r="F18" s="84"/>
      <c r="G18" s="84"/>
      <c r="H18" s="84"/>
      <c r="I18" s="84"/>
      <c r="J18" s="84"/>
      <c r="K18" s="85"/>
      <c r="L18" s="85"/>
      <c r="M18" s="85"/>
      <c r="N18" s="85"/>
      <c r="O18" s="85"/>
      <c r="P18" s="85"/>
    </row>
    <row r="19" spans="1:16" ht="14.25" customHeight="1" x14ac:dyDescent="0.25">
      <c r="A19" s="87" t="s">
        <v>151</v>
      </c>
      <c r="B19" s="87" t="s">
        <v>25</v>
      </c>
      <c r="C19" s="147" t="s">
        <v>27</v>
      </c>
      <c r="D19" s="82"/>
      <c r="E19" s="128" t="s">
        <v>153</v>
      </c>
      <c r="F19" s="112" t="s">
        <v>152</v>
      </c>
      <c r="G19" s="108"/>
      <c r="H19" s="108"/>
      <c r="I19" s="108"/>
      <c r="J19" s="108"/>
      <c r="K19" s="108"/>
      <c r="L19" s="108"/>
      <c r="M19" s="108"/>
      <c r="N19" s="108"/>
      <c r="O19" s="108"/>
      <c r="P19" s="92"/>
    </row>
    <row r="20" spans="1:16" ht="6" customHeight="1" x14ac:dyDescent="0.25">
      <c r="A20" s="79"/>
      <c r="B20" s="80"/>
      <c r="C20" s="81"/>
      <c r="D20" s="82"/>
      <c r="E20" s="83"/>
      <c r="F20" s="84"/>
      <c r="G20" s="84"/>
      <c r="H20" s="84"/>
      <c r="I20" s="84"/>
      <c r="J20" s="84"/>
      <c r="K20" s="85"/>
      <c r="L20" s="85"/>
      <c r="M20" s="85"/>
      <c r="N20" s="85"/>
      <c r="O20" s="85"/>
      <c r="P20" s="85"/>
    </row>
    <row r="21" spans="1:16" x14ac:dyDescent="0.25">
      <c r="A21" s="69" t="s">
        <v>107</v>
      </c>
      <c r="B21" s="69" t="s">
        <v>59</v>
      </c>
      <c r="C21" s="99" t="s">
        <v>108</v>
      </c>
      <c r="D21" s="88"/>
      <c r="E21" s="174" t="s">
        <v>142</v>
      </c>
      <c r="F21" s="120" t="s">
        <v>125</v>
      </c>
      <c r="G21" s="108"/>
      <c r="H21" s="108"/>
      <c r="I21" s="108"/>
      <c r="J21" s="108"/>
      <c r="K21" s="108"/>
      <c r="L21" s="108"/>
      <c r="M21" s="108"/>
      <c r="N21" s="108"/>
      <c r="O21" s="108"/>
      <c r="P21" s="92"/>
    </row>
    <row r="22" spans="1:16" ht="6" customHeight="1" x14ac:dyDescent="0.25">
      <c r="A22" s="64"/>
      <c r="B22" s="64"/>
      <c r="C22" s="65"/>
      <c r="D22" s="95"/>
      <c r="E22" s="96"/>
      <c r="F22" s="96"/>
      <c r="G22" s="107"/>
      <c r="H22" s="107"/>
      <c r="I22" s="98"/>
      <c r="J22" s="98"/>
      <c r="K22" s="109"/>
      <c r="L22" s="109"/>
      <c r="M22" s="109"/>
      <c r="N22" s="109"/>
      <c r="O22" s="109"/>
      <c r="P22" s="109"/>
    </row>
    <row r="23" spans="1:16" x14ac:dyDescent="0.25">
      <c r="A23" s="147" t="s">
        <v>109</v>
      </c>
      <c r="B23" s="87" t="s">
        <v>25</v>
      </c>
      <c r="C23" s="147" t="s">
        <v>110</v>
      </c>
      <c r="D23" s="88"/>
      <c r="E23" s="110"/>
      <c r="F23" s="138"/>
      <c r="G23" s="113" t="s">
        <v>104</v>
      </c>
      <c r="H23" s="146" t="s">
        <v>64</v>
      </c>
      <c r="I23" s="90"/>
      <c r="J23" s="89"/>
      <c r="K23" s="101"/>
      <c r="L23" s="101"/>
      <c r="M23" s="101"/>
      <c r="N23" s="101"/>
      <c r="O23" s="101"/>
      <c r="P23" s="100"/>
    </row>
    <row r="24" spans="1:16" x14ac:dyDescent="0.25">
      <c r="A24" s="147" t="s">
        <v>109</v>
      </c>
      <c r="B24" s="87" t="s">
        <v>30</v>
      </c>
      <c r="C24" s="147" t="s">
        <v>110</v>
      </c>
      <c r="D24" s="88"/>
      <c r="E24" s="111"/>
      <c r="F24" s="154"/>
      <c r="G24" s="113" t="s">
        <v>57</v>
      </c>
      <c r="H24" s="146" t="s">
        <v>46</v>
      </c>
      <c r="I24" s="102"/>
      <c r="J24" s="104"/>
      <c r="K24" s="106"/>
      <c r="L24" s="106"/>
      <c r="M24" s="106"/>
      <c r="N24" s="106"/>
      <c r="O24" s="106"/>
      <c r="P24" s="105"/>
    </row>
    <row r="25" spans="1:16" ht="6" customHeight="1" x14ac:dyDescent="0.25">
      <c r="A25" s="64"/>
      <c r="B25" s="65"/>
      <c r="C25" s="65"/>
      <c r="D25" s="95"/>
      <c r="E25" s="96"/>
      <c r="F25" s="96"/>
      <c r="G25" s="97"/>
      <c r="H25" s="97"/>
      <c r="I25" s="98"/>
      <c r="J25" s="98"/>
      <c r="K25" s="85"/>
      <c r="L25" s="85"/>
      <c r="M25" s="85"/>
      <c r="N25" s="85"/>
      <c r="O25" s="85"/>
      <c r="P25" s="85"/>
    </row>
    <row r="26" spans="1:16" x14ac:dyDescent="0.25">
      <c r="A26" s="185" t="s">
        <v>111</v>
      </c>
      <c r="B26" s="69" t="s">
        <v>25</v>
      </c>
      <c r="C26" s="99" t="s">
        <v>110</v>
      </c>
      <c r="D26" s="88"/>
      <c r="E26" s="111"/>
      <c r="F26" s="154"/>
      <c r="G26" s="193" t="s">
        <v>44</v>
      </c>
      <c r="H26" s="194"/>
      <c r="I26" s="74"/>
      <c r="J26" s="108"/>
      <c r="K26" s="93"/>
      <c r="L26" s="93"/>
      <c r="M26" s="93"/>
      <c r="N26" s="93"/>
      <c r="O26" s="93"/>
      <c r="P26" s="94"/>
    </row>
    <row r="27" spans="1:16" ht="6" customHeight="1" x14ac:dyDescent="0.25">
      <c r="A27" s="64"/>
      <c r="B27" s="65"/>
      <c r="C27" s="65"/>
      <c r="D27" s="95"/>
      <c r="E27" s="148"/>
      <c r="F27" s="97"/>
      <c r="G27" s="117"/>
      <c r="H27" s="117"/>
      <c r="I27" s="84"/>
      <c r="J27" s="84"/>
      <c r="K27" s="85"/>
      <c r="L27" s="85"/>
      <c r="M27" s="85"/>
      <c r="N27" s="85"/>
      <c r="O27" s="85"/>
      <c r="P27" s="85"/>
    </row>
    <row r="28" spans="1:16" x14ac:dyDescent="0.25">
      <c r="A28" s="137" t="s">
        <v>111</v>
      </c>
      <c r="B28" s="87" t="s">
        <v>29</v>
      </c>
      <c r="C28" s="147" t="s">
        <v>27</v>
      </c>
      <c r="D28" s="156"/>
      <c r="E28" s="110"/>
      <c r="F28" s="138"/>
      <c r="G28" s="89"/>
      <c r="H28" s="89"/>
      <c r="I28" s="175" t="s">
        <v>141</v>
      </c>
      <c r="J28" s="175" t="s">
        <v>143</v>
      </c>
      <c r="K28" s="90"/>
      <c r="L28" s="89"/>
      <c r="M28" s="89"/>
      <c r="N28" s="89"/>
      <c r="O28" s="89"/>
      <c r="P28" s="91"/>
    </row>
    <row r="29" spans="1:16" x14ac:dyDescent="0.25">
      <c r="A29" s="137" t="s">
        <v>111</v>
      </c>
      <c r="B29" s="87" t="s">
        <v>26</v>
      </c>
      <c r="C29" s="147" t="s">
        <v>28</v>
      </c>
      <c r="D29" s="156"/>
      <c r="E29" s="111"/>
      <c r="F29" s="154"/>
      <c r="G29" s="104"/>
      <c r="H29" s="104"/>
      <c r="I29" s="195" t="s">
        <v>45</v>
      </c>
      <c r="J29" s="196"/>
      <c r="K29" s="102"/>
      <c r="L29" s="104"/>
      <c r="M29" s="104"/>
      <c r="N29" s="104"/>
      <c r="O29" s="104"/>
      <c r="P29" s="103"/>
    </row>
    <row r="30" spans="1:16" ht="6" customHeight="1" x14ac:dyDescent="0.25">
      <c r="A30" s="64"/>
      <c r="B30" s="65"/>
      <c r="C30" s="65"/>
      <c r="D30" s="95"/>
      <c r="E30" s="157"/>
      <c r="F30" s="98"/>
      <c r="G30" s="84"/>
      <c r="H30" s="84"/>
      <c r="I30" s="84"/>
      <c r="J30" s="84"/>
      <c r="K30" s="85"/>
      <c r="L30" s="85"/>
      <c r="M30" s="85"/>
      <c r="N30" s="85"/>
      <c r="O30" s="85"/>
      <c r="P30" s="85"/>
    </row>
    <row r="31" spans="1:16" x14ac:dyDescent="0.25">
      <c r="A31" s="115" t="s">
        <v>112</v>
      </c>
      <c r="B31" s="69" t="s">
        <v>27</v>
      </c>
      <c r="C31" s="99" t="s">
        <v>56</v>
      </c>
      <c r="D31" s="156"/>
      <c r="E31" s="110"/>
      <c r="F31" s="138"/>
      <c r="G31" s="89"/>
      <c r="H31" s="89"/>
      <c r="I31" s="89"/>
      <c r="J31" s="91"/>
      <c r="K31" s="120" t="s">
        <v>45</v>
      </c>
      <c r="L31" s="120" t="s">
        <v>47</v>
      </c>
      <c r="M31" s="120" t="s">
        <v>46</v>
      </c>
      <c r="N31" s="90"/>
      <c r="O31" s="89"/>
      <c r="P31" s="91"/>
    </row>
    <row r="32" spans="1:16" x14ac:dyDescent="0.25">
      <c r="A32" s="115" t="s">
        <v>112</v>
      </c>
      <c r="B32" s="69" t="s">
        <v>113</v>
      </c>
      <c r="C32" s="99" t="s">
        <v>114</v>
      </c>
      <c r="D32" s="156"/>
      <c r="E32" s="111"/>
      <c r="F32" s="154"/>
      <c r="G32" s="104"/>
      <c r="H32" s="104"/>
      <c r="I32" s="104"/>
      <c r="J32" s="103"/>
      <c r="K32" s="197" t="s">
        <v>95</v>
      </c>
      <c r="L32" s="198"/>
      <c r="M32" s="199"/>
      <c r="N32" s="102"/>
      <c r="O32" s="104"/>
      <c r="P32" s="103"/>
    </row>
    <row r="33" spans="1:16" ht="6" customHeight="1" x14ac:dyDescent="0.25">
      <c r="A33" s="79"/>
      <c r="B33" s="80"/>
      <c r="C33" s="81"/>
      <c r="D33" s="82"/>
      <c r="E33" s="83"/>
      <c r="F33" s="84"/>
      <c r="G33" s="84"/>
      <c r="H33" s="84"/>
      <c r="I33" s="84"/>
      <c r="J33" s="84"/>
      <c r="K33" s="85"/>
      <c r="L33" s="85"/>
      <c r="M33" s="85"/>
      <c r="N33" s="85"/>
      <c r="O33" s="85"/>
      <c r="P33" s="85"/>
    </row>
    <row r="34" spans="1:16" ht="15" customHeight="1" x14ac:dyDescent="0.25">
      <c r="A34" s="186" t="s">
        <v>112</v>
      </c>
      <c r="B34" s="87" t="s">
        <v>115</v>
      </c>
      <c r="C34" s="142" t="s">
        <v>116</v>
      </c>
      <c r="D34" s="119"/>
      <c r="E34" s="161"/>
      <c r="F34" s="108"/>
      <c r="G34" s="162"/>
      <c r="H34" s="162"/>
      <c r="I34" s="162"/>
      <c r="J34" s="162"/>
      <c r="K34" s="162"/>
      <c r="L34" s="162"/>
      <c r="M34" s="163"/>
      <c r="N34" s="128" t="s">
        <v>92</v>
      </c>
      <c r="O34" s="146" t="s">
        <v>68</v>
      </c>
      <c r="P34" s="128" t="s">
        <v>106</v>
      </c>
    </row>
    <row r="35" spans="1:16" ht="6" customHeight="1" x14ac:dyDescent="0.25">
      <c r="A35" s="79"/>
      <c r="B35" s="80"/>
      <c r="C35" s="81"/>
      <c r="D35" s="82"/>
      <c r="E35" s="84"/>
      <c r="F35" s="84"/>
      <c r="G35" s="84"/>
      <c r="H35" s="84"/>
      <c r="I35" s="84"/>
      <c r="J35" s="84"/>
      <c r="K35" s="85"/>
      <c r="L35" s="85"/>
      <c r="M35" s="85"/>
      <c r="N35" s="85"/>
      <c r="O35" s="85"/>
      <c r="P35" s="85"/>
    </row>
    <row r="36" spans="1:16" ht="15.75" customHeight="1" x14ac:dyDescent="0.25">
      <c r="A36" s="118" t="s">
        <v>117</v>
      </c>
      <c r="B36" s="69" t="s">
        <v>61</v>
      </c>
      <c r="C36" s="70" t="s">
        <v>27</v>
      </c>
      <c r="D36" s="119"/>
      <c r="E36" s="187" t="s">
        <v>67</v>
      </c>
      <c r="F36" s="188" t="s">
        <v>67</v>
      </c>
      <c r="G36" s="76"/>
      <c r="H36" s="134"/>
      <c r="I36" s="77"/>
      <c r="J36" s="77"/>
      <c r="K36" s="134"/>
      <c r="L36" s="134"/>
      <c r="M36" s="134"/>
      <c r="N36" s="77"/>
      <c r="O36" s="77"/>
      <c r="P36" s="78"/>
    </row>
    <row r="37" spans="1:16" ht="6" customHeight="1" x14ac:dyDescent="0.25">
      <c r="A37" s="121"/>
      <c r="B37" s="122"/>
      <c r="C37" s="123"/>
      <c r="D37" s="82"/>
      <c r="E37" s="124"/>
      <c r="F37" s="84"/>
      <c r="G37" s="84"/>
      <c r="H37" s="84"/>
      <c r="I37" s="84"/>
      <c r="J37" s="84"/>
      <c r="K37" s="85"/>
      <c r="L37" s="85"/>
      <c r="M37" s="85"/>
      <c r="N37" s="85"/>
      <c r="O37" s="85"/>
      <c r="P37" s="85"/>
    </row>
    <row r="38" spans="1:16" ht="15" customHeight="1" x14ac:dyDescent="0.25">
      <c r="A38" s="189" t="s">
        <v>118</v>
      </c>
      <c r="B38" s="190" t="s">
        <v>25</v>
      </c>
      <c r="C38" s="125" t="s">
        <v>28</v>
      </c>
      <c r="D38" s="82"/>
      <c r="E38" s="87" t="s">
        <v>139</v>
      </c>
      <c r="F38" s="147" t="s">
        <v>140</v>
      </c>
      <c r="G38" s="76"/>
      <c r="H38" s="134"/>
      <c r="I38" s="108"/>
      <c r="J38" s="108"/>
      <c r="K38" s="134"/>
      <c r="L38" s="134"/>
      <c r="M38" s="134"/>
      <c r="N38" s="77"/>
      <c r="O38" s="77"/>
      <c r="P38" s="78"/>
    </row>
    <row r="39" spans="1:16" ht="6" customHeight="1" x14ac:dyDescent="0.25">
      <c r="A39" s="79"/>
      <c r="B39" s="80"/>
      <c r="C39" s="81"/>
      <c r="D39" s="82"/>
      <c r="E39" s="80"/>
      <c r="F39" s="96"/>
      <c r="G39" s="84"/>
      <c r="H39" s="84"/>
      <c r="I39" s="84"/>
      <c r="J39" s="84"/>
      <c r="K39" s="85"/>
      <c r="L39" s="85"/>
      <c r="M39" s="85"/>
      <c r="N39" s="85"/>
      <c r="O39" s="85"/>
      <c r="P39" s="85"/>
    </row>
    <row r="40" spans="1:16" x14ac:dyDescent="0.25">
      <c r="A40" s="115" t="s">
        <v>119</v>
      </c>
      <c r="B40" s="69" t="s">
        <v>26</v>
      </c>
      <c r="C40" s="99" t="s">
        <v>58</v>
      </c>
      <c r="D40" s="88"/>
      <c r="E40" s="72" t="s">
        <v>94</v>
      </c>
      <c r="F40" s="155" t="s">
        <v>127</v>
      </c>
      <c r="G40" s="74"/>
      <c r="H40" s="108"/>
      <c r="I40" s="108"/>
      <c r="J40" s="108"/>
      <c r="K40" s="108"/>
      <c r="L40" s="108"/>
      <c r="M40" s="108"/>
      <c r="N40" s="108"/>
      <c r="O40" s="108"/>
      <c r="P40" s="92"/>
    </row>
    <row r="41" spans="1:16" ht="5.25" customHeight="1" x14ac:dyDescent="0.25">
      <c r="A41" s="79"/>
      <c r="B41" s="80"/>
      <c r="C41" s="81"/>
      <c r="D41" s="82"/>
      <c r="E41" s="80"/>
      <c r="F41" s="96"/>
      <c r="G41" s="84"/>
      <c r="H41" s="84"/>
      <c r="I41" s="84"/>
      <c r="J41" s="84"/>
      <c r="K41" s="85"/>
      <c r="L41" s="85"/>
      <c r="M41" s="85"/>
      <c r="N41" s="85"/>
      <c r="O41" s="85"/>
      <c r="P41" s="85"/>
    </row>
    <row r="42" spans="1:16" x14ac:dyDescent="0.25">
      <c r="A42" s="87" t="s">
        <v>120</v>
      </c>
      <c r="B42" s="87" t="s">
        <v>61</v>
      </c>
      <c r="C42" s="129" t="s">
        <v>62</v>
      </c>
      <c r="D42" s="71"/>
      <c r="E42" s="113" t="s">
        <v>131</v>
      </c>
      <c r="F42" s="191" t="s">
        <v>135</v>
      </c>
      <c r="G42" s="76"/>
      <c r="H42" s="134"/>
      <c r="I42" s="108"/>
      <c r="J42" s="134"/>
      <c r="K42" s="134"/>
      <c r="L42" s="134"/>
      <c r="M42" s="134"/>
      <c r="N42" s="134"/>
      <c r="O42" s="134"/>
      <c r="P42" s="75"/>
    </row>
    <row r="43" spans="1:16" ht="6" customHeight="1" x14ac:dyDescent="0.25">
      <c r="A43" s="79"/>
      <c r="B43" s="80"/>
      <c r="C43" s="81"/>
      <c r="D43" s="82"/>
      <c r="E43" s="83"/>
      <c r="F43" s="84"/>
      <c r="G43" s="84"/>
      <c r="H43" s="84"/>
      <c r="I43" s="84"/>
      <c r="J43" s="84"/>
      <c r="K43" s="85"/>
      <c r="L43" s="85"/>
      <c r="M43" s="85"/>
      <c r="N43" s="85"/>
      <c r="O43" s="85"/>
      <c r="P43" s="85"/>
    </row>
    <row r="44" spans="1:16" x14ac:dyDescent="0.25">
      <c r="A44" s="69" t="s">
        <v>121</v>
      </c>
      <c r="B44" s="69" t="s">
        <v>61</v>
      </c>
      <c r="C44" s="141" t="s">
        <v>93</v>
      </c>
      <c r="D44" s="119"/>
      <c r="E44" s="72" t="s">
        <v>137</v>
      </c>
      <c r="F44" s="155" t="s">
        <v>138</v>
      </c>
      <c r="G44" s="74"/>
      <c r="H44" s="108"/>
      <c r="I44" s="108"/>
      <c r="J44" s="108"/>
      <c r="K44" s="134"/>
      <c r="L44" s="134"/>
      <c r="M44" s="134"/>
      <c r="N44" s="134"/>
      <c r="O44" s="134"/>
      <c r="P44" s="75"/>
    </row>
    <row r="45" spans="1:16" x14ac:dyDescent="0.25">
      <c r="A45" s="69" t="s">
        <v>121</v>
      </c>
      <c r="B45" s="69" t="s">
        <v>93</v>
      </c>
      <c r="C45" s="141" t="s">
        <v>28</v>
      </c>
      <c r="D45" s="119"/>
      <c r="E45" s="188" t="s">
        <v>47</v>
      </c>
      <c r="F45" s="155" t="s">
        <v>128</v>
      </c>
      <c r="G45" s="74"/>
      <c r="H45" s="108"/>
      <c r="I45" s="108"/>
      <c r="J45" s="108"/>
      <c r="K45" s="134"/>
      <c r="L45" s="134"/>
      <c r="M45" s="134"/>
      <c r="N45" s="134"/>
      <c r="O45" s="134"/>
      <c r="P45" s="75"/>
    </row>
    <row r="46" spans="1:16" ht="6" customHeight="1" x14ac:dyDescent="0.25">
      <c r="A46" s="79"/>
      <c r="B46" s="80"/>
      <c r="C46" s="81"/>
      <c r="D46" s="82"/>
      <c r="E46" s="122"/>
      <c r="F46" s="124"/>
      <c r="G46" s="84"/>
      <c r="H46" s="84"/>
      <c r="I46" s="84"/>
      <c r="J46" s="84"/>
      <c r="K46" s="85"/>
      <c r="L46" s="85"/>
      <c r="M46" s="85"/>
      <c r="N46" s="85"/>
      <c r="O46" s="85"/>
      <c r="P46" s="85"/>
    </row>
    <row r="47" spans="1:16" x14ac:dyDescent="0.25">
      <c r="A47" s="87" t="s">
        <v>122</v>
      </c>
      <c r="B47" s="87" t="s">
        <v>63</v>
      </c>
      <c r="C47" s="129" t="s">
        <v>69</v>
      </c>
      <c r="D47" s="71"/>
      <c r="E47" s="113" t="s">
        <v>135</v>
      </c>
      <c r="F47" s="192" t="s">
        <v>144</v>
      </c>
      <c r="G47" s="126"/>
      <c r="H47" s="127"/>
      <c r="I47" s="89"/>
      <c r="J47" s="127"/>
      <c r="K47" s="127"/>
      <c r="L47" s="127"/>
      <c r="M47" s="127"/>
      <c r="N47" s="127"/>
      <c r="O47" s="127"/>
      <c r="P47" s="130"/>
    </row>
    <row r="48" spans="1:16" x14ac:dyDescent="0.25">
      <c r="A48" s="87" t="s">
        <v>122</v>
      </c>
      <c r="B48" s="87" t="s">
        <v>69</v>
      </c>
      <c r="C48" s="129" t="s">
        <v>60</v>
      </c>
      <c r="D48" s="71"/>
      <c r="E48" s="113" t="s">
        <v>47</v>
      </c>
      <c r="F48" s="191" t="s">
        <v>44</v>
      </c>
      <c r="G48" s="132"/>
      <c r="H48" s="133"/>
      <c r="I48" s="104"/>
      <c r="J48" s="133"/>
      <c r="K48" s="133"/>
      <c r="L48" s="133"/>
      <c r="M48" s="133"/>
      <c r="N48" s="133"/>
      <c r="O48" s="133"/>
      <c r="P48" s="131"/>
    </row>
    <row r="49" spans="1:16" ht="6" customHeight="1" x14ac:dyDescent="0.25">
      <c r="A49" s="79"/>
      <c r="B49" s="80"/>
      <c r="C49" s="81"/>
      <c r="D49" s="82"/>
      <c r="E49" s="135"/>
      <c r="F49" s="117"/>
      <c r="G49" s="84"/>
      <c r="H49" s="84"/>
      <c r="I49" s="84"/>
      <c r="J49" s="84"/>
      <c r="K49" s="85"/>
      <c r="L49" s="85"/>
      <c r="M49" s="85"/>
      <c r="N49" s="85"/>
      <c r="O49" s="85"/>
      <c r="P49" s="85"/>
    </row>
    <row r="50" spans="1:16" ht="15" customHeight="1" x14ac:dyDescent="0.25">
      <c r="A50" s="118" t="s">
        <v>123</v>
      </c>
      <c r="B50" s="118" t="s">
        <v>59</v>
      </c>
      <c r="C50" s="118" t="s">
        <v>102</v>
      </c>
      <c r="D50" s="119"/>
      <c r="E50" s="72" t="s">
        <v>125</v>
      </c>
      <c r="F50" s="72" t="s">
        <v>138</v>
      </c>
      <c r="G50" s="127"/>
      <c r="H50" s="127"/>
      <c r="I50" s="89"/>
      <c r="J50" s="127"/>
      <c r="K50" s="127"/>
      <c r="L50" s="127"/>
      <c r="M50" s="127"/>
      <c r="N50" s="127"/>
      <c r="O50" s="127"/>
      <c r="P50" s="130"/>
    </row>
    <row r="51" spans="1:16" ht="15" customHeight="1" x14ac:dyDescent="0.25">
      <c r="A51" s="118" t="s">
        <v>123</v>
      </c>
      <c r="B51" s="118" t="s">
        <v>102</v>
      </c>
      <c r="C51" s="118" t="s">
        <v>69</v>
      </c>
      <c r="D51" s="119"/>
      <c r="E51" s="120" t="s">
        <v>92</v>
      </c>
      <c r="F51" s="72" t="s">
        <v>96</v>
      </c>
      <c r="G51" s="160"/>
      <c r="H51" s="160"/>
      <c r="I51" s="104"/>
      <c r="J51" s="104"/>
      <c r="K51" s="133"/>
      <c r="L51" s="133"/>
      <c r="M51" s="133"/>
      <c r="N51" s="133"/>
      <c r="O51" s="133"/>
      <c r="P51" s="131"/>
    </row>
    <row r="52" spans="1:16" ht="6" customHeight="1" x14ac:dyDescent="0.25">
      <c r="A52" s="23"/>
      <c r="B52" s="24"/>
      <c r="C52" s="26"/>
      <c r="D52" s="25"/>
      <c r="E52" s="166"/>
      <c r="F52" s="166"/>
      <c r="G52" s="164"/>
      <c r="H52" s="164"/>
      <c r="I52" s="164"/>
      <c r="J52" s="164"/>
      <c r="K52" s="165"/>
      <c r="L52" s="165"/>
      <c r="M52" s="165"/>
      <c r="N52" s="165"/>
      <c r="O52" s="165"/>
      <c r="P52" s="165"/>
    </row>
    <row r="53" spans="1:16" x14ac:dyDescent="0.25">
      <c r="E53" s="56" t="s">
        <v>124</v>
      </c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42"/>
    </row>
    <row r="54" spans="1:16" x14ac:dyDescent="0.25">
      <c r="E54" s="57" t="s">
        <v>130</v>
      </c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43"/>
    </row>
    <row r="55" spans="1:16" x14ac:dyDescent="0.25">
      <c r="E55" s="57" t="s">
        <v>66</v>
      </c>
      <c r="F55" s="27"/>
      <c r="G55" s="32"/>
      <c r="H55" s="32"/>
      <c r="I55" s="27"/>
      <c r="J55" s="27"/>
      <c r="K55" s="32"/>
      <c r="L55" s="32"/>
      <c r="M55" s="32"/>
      <c r="N55" s="32"/>
      <c r="O55" s="32"/>
      <c r="P55" s="43"/>
    </row>
    <row r="56" spans="1:16" x14ac:dyDescent="0.25">
      <c r="E56" s="58" t="s">
        <v>31</v>
      </c>
      <c r="F56" s="168" t="s">
        <v>32</v>
      </c>
      <c r="G56" s="31"/>
      <c r="H56" s="169" t="s">
        <v>33</v>
      </c>
      <c r="I56" s="168" t="s">
        <v>34</v>
      </c>
      <c r="J56" s="52"/>
      <c r="K56" s="52"/>
      <c r="L56" s="52"/>
      <c r="M56" s="32"/>
      <c r="N56" s="32"/>
      <c r="O56" s="32"/>
      <c r="P56" s="43"/>
    </row>
    <row r="57" spans="1:16" x14ac:dyDescent="0.25">
      <c r="E57" s="58" t="s">
        <v>35</v>
      </c>
      <c r="F57" s="168" t="s">
        <v>36</v>
      </c>
      <c r="G57" s="31"/>
      <c r="H57" s="169" t="s">
        <v>37</v>
      </c>
      <c r="I57" s="168" t="s">
        <v>38</v>
      </c>
      <c r="J57" s="52"/>
      <c r="K57" s="52"/>
      <c r="L57" s="52"/>
      <c r="M57" s="32"/>
      <c r="N57" s="32"/>
      <c r="O57" s="32"/>
      <c r="P57" s="43"/>
    </row>
    <row r="58" spans="1:16" x14ac:dyDescent="0.25">
      <c r="E58" s="58" t="s">
        <v>39</v>
      </c>
      <c r="F58" s="168" t="s">
        <v>40</v>
      </c>
      <c r="G58" s="31"/>
      <c r="H58" s="52"/>
      <c r="I58" s="54"/>
      <c r="J58" s="52"/>
      <c r="K58" s="52"/>
      <c r="L58" s="52"/>
      <c r="M58" s="32"/>
      <c r="N58" s="32"/>
      <c r="O58" s="32"/>
      <c r="P58" s="43"/>
    </row>
    <row r="59" spans="1:16" x14ac:dyDescent="0.25">
      <c r="E59" s="60" t="s">
        <v>48</v>
      </c>
      <c r="F59" s="27"/>
      <c r="G59" s="170"/>
      <c r="H59" s="52"/>
      <c r="I59" s="54"/>
      <c r="J59" s="52"/>
      <c r="K59" s="52"/>
      <c r="L59" s="52"/>
      <c r="M59" s="32"/>
      <c r="N59" s="32"/>
      <c r="O59" s="32"/>
      <c r="P59" s="43"/>
    </row>
    <row r="60" spans="1:16" x14ac:dyDescent="0.25">
      <c r="E60" s="58" t="s">
        <v>129</v>
      </c>
      <c r="F60" s="168"/>
      <c r="G60" s="31"/>
      <c r="H60" s="52"/>
      <c r="I60" s="54"/>
      <c r="J60" s="52"/>
      <c r="K60" s="52"/>
      <c r="L60" s="52"/>
      <c r="M60" s="32"/>
      <c r="N60" s="32"/>
      <c r="O60" s="32"/>
      <c r="P60" s="43"/>
    </row>
    <row r="61" spans="1:16" x14ac:dyDescent="0.25">
      <c r="E61" s="171"/>
      <c r="F61" s="33"/>
      <c r="G61" s="33"/>
      <c r="H61" s="34"/>
      <c r="I61" s="34"/>
      <c r="J61" s="55"/>
      <c r="K61" s="34"/>
      <c r="L61" s="34"/>
      <c r="M61" s="33"/>
      <c r="N61" s="34"/>
      <c r="O61" s="34"/>
      <c r="P61" s="44"/>
    </row>
    <row r="62" spans="1:16" ht="6" customHeight="1" x14ac:dyDescent="0.25">
      <c r="E62" s="53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167"/>
    </row>
    <row r="63" spans="1:16" x14ac:dyDescent="0.25">
      <c r="E63" s="56" t="s">
        <v>49</v>
      </c>
      <c r="F63" s="59"/>
      <c r="G63" s="45"/>
      <c r="H63" s="45"/>
      <c r="I63" s="59"/>
      <c r="J63" s="45"/>
      <c r="K63" s="45"/>
      <c r="L63" s="45"/>
      <c r="M63" s="45"/>
      <c r="N63" s="45"/>
      <c r="O63" s="45"/>
      <c r="P63" s="42"/>
    </row>
    <row r="64" spans="1:16" x14ac:dyDescent="0.25">
      <c r="E64" s="60" t="s">
        <v>41</v>
      </c>
      <c r="F64" s="61"/>
      <c r="G64" s="32"/>
      <c r="H64" s="32"/>
      <c r="I64" s="61"/>
      <c r="J64" s="32"/>
      <c r="K64" s="32"/>
      <c r="L64" s="32"/>
      <c r="M64" s="32"/>
      <c r="N64" s="32"/>
      <c r="O64" s="32"/>
      <c r="P64" s="43"/>
    </row>
    <row r="65" spans="5:16" x14ac:dyDescent="0.25">
      <c r="E65" s="62" t="s">
        <v>42</v>
      </c>
      <c r="F65" s="63"/>
      <c r="G65" s="33"/>
      <c r="H65" s="33"/>
      <c r="I65" s="63"/>
      <c r="J65" s="33"/>
      <c r="K65" s="33"/>
      <c r="L65" s="33"/>
      <c r="M65" s="33"/>
      <c r="N65" s="33"/>
      <c r="O65" s="33"/>
      <c r="P65" s="44"/>
    </row>
    <row r="66" spans="5:16" x14ac:dyDescent="0.25">
      <c r="P66" s="1"/>
    </row>
  </sheetData>
  <mergeCells count="10">
    <mergeCell ref="N1:P1"/>
    <mergeCell ref="E1:F1"/>
    <mergeCell ref="I1:J1"/>
    <mergeCell ref="K1:M1"/>
    <mergeCell ref="G1:H1"/>
    <mergeCell ref="G26:H26"/>
    <mergeCell ref="I29:J29"/>
    <mergeCell ref="K32:M32"/>
    <mergeCell ref="E2:P2"/>
    <mergeCell ref="B2:C2"/>
  </mergeCells>
  <pageMargins left="0.25" right="0.25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Z27"/>
  <sheetViews>
    <sheetView zoomScaleNormal="100" workbookViewId="0">
      <pane xSplit="1" ySplit="3" topLeftCell="R4" activePane="bottomRight" state="frozenSplit"/>
      <selection pane="topRight" activeCell="T1" sqref="T1"/>
      <selection pane="bottomLeft" activeCell="A11" sqref="A11"/>
      <selection pane="bottomRight" activeCell="AB9" sqref="AB9"/>
    </sheetView>
  </sheetViews>
  <sheetFormatPr defaultRowHeight="15" x14ac:dyDescent="0.25"/>
  <cols>
    <col min="1" max="1" width="21.140625" customWidth="1"/>
    <col min="2" max="3" width="4.7109375" customWidth="1"/>
    <col min="4" max="5" width="4.7109375" style="1" customWidth="1"/>
    <col min="6" max="7" width="4.7109375" style="2" customWidth="1"/>
    <col min="8" max="17" width="4.7109375" style="1" customWidth="1"/>
    <col min="18" max="21" width="4.7109375" style="2" customWidth="1"/>
    <col min="22" max="27" width="4.7109375" style="1" customWidth="1"/>
    <col min="28" max="41" width="4.7109375" style="2" customWidth="1"/>
    <col min="42" max="42" width="1" style="1" customWidth="1"/>
    <col min="43" max="43" width="6.28515625" customWidth="1"/>
    <col min="44" max="44" width="1" customWidth="1"/>
    <col min="45" max="45" width="5.28515625" style="11" customWidth="1"/>
    <col min="46" max="46" width="1" style="15" customWidth="1"/>
    <col min="47" max="47" width="22.28515625" style="4" bestFit="1" customWidth="1"/>
  </cols>
  <sheetData>
    <row r="1" spans="1:52" x14ac:dyDescent="0.25">
      <c r="A1" s="47" t="s">
        <v>80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14"/>
    </row>
    <row r="2" spans="1:52" s="3" customFormat="1" ht="46.5" customHeight="1" x14ac:dyDescent="0.25">
      <c r="A2" s="5" t="s">
        <v>3</v>
      </c>
      <c r="B2" s="207" t="s">
        <v>22</v>
      </c>
      <c r="C2" s="208"/>
      <c r="D2" s="207" t="s">
        <v>147</v>
      </c>
      <c r="E2" s="208"/>
      <c r="F2" s="207" t="s">
        <v>22</v>
      </c>
      <c r="G2" s="208"/>
      <c r="H2" s="207" t="s">
        <v>148</v>
      </c>
      <c r="I2" s="208"/>
      <c r="J2" s="207" t="s">
        <v>22</v>
      </c>
      <c r="K2" s="208"/>
      <c r="L2" s="207" t="s">
        <v>22</v>
      </c>
      <c r="M2" s="208"/>
      <c r="N2" s="207" t="s">
        <v>22</v>
      </c>
      <c r="O2" s="208"/>
      <c r="P2" s="207" t="s">
        <v>22</v>
      </c>
      <c r="Q2" s="208"/>
      <c r="R2" s="207" t="s">
        <v>82</v>
      </c>
      <c r="S2" s="208"/>
      <c r="T2" s="207" t="s">
        <v>52</v>
      </c>
      <c r="U2" s="208"/>
      <c r="V2" s="207" t="s">
        <v>83</v>
      </c>
      <c r="W2" s="208"/>
      <c r="X2" s="215" t="s">
        <v>85</v>
      </c>
      <c r="Y2" s="216"/>
      <c r="Z2" s="215" t="s">
        <v>86</v>
      </c>
      <c r="AA2" s="216"/>
      <c r="AB2" s="207" t="s">
        <v>22</v>
      </c>
      <c r="AC2" s="208"/>
      <c r="AD2" s="207" t="s">
        <v>22</v>
      </c>
      <c r="AE2" s="208"/>
      <c r="AF2" s="207" t="s">
        <v>51</v>
      </c>
      <c r="AG2" s="208"/>
      <c r="AH2" s="207" t="s">
        <v>22</v>
      </c>
      <c r="AI2" s="208"/>
      <c r="AJ2" s="207" t="s">
        <v>22</v>
      </c>
      <c r="AK2" s="208"/>
      <c r="AL2" s="207" t="s">
        <v>22</v>
      </c>
      <c r="AM2" s="208"/>
      <c r="AN2" s="207" t="s">
        <v>22</v>
      </c>
      <c r="AO2" s="208"/>
      <c r="AP2" s="16"/>
      <c r="AQ2" s="211" t="s">
        <v>8</v>
      </c>
      <c r="AS2" s="214" t="s">
        <v>50</v>
      </c>
      <c r="AT2" s="18"/>
      <c r="AU2" s="213" t="s">
        <v>13</v>
      </c>
    </row>
    <row r="3" spans="1:52" s="3" customFormat="1" ht="15" customHeight="1" x14ac:dyDescent="0.25">
      <c r="A3" s="6" t="s">
        <v>4</v>
      </c>
      <c r="B3" s="209">
        <v>43221</v>
      </c>
      <c r="C3" s="210"/>
      <c r="D3" s="209">
        <v>43222</v>
      </c>
      <c r="E3" s="210"/>
      <c r="F3" s="209">
        <v>43223</v>
      </c>
      <c r="G3" s="210"/>
      <c r="H3" s="209">
        <v>43224</v>
      </c>
      <c r="I3" s="210"/>
      <c r="J3" s="209">
        <v>43225</v>
      </c>
      <c r="K3" s="210"/>
      <c r="L3" s="209">
        <v>43226</v>
      </c>
      <c r="M3" s="210"/>
      <c r="N3" s="209">
        <v>43228</v>
      </c>
      <c r="O3" s="210"/>
      <c r="P3" s="209">
        <v>43232</v>
      </c>
      <c r="Q3" s="210"/>
      <c r="R3" s="205">
        <v>43251</v>
      </c>
      <c r="S3" s="206"/>
      <c r="T3" s="205">
        <v>43258</v>
      </c>
      <c r="U3" s="206"/>
      <c r="V3" s="205">
        <v>43258</v>
      </c>
      <c r="W3" s="206"/>
      <c r="X3" s="205">
        <v>43274</v>
      </c>
      <c r="Y3" s="206"/>
      <c r="Z3" s="205">
        <v>43274</v>
      </c>
      <c r="AA3" s="206"/>
      <c r="AB3" s="205">
        <v>43317</v>
      </c>
      <c r="AC3" s="206"/>
      <c r="AD3" s="205">
        <v>43320</v>
      </c>
      <c r="AE3" s="206"/>
      <c r="AF3" s="205">
        <v>43325</v>
      </c>
      <c r="AG3" s="206"/>
      <c r="AH3" s="205">
        <v>43326</v>
      </c>
      <c r="AI3" s="206"/>
      <c r="AJ3" s="205">
        <v>43327</v>
      </c>
      <c r="AK3" s="206"/>
      <c r="AL3" s="205">
        <v>43330</v>
      </c>
      <c r="AM3" s="206"/>
      <c r="AN3" s="205">
        <v>43331</v>
      </c>
      <c r="AO3" s="206"/>
      <c r="AP3" s="17"/>
      <c r="AQ3" s="212"/>
      <c r="AS3" s="214"/>
      <c r="AT3" s="18"/>
      <c r="AU3" s="213"/>
    </row>
    <row r="4" spans="1:52" x14ac:dyDescent="0.25">
      <c r="A4" s="21" t="s">
        <v>71</v>
      </c>
      <c r="B4" s="140"/>
      <c r="C4" s="140"/>
      <c r="D4" s="13"/>
      <c r="E4" s="13"/>
      <c r="F4" s="37"/>
      <c r="G4" s="37"/>
      <c r="H4" s="13"/>
      <c r="I4" s="13"/>
      <c r="J4" s="13"/>
      <c r="K4" s="13"/>
      <c r="L4" s="13">
        <v>0.70833333333333337</v>
      </c>
      <c r="M4" s="13">
        <v>0.8125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49"/>
      <c r="Y4" s="50"/>
      <c r="Z4" s="49">
        <v>0.96875</v>
      </c>
      <c r="AA4" s="49">
        <v>0.10416666666666667</v>
      </c>
      <c r="AB4" s="13"/>
      <c r="AC4" s="13"/>
      <c r="AD4" s="37"/>
      <c r="AE4" s="37"/>
      <c r="AF4" s="49">
        <v>0.72916666666666663</v>
      </c>
      <c r="AG4" s="49">
        <v>0.83333333333333337</v>
      </c>
      <c r="AH4" s="13"/>
      <c r="AI4" s="13"/>
      <c r="AJ4" s="13"/>
      <c r="AK4" s="13"/>
      <c r="AL4" s="13"/>
      <c r="AM4" s="13"/>
      <c r="AN4" s="13">
        <v>0.45833333333333331</v>
      </c>
      <c r="AO4" s="13">
        <v>0.54166666666666663</v>
      </c>
      <c r="AP4" s="37"/>
      <c r="AQ4" s="13">
        <f>C4-B4+E4-D4+G4-F4+I4-H4+K4-J4+M4-L4+Q4-P4+S4-R4+U4-T4+W4-V4+Y4-X4+(AA4+24)-Z4+AE4-AD4+AG4-AF4+AI4-AH4+AC4-AB4+AK4-AJ4+AM4-AL4+AO4-AN4</f>
        <v>23.427083333333336</v>
      </c>
      <c r="AR4" s="40"/>
      <c r="AS4" s="12">
        <f>(40-(COUNTBLANK(B4:AO4)))/2</f>
        <v>4</v>
      </c>
      <c r="AT4" s="13">
        <v>0.875</v>
      </c>
      <c r="AU4" s="37"/>
      <c r="AV4" s="145"/>
      <c r="AW4" s="19"/>
      <c r="AX4" s="19"/>
      <c r="AY4" s="19"/>
      <c r="AZ4" s="19"/>
    </row>
    <row r="5" spans="1:52" x14ac:dyDescent="0.25">
      <c r="A5" s="9" t="s">
        <v>14</v>
      </c>
      <c r="B5" s="22"/>
      <c r="C5" s="22"/>
      <c r="D5" s="22"/>
      <c r="E5" s="144"/>
      <c r="F5" s="22"/>
      <c r="G5" s="22"/>
      <c r="H5" s="22"/>
      <c r="I5" s="144"/>
      <c r="J5" s="144"/>
      <c r="K5" s="144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144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13"/>
      <c r="AQ5" s="22"/>
      <c r="AR5" s="1"/>
      <c r="AS5" s="22"/>
      <c r="AT5" s="19"/>
      <c r="AU5" s="38" t="s">
        <v>15</v>
      </c>
    </row>
    <row r="6" spans="1:52" x14ac:dyDescent="0.25">
      <c r="A6" s="9" t="s">
        <v>12</v>
      </c>
      <c r="B6" s="140"/>
      <c r="C6" s="140"/>
      <c r="D6" s="37"/>
      <c r="E6" s="37"/>
      <c r="F6" s="37"/>
      <c r="G6" s="37"/>
      <c r="H6" s="49"/>
      <c r="I6" s="49"/>
      <c r="J6" s="37"/>
      <c r="K6" s="37"/>
      <c r="L6" s="49"/>
      <c r="M6" s="49"/>
      <c r="N6" s="49"/>
      <c r="O6" s="49"/>
      <c r="P6" s="13">
        <v>0.375</v>
      </c>
      <c r="Q6" s="13">
        <v>0.5</v>
      </c>
      <c r="R6" s="48"/>
      <c r="S6" s="48"/>
      <c r="T6" s="36"/>
      <c r="U6" s="36"/>
      <c r="V6" s="13"/>
      <c r="W6" s="13"/>
      <c r="X6" s="49">
        <v>0.85416666666666663</v>
      </c>
      <c r="Y6" s="50">
        <v>0.9375</v>
      </c>
      <c r="Z6" s="37"/>
      <c r="AA6" s="37"/>
      <c r="AB6" s="13"/>
      <c r="AC6" s="13"/>
      <c r="AD6" s="13"/>
      <c r="AE6" s="13"/>
      <c r="AF6" s="13"/>
      <c r="AG6" s="13"/>
      <c r="AH6" s="13"/>
      <c r="AI6" s="13"/>
      <c r="AJ6" s="13">
        <v>0.79166666666666663</v>
      </c>
      <c r="AK6" s="13">
        <v>0.875</v>
      </c>
      <c r="AL6" s="13">
        <v>0.54166666666666663</v>
      </c>
      <c r="AM6" s="13">
        <v>0.66666666666666663</v>
      </c>
      <c r="AN6" s="13"/>
      <c r="AO6" s="13"/>
      <c r="AP6" s="13"/>
      <c r="AQ6" s="13">
        <f>C6-B6+E6-D6+G6-F6+I6-H6+K6-J6+M6-L6+Q6-P6+S6-R6+U6-T6+W6-V6+Y6-X6+AA6-Z6+AE6-AD6+AG6-AF6+AI6-AH6+AC6-AB6+AK6-AJ6+AM6-AL6+AO6-AN6</f>
        <v>0.41666666666666685</v>
      </c>
      <c r="AR6" s="1"/>
      <c r="AS6" s="12">
        <f>(40-(COUNTBLANK(B6:AO6)))/2</f>
        <v>4</v>
      </c>
      <c r="AT6" s="19"/>
      <c r="AU6" s="20"/>
    </row>
    <row r="7" spans="1:52" x14ac:dyDescent="0.25">
      <c r="A7" s="8" t="s">
        <v>19</v>
      </c>
      <c r="B7" s="22"/>
      <c r="C7" s="22"/>
      <c r="D7" s="22"/>
      <c r="E7" s="144"/>
      <c r="F7" s="22"/>
      <c r="G7" s="22"/>
      <c r="H7" s="22"/>
      <c r="I7" s="144"/>
      <c r="J7" s="144"/>
      <c r="K7" s="144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144"/>
      <c r="X7" s="173"/>
      <c r="Y7" s="173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13"/>
      <c r="AQ7" s="22"/>
      <c r="AR7" s="1"/>
      <c r="AS7" s="22"/>
      <c r="AT7" s="19"/>
      <c r="AU7" s="38" t="s">
        <v>20</v>
      </c>
    </row>
    <row r="8" spans="1:52" x14ac:dyDescent="0.25">
      <c r="A8" s="8" t="s">
        <v>0</v>
      </c>
      <c r="B8" s="140"/>
      <c r="C8" s="140"/>
      <c r="D8" s="49"/>
      <c r="E8" s="49"/>
      <c r="F8" s="172"/>
      <c r="G8" s="172"/>
      <c r="H8" s="37"/>
      <c r="I8" s="37"/>
      <c r="J8" s="37"/>
      <c r="K8" s="37"/>
      <c r="L8" s="49">
        <v>0.58333333333333337</v>
      </c>
      <c r="M8" s="49">
        <v>0.70833333333333337</v>
      </c>
      <c r="N8" s="49"/>
      <c r="O8" s="49"/>
      <c r="P8" s="37"/>
      <c r="Q8" s="37"/>
      <c r="R8" s="13"/>
      <c r="S8" s="13"/>
      <c r="T8" s="13"/>
      <c r="U8" s="13"/>
      <c r="V8" s="13">
        <v>0.72916666666666663</v>
      </c>
      <c r="W8" s="13">
        <v>0.875</v>
      </c>
      <c r="X8" s="49">
        <v>0.85416666666666663</v>
      </c>
      <c r="Y8" s="50">
        <v>0.9375</v>
      </c>
      <c r="Z8" s="13"/>
      <c r="AA8" s="13"/>
      <c r="AB8" s="13"/>
      <c r="AC8" s="13"/>
      <c r="AD8" s="13"/>
      <c r="AE8" s="13"/>
      <c r="AF8" s="13"/>
      <c r="AG8" s="13"/>
      <c r="AH8" s="13">
        <v>0.70833333333333337</v>
      </c>
      <c r="AI8" s="13">
        <v>0.8125</v>
      </c>
      <c r="AJ8" s="13"/>
      <c r="AK8" s="13"/>
      <c r="AL8" s="13"/>
      <c r="AM8" s="13"/>
      <c r="AN8" s="13"/>
      <c r="AO8" s="13"/>
      <c r="AP8" s="13"/>
      <c r="AQ8" s="13">
        <f>C8-B8+E8-D8+G8-F8+I8-H8+K8-J8+M8-L8+O8-N8+Q8-P8+S8-R8+U8-T8+W8-V8+Y8-X8+AA8-Z8+AE8-AD8+AG8-AF8+AI8-AH8+AC8-AB8+AK8-AJ8+AM8-AL8+AO8-AN8</f>
        <v>0.45833333333333359</v>
      </c>
      <c r="AS8" s="12">
        <f>(40-(COUNTBLANK(B8:AO8)))/2</f>
        <v>4</v>
      </c>
      <c r="AT8" s="19"/>
      <c r="AU8" s="21"/>
    </row>
    <row r="9" spans="1:52" x14ac:dyDescent="0.25">
      <c r="A9" s="8" t="s">
        <v>10</v>
      </c>
      <c r="B9" s="140"/>
      <c r="C9" s="140"/>
      <c r="D9" s="49"/>
      <c r="E9" s="49"/>
      <c r="F9" s="49"/>
      <c r="G9" s="49"/>
      <c r="H9" s="37"/>
      <c r="I9" s="37"/>
      <c r="J9" s="37"/>
      <c r="K9" s="37"/>
      <c r="L9" s="35"/>
      <c r="M9" s="35"/>
      <c r="N9" s="35"/>
      <c r="O9" s="35"/>
      <c r="P9" s="13"/>
      <c r="Q9" s="13"/>
      <c r="R9" s="13"/>
      <c r="S9" s="13"/>
      <c r="T9" s="13"/>
      <c r="U9" s="13"/>
      <c r="V9" s="37"/>
      <c r="W9" s="37"/>
      <c r="X9" s="49">
        <v>0.92708333333333337</v>
      </c>
      <c r="Y9" s="50">
        <v>1.0208333333333333</v>
      </c>
      <c r="Z9" s="13"/>
      <c r="AA9" s="13"/>
      <c r="AB9" s="13">
        <v>0.70833333333333337</v>
      </c>
      <c r="AC9" s="13">
        <v>0.85416666666666663</v>
      </c>
      <c r="AD9" s="37"/>
      <c r="AE9" s="37"/>
      <c r="AF9" s="13"/>
      <c r="AG9" s="13"/>
      <c r="AH9" s="49"/>
      <c r="AI9" s="49"/>
      <c r="AJ9" s="13"/>
      <c r="AK9" s="13"/>
      <c r="AL9" s="13"/>
      <c r="AM9" s="13"/>
      <c r="AN9" s="13"/>
      <c r="AO9" s="13"/>
      <c r="AP9" s="13"/>
      <c r="AQ9" s="13">
        <f>C9-B9+E9-D9+G9-F9+I9-H9+K9-J9+M9-L9+O9-N9+Q9-P9+S9-R9+U9-T9+W9-V9+Y9-X9+AA9-Z9+AE9-AD9+AG9-AF9+AI9-AH9+AC9-AB92+AC9-AB9+AK9-AJ9+AM9-AL9+AO9-AN9</f>
        <v>1.0937499999999996</v>
      </c>
      <c r="AR9" s="1"/>
      <c r="AS9" s="12">
        <f t="shared" ref="AS9:AS12" si="0">(40-(COUNTBLANK(B9:AO9)))/2</f>
        <v>2</v>
      </c>
      <c r="AT9" s="19"/>
      <c r="AU9" s="21"/>
    </row>
    <row r="10" spans="1:52" x14ac:dyDescent="0.25">
      <c r="A10" s="8" t="s">
        <v>2</v>
      </c>
      <c r="B10" s="8"/>
      <c r="C10" s="8"/>
      <c r="D10" s="49"/>
      <c r="E10" s="49"/>
      <c r="F10" s="49"/>
      <c r="G10" s="49"/>
      <c r="H10" s="13"/>
      <c r="I10" s="13"/>
      <c r="J10" s="13">
        <v>0.35416666666666669</v>
      </c>
      <c r="K10" s="13">
        <v>0.45833333333333331</v>
      </c>
      <c r="L10" s="13">
        <v>0.70833333333333337</v>
      </c>
      <c r="M10" s="13">
        <v>0.8125</v>
      </c>
      <c r="N10" s="13"/>
      <c r="O10" s="13"/>
      <c r="P10" s="13"/>
      <c r="Q10" s="13"/>
      <c r="R10" s="13"/>
      <c r="S10" s="13"/>
      <c r="T10" s="13"/>
      <c r="U10" s="13"/>
      <c r="V10" s="13">
        <v>0.6875</v>
      </c>
      <c r="W10" s="13">
        <v>0.85416666666666663</v>
      </c>
      <c r="X10" s="37"/>
      <c r="Y10" s="46"/>
      <c r="Z10" s="13"/>
      <c r="AA10" s="13"/>
      <c r="AB10" s="13"/>
      <c r="AC10" s="13"/>
      <c r="AD10" s="49">
        <v>0.75</v>
      </c>
      <c r="AE10" s="49">
        <v>0.875</v>
      </c>
      <c r="AF10" s="40"/>
      <c r="AG10" s="40"/>
      <c r="AH10" s="13"/>
      <c r="AI10" s="13"/>
      <c r="AJ10" s="13"/>
      <c r="AK10" s="13"/>
      <c r="AL10" s="13"/>
      <c r="AM10" s="13"/>
      <c r="AN10" s="13"/>
      <c r="AO10" s="13"/>
      <c r="AP10" s="13"/>
      <c r="AQ10" s="13">
        <f t="shared" ref="AQ10:AQ16" si="1">C10-B10+E10-D10+G10-F10+I10-H10+K10-J10+M10-L10+O10-N10+Q10-P10+S10-R10+U10-T10+W10-V10+Y10-X10+AA10-Z10+AE10-AD10+AG10-AF10+AI10-AH10+AC10-AB10+AK10-AJ10+AM10-AL10+AO10-AN10</f>
        <v>0.5</v>
      </c>
      <c r="AR10" s="1"/>
      <c r="AS10" s="12">
        <f t="shared" si="0"/>
        <v>4</v>
      </c>
      <c r="AT10" s="19"/>
      <c r="AU10" s="21"/>
    </row>
    <row r="11" spans="1:52" x14ac:dyDescent="0.25">
      <c r="A11" s="8" t="s">
        <v>79</v>
      </c>
      <c r="B11" s="8"/>
      <c r="C11" s="8"/>
      <c r="D11" s="49"/>
      <c r="E11" s="49"/>
      <c r="F11" s="49"/>
      <c r="G11" s="49"/>
      <c r="H11" s="13"/>
      <c r="I11" s="13"/>
      <c r="J11" s="13"/>
      <c r="K11" s="13"/>
      <c r="L11" s="49">
        <v>0.45833333333333331</v>
      </c>
      <c r="M11" s="49">
        <v>0.70833333333333337</v>
      </c>
      <c r="N11" s="49"/>
      <c r="O11" s="49"/>
      <c r="P11" s="13"/>
      <c r="Q11" s="13"/>
      <c r="R11" s="49"/>
      <c r="S11" s="49"/>
      <c r="T11" s="13"/>
      <c r="U11" s="13"/>
      <c r="V11" s="13"/>
      <c r="W11" s="13"/>
      <c r="X11" s="37"/>
      <c r="Y11" s="46"/>
      <c r="Z11" s="13"/>
      <c r="AA11" s="13"/>
      <c r="AB11" s="13"/>
      <c r="AC11" s="13"/>
      <c r="AD11" s="37"/>
      <c r="AE11" s="37"/>
      <c r="AF11" s="49">
        <v>0.72916666666666663</v>
      </c>
      <c r="AG11" s="49">
        <v>0.83333333333333337</v>
      </c>
      <c r="AH11" s="13"/>
      <c r="AI11" s="13"/>
      <c r="AJ11" s="13"/>
      <c r="AK11" s="13"/>
      <c r="AL11" s="13"/>
      <c r="AM11" s="13"/>
      <c r="AN11" s="13">
        <v>0.45833333333333331</v>
      </c>
      <c r="AO11" s="13">
        <v>0.54166666666666663</v>
      </c>
      <c r="AP11" s="13"/>
      <c r="AQ11" s="13">
        <f t="shared" si="1"/>
        <v>0.43750000000000017</v>
      </c>
      <c r="AR11" s="1"/>
      <c r="AS11" s="12">
        <f t="shared" si="0"/>
        <v>3</v>
      </c>
      <c r="AT11" s="19"/>
      <c r="AU11" s="21"/>
    </row>
    <row r="12" spans="1:52" x14ac:dyDescent="0.25">
      <c r="A12" s="143" t="s">
        <v>72</v>
      </c>
      <c r="B12" s="8"/>
      <c r="C12" s="8"/>
      <c r="D12" s="49"/>
      <c r="E12" s="49"/>
      <c r="F12" s="49"/>
      <c r="G12" s="49"/>
      <c r="H12" s="49"/>
      <c r="I12" s="49"/>
      <c r="J12" s="13">
        <v>0.45833333333333331</v>
      </c>
      <c r="K12" s="13">
        <v>0.58333333333333337</v>
      </c>
      <c r="L12" s="35">
        <v>0.45833333333333331</v>
      </c>
      <c r="M12" s="35">
        <v>0.58333333333333337</v>
      </c>
      <c r="N12" s="35"/>
      <c r="O12" s="35"/>
      <c r="P12" s="13"/>
      <c r="Q12" s="13"/>
      <c r="R12" s="13"/>
      <c r="S12" s="13"/>
      <c r="T12" s="13"/>
      <c r="U12" s="13"/>
      <c r="V12" s="13"/>
      <c r="W12" s="13"/>
      <c r="X12" s="37"/>
      <c r="Y12" s="46"/>
      <c r="Z12" s="13"/>
      <c r="AA12" s="13"/>
      <c r="AB12" s="13"/>
      <c r="AC12" s="13"/>
      <c r="AD12" s="37"/>
      <c r="AE12" s="37"/>
      <c r="AF12" s="40"/>
      <c r="AG12" s="40"/>
      <c r="AH12" s="13">
        <v>0.70833333333333337</v>
      </c>
      <c r="AI12" s="13">
        <v>0.8125</v>
      </c>
      <c r="AJ12" s="13"/>
      <c r="AK12" s="13"/>
      <c r="AL12" s="13">
        <v>0.41666666666666669</v>
      </c>
      <c r="AM12" s="13">
        <v>0.54166666666666663</v>
      </c>
      <c r="AN12" s="13"/>
      <c r="AO12" s="13"/>
      <c r="AP12" s="13"/>
      <c r="AQ12" s="13">
        <f t="shared" si="1"/>
        <v>0.4791666666666668</v>
      </c>
      <c r="AR12" s="1"/>
      <c r="AS12" s="12">
        <f t="shared" si="0"/>
        <v>4</v>
      </c>
      <c r="AT12" s="19"/>
      <c r="AU12" s="21"/>
    </row>
    <row r="13" spans="1:52" x14ac:dyDescent="0.25">
      <c r="A13" s="8" t="s">
        <v>7</v>
      </c>
      <c r="B13" s="140"/>
      <c r="C13" s="140"/>
      <c r="D13" s="49"/>
      <c r="E13" s="49"/>
      <c r="F13" s="49"/>
      <c r="G13" s="49"/>
      <c r="H13" s="13"/>
      <c r="I13" s="13"/>
      <c r="J13" s="13">
        <v>0.45833333333333331</v>
      </c>
      <c r="K13" s="13">
        <v>0.58333333333333337</v>
      </c>
      <c r="L13" s="13"/>
      <c r="M13" s="13"/>
      <c r="N13" s="13"/>
      <c r="O13" s="13"/>
      <c r="P13" s="13">
        <v>0.375</v>
      </c>
      <c r="Q13" s="13">
        <v>0.5</v>
      </c>
      <c r="R13" s="13"/>
      <c r="S13" s="13"/>
      <c r="T13" s="13"/>
      <c r="U13" s="13"/>
      <c r="V13" s="13">
        <v>0.6875</v>
      </c>
      <c r="W13" s="13">
        <v>0.85416666666666663</v>
      </c>
      <c r="X13" s="37"/>
      <c r="Y13" s="37"/>
      <c r="Z13" s="37"/>
      <c r="AA13" s="37"/>
      <c r="AB13" s="13"/>
      <c r="AC13" s="13"/>
      <c r="AD13" s="49"/>
      <c r="AE13" s="49"/>
      <c r="AF13" s="37"/>
      <c r="AG13" s="37"/>
      <c r="AH13" s="49"/>
      <c r="AI13" s="49"/>
      <c r="AJ13" s="13"/>
      <c r="AK13" s="13"/>
      <c r="AL13" s="13"/>
      <c r="AM13" s="13"/>
      <c r="AN13" s="13">
        <v>0.375</v>
      </c>
      <c r="AO13" s="13">
        <v>0.45833333333333331</v>
      </c>
      <c r="AP13" s="13"/>
      <c r="AQ13" s="13">
        <f t="shared" si="1"/>
        <v>0.49999999999999978</v>
      </c>
      <c r="AR13" s="1"/>
      <c r="AS13" s="12">
        <f>(40-(COUNTBLANK(B13:AO13)))/2/2</f>
        <v>2</v>
      </c>
      <c r="AT13" s="19"/>
      <c r="AU13" s="38" t="s">
        <v>78</v>
      </c>
    </row>
    <row r="14" spans="1:52" x14ac:dyDescent="0.25">
      <c r="A14" s="8" t="s">
        <v>6</v>
      </c>
      <c r="B14" s="8"/>
      <c r="C14" s="8"/>
      <c r="D14" s="172"/>
      <c r="E14" s="172"/>
      <c r="F14" s="49"/>
      <c r="G14" s="49"/>
      <c r="H14" s="49"/>
      <c r="I14" s="49"/>
      <c r="J14" s="35"/>
      <c r="K14" s="35"/>
      <c r="L14" s="13"/>
      <c r="M14" s="13"/>
      <c r="N14" s="13">
        <v>0.75</v>
      </c>
      <c r="O14" s="13">
        <v>0.85416666666666663</v>
      </c>
      <c r="P14" s="35"/>
      <c r="Q14" s="35"/>
      <c r="R14" s="48"/>
      <c r="S14" s="13"/>
      <c r="T14" s="13">
        <v>0.75</v>
      </c>
      <c r="U14" s="13">
        <v>0.91666666666666663</v>
      </c>
      <c r="V14" s="13"/>
      <c r="W14" s="13"/>
      <c r="X14" s="37"/>
      <c r="Y14" s="37"/>
      <c r="Z14" s="37"/>
      <c r="AA14" s="37"/>
      <c r="AB14" s="13"/>
      <c r="AC14" s="13"/>
      <c r="AD14" s="49"/>
      <c r="AE14" s="49"/>
      <c r="AF14" s="49"/>
      <c r="AG14" s="49"/>
      <c r="AH14" s="37"/>
      <c r="AI14" s="37"/>
      <c r="AJ14" s="13"/>
      <c r="AK14" s="13"/>
      <c r="AL14" s="13">
        <v>0.54166666666666663</v>
      </c>
      <c r="AM14" s="13">
        <v>0.66666666666666663</v>
      </c>
      <c r="AN14" s="13"/>
      <c r="AO14" s="13"/>
      <c r="AP14" s="13"/>
      <c r="AQ14" s="13">
        <f t="shared" si="1"/>
        <v>0.39583333333333326</v>
      </c>
      <c r="AR14" s="1"/>
      <c r="AS14" s="12">
        <f>(40-(COUNTBLANK(B14:AO14)))/2</f>
        <v>3</v>
      </c>
      <c r="AT14" s="19"/>
      <c r="AU14" s="21"/>
    </row>
    <row r="15" spans="1:52" x14ac:dyDescent="0.25">
      <c r="A15" s="8" t="s">
        <v>65</v>
      </c>
      <c r="B15" s="140"/>
      <c r="C15" s="140"/>
      <c r="D15" s="49"/>
      <c r="E15" s="49"/>
      <c r="F15" s="49">
        <v>0.72916666666666663</v>
      </c>
      <c r="G15" s="49">
        <v>0.83333333333333337</v>
      </c>
      <c r="H15" s="13"/>
      <c r="I15" s="13"/>
      <c r="J15" s="13">
        <v>0.35416666666666669</v>
      </c>
      <c r="K15" s="13">
        <v>0.45833333333333331</v>
      </c>
      <c r="L15" s="13"/>
      <c r="M15" s="13"/>
      <c r="N15" s="13"/>
      <c r="O15" s="13"/>
      <c r="P15" s="13"/>
      <c r="Q15" s="13"/>
      <c r="R15" s="49">
        <v>0.77083333333333337</v>
      </c>
      <c r="S15" s="49">
        <v>0.91666666666666663</v>
      </c>
      <c r="T15" s="13"/>
      <c r="U15" s="13"/>
      <c r="V15" s="13"/>
      <c r="W15" s="13"/>
      <c r="X15" s="49"/>
      <c r="Y15" s="50"/>
      <c r="Z15" s="13"/>
      <c r="AA15" s="13"/>
      <c r="AB15" s="13"/>
      <c r="AC15" s="13"/>
      <c r="AD15" s="37"/>
      <c r="AE15" s="37"/>
      <c r="AF15" s="49"/>
      <c r="AG15" s="49"/>
      <c r="AH15" s="49"/>
      <c r="AI15" s="49"/>
      <c r="AJ15" s="13">
        <v>0.79166666666666663</v>
      </c>
      <c r="AK15" s="13">
        <v>0.875</v>
      </c>
      <c r="AL15" s="13"/>
      <c r="AM15" s="13"/>
      <c r="AN15" s="13"/>
      <c r="AO15" s="13"/>
      <c r="AP15" s="13"/>
      <c r="AQ15" s="13">
        <f t="shared" si="1"/>
        <v>0.43749999999999989</v>
      </c>
      <c r="AR15" s="1"/>
      <c r="AS15" s="12">
        <f>(40-(COUNTBLANK(B15:AO15)))/2</f>
        <v>4</v>
      </c>
      <c r="AT15" s="19"/>
      <c r="AU15" s="21"/>
    </row>
    <row r="16" spans="1:52" x14ac:dyDescent="0.25">
      <c r="A16" s="9" t="s">
        <v>73</v>
      </c>
      <c r="B16" s="140">
        <v>0.625</v>
      </c>
      <c r="C16" s="140">
        <v>0.77083333333333337</v>
      </c>
      <c r="D16" s="49"/>
      <c r="E16" s="49"/>
      <c r="F16" s="49">
        <v>0.72916666666666663</v>
      </c>
      <c r="G16" s="49">
        <v>0.83333333333333337</v>
      </c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>
        <v>0.75</v>
      </c>
      <c r="S16" s="13">
        <v>0.91666666666666663</v>
      </c>
      <c r="T16" s="13"/>
      <c r="U16" s="13"/>
      <c r="V16" s="13"/>
      <c r="W16" s="13"/>
      <c r="X16" s="49"/>
      <c r="Y16" s="50"/>
      <c r="Z16" s="13"/>
      <c r="AA16" s="13"/>
      <c r="AB16" s="13"/>
      <c r="AC16" s="13"/>
      <c r="AD16" s="37"/>
      <c r="AE16" s="37"/>
      <c r="AF16" s="40"/>
      <c r="AG16" s="40"/>
      <c r="AH16" s="13"/>
      <c r="AI16" s="13"/>
      <c r="AJ16" s="13"/>
      <c r="AK16" s="13"/>
      <c r="AL16" s="13"/>
      <c r="AM16" s="13"/>
      <c r="AN16" s="13"/>
      <c r="AO16" s="13"/>
      <c r="AP16" s="13"/>
      <c r="AQ16" s="13">
        <f t="shared" si="1"/>
        <v>0.41666666666666674</v>
      </c>
      <c r="AR16" s="1"/>
      <c r="AS16" s="12">
        <f>(40-(COUNTBLANK(B16:AO16)))/2</f>
        <v>3</v>
      </c>
      <c r="AT16" s="19"/>
      <c r="AU16" s="38" t="s">
        <v>78</v>
      </c>
    </row>
    <row r="17" spans="1:52" x14ac:dyDescent="0.25">
      <c r="A17" s="9" t="s">
        <v>74</v>
      </c>
      <c r="B17" s="22"/>
      <c r="C17" s="22"/>
      <c r="D17" s="22"/>
      <c r="E17" s="144"/>
      <c r="F17" s="22"/>
      <c r="G17" s="22"/>
      <c r="H17" s="22"/>
      <c r="I17" s="144"/>
      <c r="J17" s="144"/>
      <c r="K17" s="144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144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13"/>
      <c r="AQ17" s="22"/>
      <c r="AR17" s="1"/>
      <c r="AS17" s="22"/>
      <c r="AT17" s="19"/>
      <c r="AU17" s="38" t="s">
        <v>17</v>
      </c>
    </row>
    <row r="18" spans="1:52" x14ac:dyDescent="0.25">
      <c r="A18" s="8" t="s">
        <v>70</v>
      </c>
      <c r="B18" s="140">
        <v>0.625</v>
      </c>
      <c r="C18" s="140">
        <v>0.77083333333333337</v>
      </c>
      <c r="D18" s="37"/>
      <c r="E18" s="46"/>
      <c r="F18" s="13"/>
      <c r="G18" s="13"/>
      <c r="H18" s="49"/>
      <c r="I18" s="49"/>
      <c r="J18" s="13"/>
      <c r="K18" s="13"/>
      <c r="L18" s="35"/>
      <c r="M18" s="35"/>
      <c r="N18" s="13">
        <v>0.75</v>
      </c>
      <c r="O18" s="13">
        <v>0.85416666666666663</v>
      </c>
      <c r="P18" s="13"/>
      <c r="Q18" s="13"/>
      <c r="R18" s="13"/>
      <c r="S18" s="13"/>
      <c r="T18" s="13"/>
      <c r="U18" s="13"/>
      <c r="V18" s="37"/>
      <c r="W18" s="46"/>
      <c r="X18" s="37"/>
      <c r="Y18" s="37"/>
      <c r="Z18" s="49">
        <v>0.96875</v>
      </c>
      <c r="AA18" s="49">
        <v>0.10416666666666667</v>
      </c>
      <c r="AB18" s="13"/>
      <c r="AC18" s="13"/>
      <c r="AD18" s="49"/>
      <c r="AE18" s="49"/>
      <c r="AF18" s="37"/>
      <c r="AG18" s="37"/>
      <c r="AH18" s="37"/>
      <c r="AI18" s="37"/>
      <c r="AJ18" s="13"/>
      <c r="AK18" s="13"/>
      <c r="AL18" s="13"/>
      <c r="AM18" s="13"/>
      <c r="AN18" s="13"/>
      <c r="AO18" s="13"/>
      <c r="AP18" s="13"/>
      <c r="AQ18" s="13">
        <f>C18-B18+E18-D18+G18-F18+I18-H18+K18-J18+M18-L18+O18-N18+Q18-P18+S18-R18+U18-T18+W18-V18+Y18-X18+(AA18+24)-Z18+AE18-AD18+AG18-AF18+AI18-AH18+AC18-AB18+AK18-AJ18+AM18-AL18+AO18-AN18</f>
        <v>23.385416666666668</v>
      </c>
      <c r="AR18" s="1"/>
      <c r="AS18" s="12">
        <f>(40-(COUNTBLANK(B18:AO18)))/2</f>
        <v>3</v>
      </c>
      <c r="AT18" s="19"/>
      <c r="AU18" s="21"/>
      <c r="AV18" s="39"/>
    </row>
    <row r="19" spans="1:52" x14ac:dyDescent="0.25">
      <c r="A19" s="10" t="s">
        <v>16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13"/>
      <c r="AQ19" s="22"/>
      <c r="AR19" s="1"/>
      <c r="AS19" s="22"/>
      <c r="AT19" s="19"/>
      <c r="AU19" s="38" t="s">
        <v>20</v>
      </c>
    </row>
    <row r="20" spans="1:52" x14ac:dyDescent="0.25">
      <c r="A20" s="9" t="s">
        <v>18</v>
      </c>
      <c r="B20" s="22"/>
      <c r="C20" s="22"/>
      <c r="D20" s="22"/>
      <c r="E20" s="144"/>
      <c r="F20" s="22"/>
      <c r="G20" s="22"/>
      <c r="H20" s="22"/>
      <c r="I20" s="144"/>
      <c r="J20" s="144"/>
      <c r="K20" s="144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144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13"/>
      <c r="AQ20" s="22"/>
      <c r="AR20" s="1"/>
      <c r="AS20" s="22"/>
      <c r="AT20" s="19"/>
      <c r="AU20" s="38" t="s">
        <v>17</v>
      </c>
    </row>
    <row r="21" spans="1:52" x14ac:dyDescent="0.25">
      <c r="A21" s="9" t="s">
        <v>11</v>
      </c>
      <c r="B21" s="10"/>
      <c r="C21" s="10"/>
      <c r="D21" s="37"/>
      <c r="E21" s="37"/>
      <c r="F21" s="37"/>
      <c r="G21" s="37"/>
      <c r="H21" s="35"/>
      <c r="I21" s="35"/>
      <c r="J21" s="37"/>
      <c r="K21" s="37"/>
      <c r="L21" s="49">
        <v>0.35416666666666669</v>
      </c>
      <c r="M21" s="49">
        <v>0.45833333333333331</v>
      </c>
      <c r="N21" s="49"/>
      <c r="O21" s="49"/>
      <c r="P21" s="37"/>
      <c r="Q21" s="37"/>
      <c r="R21" s="49">
        <v>0.77083333333333337</v>
      </c>
      <c r="S21" s="49">
        <v>0.91666666666666663</v>
      </c>
      <c r="T21" s="37"/>
      <c r="U21" s="37"/>
      <c r="V21" s="49"/>
      <c r="W21" s="50"/>
      <c r="X21" s="37">
        <v>0.85416666666666663</v>
      </c>
      <c r="Y21" s="46">
        <v>0.9375</v>
      </c>
      <c r="Z21" s="13"/>
      <c r="AA21" s="13"/>
      <c r="AB21" s="37"/>
      <c r="AC21" s="37"/>
      <c r="AD21" s="49">
        <v>0.75</v>
      </c>
      <c r="AE21" s="49">
        <v>0.875</v>
      </c>
      <c r="AF21" s="49"/>
      <c r="AG21" s="49"/>
      <c r="AH21" s="13"/>
      <c r="AI21" s="13"/>
      <c r="AJ21" s="13"/>
      <c r="AK21" s="13"/>
      <c r="AL21" s="13"/>
      <c r="AM21" s="13"/>
      <c r="AN21" s="13"/>
      <c r="AO21" s="13"/>
      <c r="AP21" s="13"/>
      <c r="AQ21" s="13">
        <f t="shared" ref="AQ21:AQ23" si="2">C21-B21+E21-D21+G21-F21+I21-H21+K21-J21+M21-L21+O21-N21+Q21-P21+S21-R21+U21-T21+W21-V21+Y21-X21+AA21-Z21+AE21-AD21+AG21-AF21+AI21-AH21+AC21-AB21+AK21-AJ21+AM21-AL21+AO21-AN21</f>
        <v>0.45833333333333348</v>
      </c>
      <c r="AR21" s="1"/>
      <c r="AS21" s="12">
        <f>(40-(COUNTBLANK(B21:AO21)))/2</f>
        <v>4</v>
      </c>
      <c r="AT21" s="19"/>
      <c r="AU21" s="21"/>
    </row>
    <row r="22" spans="1:52" x14ac:dyDescent="0.25">
      <c r="A22" s="143" t="s">
        <v>75</v>
      </c>
      <c r="B22" s="8"/>
      <c r="C22" s="8"/>
      <c r="D22" s="35"/>
      <c r="E22" s="35"/>
      <c r="F22" s="37"/>
      <c r="G22" s="37"/>
      <c r="H22" s="49"/>
      <c r="I22" s="49"/>
      <c r="J22" s="35"/>
      <c r="K22" s="35"/>
      <c r="L22" s="49">
        <v>0.35416666666666669</v>
      </c>
      <c r="M22" s="49">
        <v>0.45833333333333331</v>
      </c>
      <c r="N22" s="49"/>
      <c r="O22" s="49"/>
      <c r="P22" s="35"/>
      <c r="Q22" s="35"/>
      <c r="R22" s="49"/>
      <c r="S22" s="49"/>
      <c r="T22" s="13"/>
      <c r="U22" s="13"/>
      <c r="V22" s="35"/>
      <c r="W22" s="35"/>
      <c r="X22" s="37"/>
      <c r="Y22" s="37"/>
      <c r="Z22" s="49">
        <v>0.96875</v>
      </c>
      <c r="AA22" s="49">
        <v>0.10416666666666667</v>
      </c>
      <c r="AB22" s="13"/>
      <c r="AC22" s="13"/>
      <c r="AD22" s="49"/>
      <c r="AE22" s="49"/>
      <c r="AF22" s="49"/>
      <c r="AG22" s="49"/>
      <c r="AH22" s="37"/>
      <c r="AI22" s="37"/>
      <c r="AJ22" s="13">
        <v>0.70833333333333337</v>
      </c>
      <c r="AK22" s="13">
        <v>0.79166666666666663</v>
      </c>
      <c r="AL22" s="13">
        <v>0.41666666666666669</v>
      </c>
      <c r="AM22" s="13">
        <v>0.54166666666666663</v>
      </c>
      <c r="AN22" s="13"/>
      <c r="AO22" s="13"/>
      <c r="AP22" s="13"/>
      <c r="AQ22" s="13">
        <f>C22-B22+E22-D22+G22-F22+I22-H22+K22-J22+M22-L22+O22-N22+Q22-P22+S22-R22+U22-T22+W22-V22+Y22-X22+(AA22+24)-Z22+AE22-AD22+AG22-AF22+AI22-AH22+AC22-AB22+AK22-AJ22+AM22-AL22+AO22-AN22</f>
        <v>23.447916666666671</v>
      </c>
      <c r="AR22" s="1"/>
      <c r="AS22" s="12">
        <f>(40-(COUNTBLANK(B22:AO22)))/2</f>
        <v>4</v>
      </c>
      <c r="AT22" s="19"/>
      <c r="AU22" s="21"/>
    </row>
    <row r="23" spans="1:52" x14ac:dyDescent="0.25">
      <c r="A23" s="9" t="s">
        <v>9</v>
      </c>
      <c r="B23" s="140"/>
      <c r="C23" s="140"/>
      <c r="D23" s="49"/>
      <c r="E23" s="49"/>
      <c r="F23" s="37"/>
      <c r="G23" s="37"/>
      <c r="H23" s="49"/>
      <c r="I23" s="49"/>
      <c r="J23" s="35"/>
      <c r="K23" s="35"/>
      <c r="L23" s="35"/>
      <c r="M23" s="35"/>
      <c r="N23" s="35"/>
      <c r="O23" s="35"/>
      <c r="P23" s="35"/>
      <c r="Q23" s="35"/>
      <c r="R23" s="13">
        <v>0.75</v>
      </c>
      <c r="S23" s="13">
        <v>0.91666666666666663</v>
      </c>
      <c r="T23" s="13"/>
      <c r="U23" s="13"/>
      <c r="V23" s="35"/>
      <c r="W23" s="35"/>
      <c r="X23" s="37"/>
      <c r="Y23" s="37"/>
      <c r="Z23" s="37"/>
      <c r="AA23" s="37"/>
      <c r="AB23" s="13"/>
      <c r="AC23" s="13"/>
      <c r="AD23" s="49"/>
      <c r="AE23" s="49"/>
      <c r="AF23" s="49"/>
      <c r="AG23" s="49"/>
      <c r="AH23" s="37"/>
      <c r="AI23" s="37"/>
      <c r="AJ23" s="13">
        <v>0.70833333333333337</v>
      </c>
      <c r="AK23" s="13">
        <v>0.79166666666666663</v>
      </c>
      <c r="AL23" s="13"/>
      <c r="AM23" s="13"/>
      <c r="AN23" s="13">
        <v>0.375</v>
      </c>
      <c r="AO23" s="13">
        <v>0.45833333333333331</v>
      </c>
      <c r="AP23" s="13"/>
      <c r="AQ23" s="13">
        <f t="shared" si="2"/>
        <v>0.33333333333333326</v>
      </c>
      <c r="AR23" s="1"/>
      <c r="AS23" s="12">
        <f>(40-(COUNTBLANK(B23:AO23)))/2</f>
        <v>3</v>
      </c>
      <c r="AT23" s="19"/>
      <c r="AU23" s="21"/>
    </row>
    <row r="24" spans="1:52" x14ac:dyDescent="0.25">
      <c r="A24" s="8" t="s">
        <v>1</v>
      </c>
      <c r="B24" s="22"/>
      <c r="C24" s="22"/>
      <c r="D24" s="22"/>
      <c r="E24" s="144"/>
      <c r="F24" s="22"/>
      <c r="G24" s="22"/>
      <c r="H24" s="22"/>
      <c r="I24" s="144"/>
      <c r="J24" s="144"/>
      <c r="K24" s="144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144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13"/>
      <c r="AQ24" s="22"/>
      <c r="AR24" s="1"/>
      <c r="AS24" s="22"/>
      <c r="AT24" s="19"/>
      <c r="AU24" s="51" t="s">
        <v>21</v>
      </c>
    </row>
    <row r="25" spans="1:52" x14ac:dyDescent="0.25">
      <c r="A25" s="9" t="s">
        <v>76</v>
      </c>
      <c r="B25" s="22"/>
      <c r="C25" s="22"/>
      <c r="D25" s="22"/>
      <c r="E25" s="144"/>
      <c r="F25" s="22"/>
      <c r="G25" s="22"/>
      <c r="H25" s="22"/>
      <c r="I25" s="144"/>
      <c r="J25" s="144"/>
      <c r="K25" s="144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144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13"/>
      <c r="AQ25" s="22"/>
      <c r="AR25" s="1"/>
      <c r="AS25" s="22"/>
      <c r="AU25" s="51" t="s">
        <v>87</v>
      </c>
    </row>
    <row r="26" spans="1:52" x14ac:dyDescent="0.25">
      <c r="A26" s="9" t="s">
        <v>77</v>
      </c>
      <c r="B26" s="22"/>
      <c r="C26" s="22"/>
      <c r="D26" s="22"/>
      <c r="E26" s="144"/>
      <c r="F26" s="22"/>
      <c r="G26" s="22"/>
      <c r="H26" s="22"/>
      <c r="I26" s="144"/>
      <c r="J26" s="144"/>
      <c r="K26" s="144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144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Q26" s="22"/>
      <c r="AR26" s="1"/>
      <c r="AS26" s="22"/>
      <c r="AU26" s="38" t="s">
        <v>17</v>
      </c>
    </row>
    <row r="27" spans="1:52" x14ac:dyDescent="0.25">
      <c r="A27" s="7" t="s">
        <v>5</v>
      </c>
      <c r="B27" s="22"/>
      <c r="C27" s="22"/>
      <c r="D27" s="22"/>
      <c r="E27" s="144"/>
      <c r="F27" s="22"/>
      <c r="G27" s="22"/>
      <c r="H27" s="22"/>
      <c r="I27" s="22"/>
      <c r="J27" s="22"/>
      <c r="K27" s="22"/>
      <c r="L27" s="144"/>
      <c r="M27" s="22"/>
      <c r="N27" s="144"/>
      <c r="O27" s="144"/>
      <c r="P27" s="144"/>
      <c r="Q27" s="144"/>
      <c r="R27" s="144"/>
      <c r="S27" s="144"/>
      <c r="T27" s="22"/>
      <c r="U27" s="22"/>
      <c r="V27" s="22"/>
      <c r="W27" s="22"/>
      <c r="X27" s="22"/>
      <c r="Y27" s="22"/>
      <c r="Z27" s="22"/>
      <c r="AA27" s="22"/>
      <c r="AB27" s="144"/>
      <c r="AC27" s="144"/>
      <c r="AD27" s="144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13"/>
      <c r="AQ27" s="22"/>
      <c r="AR27" s="13"/>
      <c r="AS27" s="22"/>
      <c r="AT27" s="13"/>
      <c r="AU27" s="38" t="s">
        <v>81</v>
      </c>
      <c r="AV27" s="19"/>
      <c r="AW27" s="19"/>
      <c r="AX27" s="19"/>
      <c r="AY27" s="15"/>
      <c r="AZ27" s="19"/>
    </row>
  </sheetData>
  <mergeCells count="43">
    <mergeCell ref="B2:C2"/>
    <mergeCell ref="B3:C3"/>
    <mergeCell ref="X3:Y3"/>
    <mergeCell ref="P2:Q2"/>
    <mergeCell ref="P3:Q3"/>
    <mergeCell ref="R2:S2"/>
    <mergeCell ref="R3:S3"/>
    <mergeCell ref="T2:U2"/>
    <mergeCell ref="T3:U3"/>
    <mergeCell ref="L2:M2"/>
    <mergeCell ref="L3:M3"/>
    <mergeCell ref="J2:K2"/>
    <mergeCell ref="J3:K3"/>
    <mergeCell ref="V2:W2"/>
    <mergeCell ref="V3:W3"/>
    <mergeCell ref="X2:Y2"/>
    <mergeCell ref="AQ2:AQ3"/>
    <mergeCell ref="AU2:AU3"/>
    <mergeCell ref="AS2:AS3"/>
    <mergeCell ref="Z3:AA3"/>
    <mergeCell ref="AD3:AE3"/>
    <mergeCell ref="AH3:AI3"/>
    <mergeCell ref="Z2:AA2"/>
    <mergeCell ref="AD2:AE2"/>
    <mergeCell ref="AH2:AI2"/>
    <mergeCell ref="AF3:AG3"/>
    <mergeCell ref="AF2:AG2"/>
    <mergeCell ref="AB2:AC2"/>
    <mergeCell ref="AB3:AC3"/>
    <mergeCell ref="AJ2:AK2"/>
    <mergeCell ref="AN2:AO2"/>
    <mergeCell ref="AN3:AO3"/>
    <mergeCell ref="AJ3:AK3"/>
    <mergeCell ref="AL2:AM2"/>
    <mergeCell ref="AL3:AM3"/>
    <mergeCell ref="D2:E2"/>
    <mergeCell ref="D3:E3"/>
    <mergeCell ref="H2:I2"/>
    <mergeCell ref="H3:I3"/>
    <mergeCell ref="F2:G2"/>
    <mergeCell ref="F3:G3"/>
    <mergeCell ref="N2:O2"/>
    <mergeCell ref="N3:O3"/>
  </mergeCells>
  <pageMargins left="3.937007874015748E-2" right="3.937007874015748E-2" top="0.15748031496062992" bottom="0.15748031496062992" header="0" footer="0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Arbetspass 2018</vt:lpstr>
      <vt:lpstr>Insatser totalt 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Timan</dc:creator>
  <cp:lastModifiedBy>Jonas Timan</cp:lastModifiedBy>
  <cp:lastPrinted>2018-04-22T18:57:51Z</cp:lastPrinted>
  <dcterms:created xsi:type="dcterms:W3CDTF">2013-04-29T18:59:12Z</dcterms:created>
  <dcterms:modified xsi:type="dcterms:W3CDTF">2018-06-03T21:05:13Z</dcterms:modified>
</cp:coreProperties>
</file>