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aglista - Tabell 1" sheetId="1" r:id="rId3"/>
    <sheet state="visible" name="Ledare - Tabell 1" sheetId="2" r:id="rId4"/>
  </sheets>
  <definedNames>
    <definedName hidden="1" localSheetId="0" name="_xlnm._FilterDatabase">'Laglista - Tabell 1'!$B$7:$L$7</definedName>
  </definedNames>
  <calcPr/>
</workbook>
</file>

<file path=xl/sharedStrings.xml><?xml version="1.0" encoding="utf-8"?>
<sst xmlns="http://schemas.openxmlformats.org/spreadsheetml/2006/main" count="294" uniqueCount="241">
  <si>
    <t>Obligatorisk laglista för SK Iron</t>
  </si>
  <si>
    <t>Säsong: 2016</t>
  </si>
  <si>
    <t>Lagledare:</t>
  </si>
  <si>
    <t>Andreas Larsen, Therese Fredriksson</t>
  </si>
  <si>
    <t>Lag: P04</t>
  </si>
  <si>
    <t>År-mån-dag-nr</t>
  </si>
  <si>
    <t>Inbet</t>
  </si>
  <si>
    <t>Förnamn</t>
  </si>
  <si>
    <t>Efternamn</t>
  </si>
  <si>
    <t>Personnummer</t>
  </si>
  <si>
    <t>Telefon hem</t>
  </si>
  <si>
    <t>Tfn mobil</t>
  </si>
  <si>
    <t>e-post</t>
  </si>
  <si>
    <t>Gata</t>
  </si>
  <si>
    <t>Postnr/Ort</t>
  </si>
  <si>
    <t>Gustav</t>
  </si>
  <si>
    <t>Alm</t>
  </si>
  <si>
    <t>018-376066</t>
  </si>
  <si>
    <t>070-937 60 66</t>
  </si>
  <si>
    <t>Ladubo@hotmail.com</t>
  </si>
  <si>
    <t>Ladubo 10</t>
  </si>
  <si>
    <t>743 71 Björklinge</t>
  </si>
  <si>
    <t>Ludwig</t>
  </si>
  <si>
    <t>Andersson</t>
  </si>
  <si>
    <t>018-370105</t>
  </si>
  <si>
    <t>070-755 37 87</t>
  </si>
  <si>
    <t>0709-959584</t>
  </si>
  <si>
    <t>parlan@tele2.se</t>
  </si>
  <si>
    <t>Nävervägen 8</t>
  </si>
  <si>
    <t>743 61 Björklinge</t>
  </si>
  <si>
    <t xml:space="preserve">Elias </t>
  </si>
  <si>
    <t>Bawelin</t>
  </si>
  <si>
    <t>018-374350</t>
  </si>
  <si>
    <t>0730-391408</t>
  </si>
  <si>
    <t>0733-545366</t>
  </si>
  <si>
    <t>Eke gård, Skuttunge</t>
  </si>
  <si>
    <t>743 82 Bälinge</t>
  </si>
  <si>
    <t>Ludvig</t>
  </si>
  <si>
    <t>Dankel</t>
  </si>
  <si>
    <t>018-50 42 82</t>
  </si>
  <si>
    <t>070-220 37 55</t>
  </si>
  <si>
    <t>070-8771446</t>
  </si>
  <si>
    <t>hkdankel@hotmail.com</t>
  </si>
  <si>
    <t>Södra Tibblevägen 164</t>
  </si>
  <si>
    <t>743 64 Björklinge</t>
  </si>
  <si>
    <t xml:space="preserve">Viktor </t>
  </si>
  <si>
    <t>Djerf</t>
  </si>
  <si>
    <t>018-245070</t>
  </si>
  <si>
    <t>0707-738980</t>
  </si>
  <si>
    <t>0704-151984</t>
  </si>
  <si>
    <t>jenny.djerf@gmail.com</t>
  </si>
  <si>
    <t>Sjöboda 40</t>
  </si>
  <si>
    <t>743 73 Björklinge</t>
  </si>
  <si>
    <t>William</t>
  </si>
  <si>
    <t>Edlund</t>
  </si>
  <si>
    <t>018-370774</t>
  </si>
  <si>
    <t>073-3261124</t>
  </si>
  <si>
    <t>0767-654637</t>
  </si>
  <si>
    <t>hakan.edlund@ge.com</t>
  </si>
  <si>
    <t>Tömvägen 2A</t>
  </si>
  <si>
    <t>743 63 Björklinge</t>
  </si>
  <si>
    <t xml:space="preserve">Elric </t>
  </si>
  <si>
    <t>Egemalm</t>
  </si>
  <si>
    <t>018-376065</t>
  </si>
  <si>
    <t>0703-153194</t>
  </si>
  <si>
    <t>0735-463073</t>
  </si>
  <si>
    <t>fredrik.egemalm@smartab.com</t>
  </si>
  <si>
    <t>caroline.egemalm@telia.com</t>
  </si>
  <si>
    <t>Nolmyra. Grönvik 108</t>
  </si>
  <si>
    <t>Anton</t>
  </si>
  <si>
    <t>Fredriksson</t>
  </si>
  <si>
    <t>073-181 12 47</t>
  </si>
  <si>
    <t>0727-478100</t>
  </si>
  <si>
    <t>magnus-therese@hotmail.com</t>
  </si>
  <si>
    <t>Puckvägen 45</t>
  </si>
  <si>
    <t>Viktor</t>
  </si>
  <si>
    <t>Gester</t>
  </si>
  <si>
    <t>018-351175</t>
  </si>
  <si>
    <t>070-656 75 07</t>
  </si>
  <si>
    <t>073-4138526</t>
  </si>
  <si>
    <t>tgester@its.jnj.com</t>
  </si>
  <si>
    <t>Spjutvägen 31</t>
  </si>
  <si>
    <t>Hugo</t>
  </si>
  <si>
    <t>Giovannini</t>
  </si>
  <si>
    <t>018-247798</t>
  </si>
  <si>
    <t>070-897 56 00</t>
  </si>
  <si>
    <t>070-9561837</t>
  </si>
  <si>
    <t>nicklasgiovannini@hotmail.se</t>
  </si>
  <si>
    <t>Tränsvägen 3</t>
  </si>
  <si>
    <t>Simon</t>
  </si>
  <si>
    <t>Halvdansson</t>
  </si>
  <si>
    <t>0704-152025</t>
  </si>
  <si>
    <t>0704-155838</t>
  </si>
  <si>
    <t>Götbrunna Nyslätt 107</t>
  </si>
  <si>
    <t>743 72 Björklinge</t>
  </si>
  <si>
    <t>Linus</t>
  </si>
  <si>
    <t>Hellsten</t>
  </si>
  <si>
    <t>018-372294</t>
  </si>
  <si>
    <t>070-753 49 59</t>
  </si>
  <si>
    <t>070-5972294</t>
  </si>
  <si>
    <t>lundkvarn@telia.com</t>
  </si>
  <si>
    <t>Diskusvägen 27</t>
  </si>
  <si>
    <t>Hoffman</t>
  </si>
  <si>
    <t>073-366 59 79</t>
  </si>
  <si>
    <t>072-3899754</t>
  </si>
  <si>
    <t>mia.hoffman@memira.se</t>
  </si>
  <si>
    <t>Brudlåtvägen 27</t>
  </si>
  <si>
    <t>Hübinette</t>
  </si>
  <si>
    <t>070-6069480</t>
  </si>
  <si>
    <t>0709-405961</t>
  </si>
  <si>
    <t>alex@vretael.se</t>
  </si>
  <si>
    <t>Stengrundsvägen 19</t>
  </si>
  <si>
    <t>743 74 Björklinge</t>
  </si>
  <si>
    <t>Joel</t>
  </si>
  <si>
    <t>Jansson</t>
  </si>
  <si>
    <t>018-377349</t>
  </si>
  <si>
    <t>070-910 44 78</t>
  </si>
  <si>
    <t>0703-687053</t>
  </si>
  <si>
    <t>kristina.jansson@aditro.com</t>
  </si>
  <si>
    <t>Runvägen 17</t>
  </si>
  <si>
    <t>Klintbom</t>
  </si>
  <si>
    <t>018-240314</t>
  </si>
  <si>
    <t>070-492 26 33</t>
  </si>
  <si>
    <t>mia.klintbom@hotmail.com</t>
  </si>
  <si>
    <t>Schottisvägen 3</t>
  </si>
  <si>
    <t>Ivan</t>
  </si>
  <si>
    <t>Kolsmyr</t>
  </si>
  <si>
    <t>018-121260</t>
  </si>
  <si>
    <t>070-568 10 79</t>
  </si>
  <si>
    <t>070-3384153</t>
  </si>
  <si>
    <t>andreas.kolsmyr@revisorhuset.se</t>
  </si>
  <si>
    <t>Krubbvägen 3</t>
  </si>
  <si>
    <t>Erik</t>
  </si>
  <si>
    <t>Lantz</t>
  </si>
  <si>
    <t>018-258855</t>
  </si>
  <si>
    <t>0708-718806</t>
  </si>
  <si>
    <t>070-3778065</t>
  </si>
  <si>
    <t>janitalantz@hotmail.com</t>
  </si>
  <si>
    <t>Sadelvägen 3</t>
  </si>
  <si>
    <t>Elias</t>
  </si>
  <si>
    <t>Larsen</t>
  </si>
  <si>
    <t>018-252440</t>
  </si>
  <si>
    <t>070-843 10 56</t>
  </si>
  <si>
    <t>andreas.larsen@gmail.com</t>
  </si>
  <si>
    <t>evelina.larsen@gmail.com</t>
  </si>
  <si>
    <t>Ramsjöbacke 74</t>
  </si>
  <si>
    <t>743 62 Björklinge</t>
  </si>
  <si>
    <t>Felix</t>
  </si>
  <si>
    <t>Nyberg</t>
  </si>
  <si>
    <t>018-241461</t>
  </si>
  <si>
    <t>070-171 12 78</t>
  </si>
  <si>
    <t>0730-389838</t>
  </si>
  <si>
    <t>lia7@spray.se</t>
  </si>
  <si>
    <t>Fågelsång 10</t>
  </si>
  <si>
    <t>Jesper</t>
  </si>
  <si>
    <t>Sköld</t>
  </si>
  <si>
    <t>018-261690</t>
  </si>
  <si>
    <t>070-8380541</t>
  </si>
  <si>
    <t>0702-485987</t>
  </si>
  <si>
    <t>lassecamilla@hotmail.com</t>
  </si>
  <si>
    <t>Ålidsvägen 7</t>
  </si>
  <si>
    <t>Söderstedt</t>
  </si>
  <si>
    <t>018-321208</t>
  </si>
  <si>
    <t>070-6285159</t>
  </si>
  <si>
    <t>thomassoderstedt@telia.com</t>
  </si>
  <si>
    <t>Snöromsvägen 18</t>
  </si>
  <si>
    <t>Valter</t>
  </si>
  <si>
    <t>Vannar</t>
  </si>
  <si>
    <t>018-509150</t>
  </si>
  <si>
    <t>073-981 74 51</t>
  </si>
  <si>
    <t>070-4755709</t>
  </si>
  <si>
    <t>katarina.vannar@telia.com</t>
  </si>
  <si>
    <t>Ramsjöbacke 98</t>
  </si>
  <si>
    <t>Theo</t>
  </si>
  <si>
    <t>Ward Weissenberg</t>
  </si>
  <si>
    <t>018-102121</t>
  </si>
  <si>
    <t>070-321 21 81</t>
  </si>
  <si>
    <t>018-7279064</t>
  </si>
  <si>
    <t>therese.weissenberg@hotmail.com</t>
  </si>
  <si>
    <t>peter.ward@ukk.se</t>
  </si>
  <si>
    <t>Brudlåtsvägen 15</t>
  </si>
  <si>
    <t>Jonathan</t>
  </si>
  <si>
    <t>Wennås</t>
  </si>
  <si>
    <t>018-262463</t>
  </si>
  <si>
    <t>070-264 41 60</t>
  </si>
  <si>
    <t>0706-182635</t>
  </si>
  <si>
    <t>Ålidsvägen 24</t>
  </si>
  <si>
    <t>Östling</t>
  </si>
  <si>
    <t>018-377878</t>
  </si>
  <si>
    <t>070-897 78 78</t>
  </si>
  <si>
    <t>0709-418200</t>
  </si>
  <si>
    <t>joakim.ostling@jc-el.se</t>
  </si>
  <si>
    <t>ostling_maria@hotmail.com</t>
  </si>
  <si>
    <t>Nordstigen 21A</t>
  </si>
  <si>
    <t xml:space="preserve">Noel </t>
  </si>
  <si>
    <t>Rydström</t>
  </si>
  <si>
    <t xml:space="preserve">Filip </t>
  </si>
  <si>
    <t>Mejersten</t>
  </si>
  <si>
    <t>072-3323461</t>
  </si>
  <si>
    <t>filip.emejersten@gmail.com</t>
  </si>
  <si>
    <t xml:space="preserve">Albin </t>
  </si>
  <si>
    <t>070-8883980</t>
  </si>
  <si>
    <t>albinjansson03@hotmail.com</t>
  </si>
  <si>
    <t>Blom</t>
  </si>
  <si>
    <t>x</t>
  </si>
  <si>
    <t>Alvin</t>
  </si>
  <si>
    <t>Eklund</t>
  </si>
  <si>
    <t>0292-30484/809494</t>
  </si>
  <si>
    <t>070-6762036</t>
  </si>
  <si>
    <t>Björklingevägen 6/ Enstav.12</t>
  </si>
  <si>
    <t>740 47 Harbo</t>
  </si>
  <si>
    <t>Ledare och funktionärer för SK Iron</t>
  </si>
  <si>
    <t>Säsong</t>
  </si>
  <si>
    <t>Befattning</t>
  </si>
  <si>
    <t xml:space="preserve">Efternamn </t>
  </si>
  <si>
    <t>Telefon</t>
  </si>
  <si>
    <t>E-post</t>
  </si>
  <si>
    <t>i laget</t>
  </si>
  <si>
    <t>Anders</t>
  </si>
  <si>
    <t>710719-1517</t>
  </si>
  <si>
    <t>070-2644160</t>
  </si>
  <si>
    <t>tränare</t>
  </si>
  <si>
    <t>Torbjörn</t>
  </si>
  <si>
    <t>730330-1456</t>
  </si>
  <si>
    <t>070-2203755</t>
  </si>
  <si>
    <t>torbjorn.dankel@gmail.com</t>
  </si>
  <si>
    <t>Andreas</t>
  </si>
  <si>
    <t>720402-1476</t>
  </si>
  <si>
    <t>743 63 Björkinge</t>
  </si>
  <si>
    <t>070-5681079</t>
  </si>
  <si>
    <t>andreas.kolsmyr@revisorshuset-uppsala.se</t>
  </si>
  <si>
    <t>Robert</t>
  </si>
  <si>
    <t>750620-3210</t>
  </si>
  <si>
    <t>070-4922633</t>
  </si>
  <si>
    <t>robert_klintbom@yahoo.se</t>
  </si>
  <si>
    <t>760405-5637</t>
  </si>
  <si>
    <t>072-3082304</t>
  </si>
  <si>
    <t>lagledare</t>
  </si>
  <si>
    <t>Therese</t>
  </si>
  <si>
    <t>Antonsson</t>
  </si>
  <si>
    <t>0731-811247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</si>
</sst>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2.0"/>
      <color rgb="FF000000"/>
      <name val="Verdana"/>
    </font>
    <font>
      <sz val="10.0"/>
      <color rgb="FF000000"/>
      <name val="Arial"/>
    </font>
    <font>
      <b/>
      <sz val="16.0"/>
      <color rgb="FF000000"/>
      <name val="Arial"/>
    </font>
    <font>
      <b/>
      <sz val="14.0"/>
      <color rgb="FF000000"/>
      <name val="Arial"/>
    </font>
    <font>
      <b/>
      <sz val="10.0"/>
      <color rgb="FF000000"/>
      <name val="Arial"/>
    </font>
    <font>
      <sz val="10.0"/>
      <name val="Arial"/>
    </font>
    <font>
      <b/>
      <i/>
      <sz val="10.0"/>
      <name val="Arial"/>
    </font>
    <font>
      <b/>
      <sz val="10.0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9.0"/>
      <color rgb="FF0000FF"/>
      <name val="Arial"/>
    </font>
    <font>
      <u/>
      <sz val="10.0"/>
      <name val="Arial"/>
    </font>
    <font>
      <b/>
      <sz val="12.0"/>
      <color rgb="FF000000"/>
      <name val="Arial"/>
    </font>
    <font>
      <u/>
      <sz val="10.0"/>
      <color rgb="FF0000FF"/>
      <name val="Arial"/>
    </font>
  </fonts>
  <fills count="2">
    <fill>
      <patternFill patternType="none"/>
    </fill>
    <fill>
      <patternFill patternType="lightGray"/>
    </fill>
  </fills>
  <borders count="41">
    <border>
      <left/>
      <right/>
      <top/>
      <bottom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</border>
    <border>
      <left style="thin">
        <color rgb="FFAAAAAA"/>
      </left>
      <right style="thin">
        <color rgb="FFAAAAAA"/>
      </right>
      <top/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/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AAAAAA"/>
      </right>
      <top style="thin">
        <color rgb="FFAAAAAA"/>
      </top>
      <bottom style="thin">
        <color rgb="FFAAAAAA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vertical="top"/>
    </xf>
    <xf borderId="1" fillId="0" fontId="1" numFmtId="0" xfId="0" applyAlignment="1" applyBorder="1" applyFont="1">
      <alignment vertical="top"/>
    </xf>
    <xf borderId="1" fillId="0" fontId="2" numFmtId="0" xfId="0" applyAlignment="1" applyBorder="1" applyFont="1">
      <alignment vertical="top"/>
    </xf>
    <xf borderId="2" fillId="0" fontId="1" numFmtId="0" xfId="0" applyAlignment="1" applyBorder="1" applyFont="1">
      <alignment vertical="top"/>
    </xf>
    <xf borderId="3" fillId="0" fontId="3" numFmtId="0" xfId="0" applyAlignment="1" applyBorder="1" applyFont="1">
      <alignment vertical="top"/>
    </xf>
    <xf borderId="2" fillId="0" fontId="3" numFmtId="0" xfId="0" applyAlignment="1" applyBorder="1" applyFont="1">
      <alignment vertical="top"/>
    </xf>
    <xf borderId="0" fillId="0" fontId="1" numFmtId="0" xfId="0" applyAlignment="1" applyFont="1">
      <alignment vertical="top"/>
    </xf>
    <xf borderId="0" fillId="0" fontId="0" numFmtId="0" xfId="0" applyAlignment="1" applyFont="1">
      <alignment vertical="top"/>
    </xf>
    <xf borderId="4" fillId="0" fontId="1" numFmtId="0" xfId="0" applyAlignment="1" applyBorder="1" applyFont="1">
      <alignment vertical="top"/>
    </xf>
    <xf borderId="5" fillId="0" fontId="1" numFmtId="1" xfId="0" applyAlignment="1" applyBorder="1" applyFont="1" applyNumberFormat="1">
      <alignment vertical="top"/>
    </xf>
    <xf borderId="4" fillId="0" fontId="1" numFmtId="1" xfId="0" applyAlignment="1" applyBorder="1" applyFont="1" applyNumberFormat="1">
      <alignment vertical="top"/>
    </xf>
    <xf borderId="2" fillId="0" fontId="4" numFmtId="0" xfId="0" applyAlignment="1" applyBorder="1" applyFont="1">
      <alignment vertical="top"/>
    </xf>
    <xf borderId="2" fillId="0" fontId="1" numFmtId="1" xfId="0" applyAlignment="1" applyBorder="1" applyFont="1" applyNumberFormat="1">
      <alignment vertical="top"/>
    </xf>
    <xf borderId="2" fillId="0" fontId="4" numFmtId="1" xfId="0" applyAlignment="1" applyBorder="1" applyFont="1" applyNumberFormat="1">
      <alignment vertical="top"/>
    </xf>
    <xf borderId="6" fillId="0" fontId="1" numFmtId="0" xfId="0" applyAlignment="1" applyBorder="1" applyFont="1">
      <alignment vertical="top"/>
    </xf>
    <xf borderId="7" fillId="0" fontId="1" numFmtId="0" xfId="0" applyAlignment="1" applyBorder="1" applyFont="1">
      <alignment vertical="top"/>
    </xf>
    <xf borderId="7" fillId="0" fontId="4" numFmtId="0" xfId="0" applyAlignment="1" applyBorder="1" applyFont="1">
      <alignment vertical="top"/>
    </xf>
    <xf borderId="7" fillId="0" fontId="4" numFmtId="1" xfId="0" applyAlignment="1" applyBorder="1" applyFont="1" applyNumberFormat="1">
      <alignment vertical="top"/>
    </xf>
    <xf borderId="8" fillId="0" fontId="1" numFmtId="0" xfId="0" applyAlignment="1" applyBorder="1" applyFont="1">
      <alignment vertical="top"/>
    </xf>
    <xf borderId="9" fillId="0" fontId="5" numFmtId="1" xfId="0" applyAlignment="1" applyBorder="1" applyFont="1" applyNumberFormat="1">
      <alignment vertical="top"/>
    </xf>
    <xf borderId="10" fillId="0" fontId="5" numFmtId="1" xfId="0" applyAlignment="1" applyBorder="1" applyFont="1" applyNumberFormat="1">
      <alignment vertical="top"/>
    </xf>
    <xf borderId="10" fillId="0" fontId="6" numFmtId="0" xfId="0" applyAlignment="1" applyBorder="1" applyFont="1">
      <alignment vertical="top"/>
    </xf>
    <xf borderId="11" fillId="0" fontId="7" numFmtId="0" xfId="0" applyAlignment="1" applyBorder="1" applyFont="1">
      <alignment vertical="top"/>
    </xf>
    <xf borderId="12" fillId="0" fontId="5" numFmtId="1" xfId="0" applyAlignment="1" applyBorder="1" applyFont="1" applyNumberFormat="1">
      <alignment vertical="top"/>
    </xf>
    <xf borderId="13" fillId="0" fontId="5" numFmtId="1" xfId="0" applyAlignment="1" applyBorder="1" applyFont="1" applyNumberFormat="1">
      <alignment vertical="top"/>
    </xf>
    <xf borderId="14" fillId="0" fontId="7" numFmtId="0" xfId="0" applyAlignment="1" applyBorder="1" applyFont="1">
      <alignment vertical="top"/>
    </xf>
    <xf borderId="14" fillId="0" fontId="7" numFmtId="0" xfId="0" applyAlignment="1" applyBorder="1" applyFont="1">
      <alignment horizontal="left" vertical="top"/>
    </xf>
    <xf borderId="15" fillId="0" fontId="7" numFmtId="0" xfId="0" applyAlignment="1" applyBorder="1" applyFont="1">
      <alignment vertical="top"/>
    </xf>
    <xf borderId="16" fillId="0" fontId="5" numFmtId="0" xfId="0" applyAlignment="1" applyBorder="1" applyFont="1">
      <alignment vertical="top"/>
    </xf>
    <xf borderId="17" fillId="0" fontId="7" numFmtId="0" xfId="0" applyAlignment="1" applyBorder="1" applyFont="1">
      <alignment vertical="top"/>
    </xf>
    <xf borderId="7" fillId="0" fontId="5" numFmtId="0" xfId="0" applyAlignment="1" applyBorder="1" applyFont="1">
      <alignment vertical="top"/>
    </xf>
    <xf borderId="7" fillId="0" fontId="5" numFmtId="0" xfId="0" applyAlignment="1" applyBorder="1" applyFont="1">
      <alignment horizontal="left" vertical="top"/>
    </xf>
    <xf borderId="0" fillId="0" fontId="5" numFmtId="0" xfId="0" applyAlignment="1" applyFont="1">
      <alignment horizontal="left" vertical="top"/>
    </xf>
    <xf borderId="0" fillId="0" fontId="8" numFmtId="0" xfId="0" applyAlignment="1" applyFont="1">
      <alignment vertical="top"/>
    </xf>
    <xf borderId="18" fillId="0" fontId="5" numFmtId="0" xfId="0" applyAlignment="1" applyBorder="1" applyFont="1">
      <alignment vertical="top"/>
    </xf>
    <xf borderId="11" fillId="0" fontId="5" numFmtId="1" xfId="0" applyAlignment="1" applyBorder="1" applyFont="1" applyNumberFormat="1">
      <alignment vertical="top"/>
    </xf>
    <xf borderId="19" fillId="0" fontId="7" numFmtId="0" xfId="0" applyAlignment="1" applyBorder="1" applyFont="1">
      <alignment vertical="top"/>
    </xf>
    <xf borderId="20" fillId="0" fontId="5" numFmtId="1" xfId="0" applyAlignment="1" applyBorder="1" applyFont="1" applyNumberFormat="1">
      <alignment vertical="top"/>
    </xf>
    <xf borderId="19" fillId="0" fontId="4" numFmtId="0" xfId="0" applyAlignment="1" applyBorder="1" applyFont="1">
      <alignment vertical="top"/>
    </xf>
    <xf borderId="7" fillId="0" fontId="1" numFmtId="1" xfId="0" applyAlignment="1" applyBorder="1" applyFont="1" applyNumberFormat="1">
      <alignment vertical="top"/>
    </xf>
    <xf borderId="7" fillId="0" fontId="1" numFmtId="1" xfId="0" applyAlignment="1" applyBorder="1" applyFont="1" applyNumberFormat="1">
      <alignment horizontal="left" vertical="top"/>
    </xf>
    <xf borderId="7" fillId="0" fontId="9" numFmtId="1" xfId="0" applyAlignment="1" applyBorder="1" applyFont="1" applyNumberFormat="1">
      <alignment vertical="top"/>
    </xf>
    <xf borderId="18" fillId="0" fontId="1" numFmtId="0" xfId="0" applyAlignment="1" applyBorder="1" applyFont="1">
      <alignment vertical="top"/>
    </xf>
    <xf borderId="20" fillId="0" fontId="1" numFmtId="1" xfId="0" applyAlignment="1" applyBorder="1" applyFont="1" applyNumberFormat="1">
      <alignment vertical="top"/>
    </xf>
    <xf borderId="7" fillId="0" fontId="10" numFmtId="0" xfId="0" applyAlignment="1" applyBorder="1" applyFont="1">
      <alignment vertical="top"/>
    </xf>
    <xf borderId="19" fillId="0" fontId="1" numFmtId="0" xfId="0" applyAlignment="1" applyBorder="1" applyFont="1">
      <alignment vertical="top"/>
    </xf>
    <xf borderId="0" fillId="0" fontId="5" numFmtId="0" xfId="0" applyAlignment="1" applyFont="1">
      <alignment vertical="top"/>
    </xf>
    <xf borderId="18" fillId="0" fontId="1" numFmtId="1" xfId="0" applyAlignment="1" applyBorder="1" applyFont="1" applyNumberFormat="1">
      <alignment vertical="top"/>
    </xf>
    <xf borderId="7" fillId="0" fontId="5" numFmtId="1" xfId="0" applyAlignment="1" applyBorder="1" applyFont="1" applyNumberFormat="1">
      <alignment vertical="top"/>
    </xf>
    <xf borderId="7" fillId="0" fontId="5" numFmtId="1" xfId="0" applyAlignment="1" applyBorder="1" applyFont="1" applyNumberFormat="1">
      <alignment horizontal="left" vertical="top"/>
    </xf>
    <xf borderId="18" fillId="0" fontId="5" numFmtId="1" xfId="0" applyAlignment="1" applyBorder="1" applyFont="1" applyNumberFormat="1">
      <alignment vertical="top"/>
    </xf>
    <xf borderId="6" fillId="0" fontId="7" numFmtId="0" xfId="0" applyAlignment="1" applyBorder="1" applyFont="1">
      <alignment vertical="top"/>
    </xf>
    <xf borderId="7" fillId="0" fontId="1" numFmtId="0" xfId="0" applyAlignment="1" applyBorder="1" applyFont="1">
      <alignment horizontal="left" vertical="top"/>
    </xf>
    <xf borderId="7" fillId="0" fontId="11" numFmtId="0" xfId="0" applyAlignment="1" applyBorder="1" applyFont="1">
      <alignment vertical="top"/>
    </xf>
    <xf borderId="21" fillId="0" fontId="7" numFmtId="0" xfId="0" applyAlignment="1" applyBorder="1" applyFont="1">
      <alignment vertical="top"/>
    </xf>
    <xf borderId="22" fillId="0" fontId="7" numFmtId="0" xfId="0" applyAlignment="1" applyBorder="1" applyFont="1">
      <alignment vertical="top"/>
    </xf>
    <xf borderId="23" fillId="0" fontId="5" numFmtId="0" xfId="0" applyAlignment="1" applyBorder="1" applyFont="1">
      <alignment vertical="top"/>
    </xf>
    <xf borderId="23" fillId="0" fontId="5" numFmtId="0" xfId="0" applyAlignment="1" applyBorder="1" applyFont="1">
      <alignment horizontal="left" vertical="top"/>
    </xf>
    <xf borderId="23" fillId="0" fontId="1" numFmtId="0" xfId="0" applyAlignment="1" applyBorder="1" applyFont="1">
      <alignment vertical="top"/>
    </xf>
    <xf borderId="24" fillId="0" fontId="5" numFmtId="0" xfId="0" applyAlignment="1" applyBorder="1" applyFont="1">
      <alignment vertical="top"/>
    </xf>
    <xf borderId="17" fillId="0" fontId="7" numFmtId="0" xfId="0" applyAlignment="1" applyBorder="1" applyFont="1">
      <alignment vertical="top"/>
    </xf>
    <xf borderId="7" fillId="0" fontId="12" numFmtId="0" xfId="0" applyAlignment="1" applyBorder="1" applyFont="1">
      <alignment vertical="top"/>
    </xf>
    <xf borderId="7" fillId="0" fontId="1" numFmtId="0" xfId="0" applyAlignment="1" applyBorder="1" applyFont="1">
      <alignment horizontal="left" vertical="top"/>
    </xf>
    <xf borderId="25" fillId="0" fontId="13" numFmtId="0" xfId="0" applyAlignment="1" applyBorder="1" applyFont="1">
      <alignment vertical="top"/>
    </xf>
    <xf borderId="25" fillId="0" fontId="1" numFmtId="1" xfId="0" applyAlignment="1" applyBorder="1" applyFont="1" applyNumberFormat="1">
      <alignment vertical="top"/>
    </xf>
    <xf borderId="1" fillId="0" fontId="13" numFmtId="0" xfId="0" applyAlignment="1" applyBorder="1" applyFont="1">
      <alignment horizontal="right" vertical="top"/>
    </xf>
    <xf borderId="1" fillId="0" fontId="13" numFmtId="0" xfId="0" applyAlignment="1" applyBorder="1" applyFont="1">
      <alignment vertical="top"/>
    </xf>
    <xf borderId="26" fillId="0" fontId="4" numFmtId="1" xfId="0" applyAlignment="1" applyBorder="1" applyFont="1" applyNumberFormat="1">
      <alignment vertical="top"/>
    </xf>
    <xf borderId="27" fillId="0" fontId="4" numFmtId="1" xfId="0" applyAlignment="1" applyBorder="1" applyFont="1" applyNumberFormat="1">
      <alignment vertical="top"/>
    </xf>
    <xf borderId="28" fillId="0" fontId="4" numFmtId="1" xfId="0" applyAlignment="1" applyBorder="1" applyFont="1" applyNumberFormat="1">
      <alignment vertical="top"/>
    </xf>
    <xf borderId="28" fillId="0" fontId="4" numFmtId="0" xfId="0" applyAlignment="1" applyBorder="1" applyFont="1">
      <alignment vertical="top"/>
    </xf>
    <xf borderId="29" fillId="0" fontId="4" numFmtId="1" xfId="0" applyAlignment="1" applyBorder="1" applyFont="1" applyNumberFormat="1">
      <alignment vertical="top"/>
    </xf>
    <xf borderId="30" fillId="0" fontId="4" numFmtId="0" xfId="0" applyAlignment="1" applyBorder="1" applyFont="1">
      <alignment vertical="top"/>
    </xf>
    <xf borderId="30" fillId="0" fontId="4" numFmtId="1" xfId="0" applyAlignment="1" applyBorder="1" applyFont="1" applyNumberFormat="1">
      <alignment vertical="top"/>
    </xf>
    <xf borderId="31" fillId="0" fontId="4" numFmtId="0" xfId="0" applyAlignment="1" applyBorder="1" applyFont="1">
      <alignment vertical="top"/>
    </xf>
    <xf borderId="32" fillId="0" fontId="4" numFmtId="0" xfId="0" applyAlignment="1" applyBorder="1" applyFont="1">
      <alignment vertical="top"/>
    </xf>
    <xf borderId="33" fillId="0" fontId="4" numFmtId="0" xfId="0" applyAlignment="1" applyBorder="1" applyFont="1">
      <alignment vertical="top"/>
    </xf>
    <xf borderId="34" fillId="0" fontId="1" numFmtId="0" xfId="0" applyAlignment="1" applyBorder="1" applyFont="1">
      <alignment vertical="top"/>
    </xf>
    <xf borderId="35" fillId="0" fontId="1" numFmtId="0" xfId="0" applyAlignment="1" applyBorder="1" applyFont="1">
      <alignment vertical="top"/>
    </xf>
    <xf borderId="35" fillId="0" fontId="14" numFmtId="0" xfId="0" applyAlignment="1" applyBorder="1" applyFont="1">
      <alignment vertical="top"/>
    </xf>
    <xf borderId="36" fillId="0" fontId="1" numFmtId="1" xfId="0" applyAlignment="1" applyBorder="1" applyFont="1" applyNumberFormat="1">
      <alignment vertical="top"/>
    </xf>
    <xf borderId="17" fillId="0" fontId="1" numFmtId="0" xfId="0" applyAlignment="1" applyBorder="1" applyFont="1">
      <alignment vertical="top"/>
    </xf>
    <xf borderId="7" fillId="0" fontId="1" numFmtId="1" xfId="0" applyAlignment="1" applyBorder="1" applyFont="1" applyNumberFormat="1">
      <alignment vertical="top"/>
    </xf>
    <xf borderId="7" fillId="0" fontId="1" numFmtId="0" xfId="0" applyAlignment="1" applyBorder="1" applyFont="1">
      <alignment vertical="top"/>
    </xf>
    <xf borderId="23" fillId="0" fontId="1" numFmtId="0" xfId="0" applyAlignment="1" applyBorder="1" applyFont="1">
      <alignment vertical="top"/>
    </xf>
    <xf borderId="18" fillId="0" fontId="1" numFmtId="1" xfId="0" applyAlignment="1" applyBorder="1" applyFont="1" applyNumberFormat="1">
      <alignment vertical="top"/>
    </xf>
    <xf borderId="37" fillId="0" fontId="1" numFmtId="0" xfId="0" applyAlignment="1" applyBorder="1" applyFont="1">
      <alignment vertical="top"/>
    </xf>
    <xf borderId="34" fillId="0" fontId="1" numFmtId="1" xfId="0" applyAlignment="1" applyBorder="1" applyFont="1" applyNumberFormat="1">
      <alignment vertical="top"/>
    </xf>
    <xf borderId="35" fillId="0" fontId="1" numFmtId="1" xfId="0" applyAlignment="1" applyBorder="1" applyFont="1" applyNumberFormat="1">
      <alignment vertical="top"/>
    </xf>
    <xf borderId="38" fillId="0" fontId="1" numFmtId="0" xfId="0" applyAlignment="1" applyBorder="1" applyFont="1">
      <alignment vertical="top"/>
    </xf>
    <xf borderId="17" fillId="0" fontId="1" numFmtId="1" xfId="0" applyAlignment="1" applyBorder="1" applyFont="1" applyNumberFormat="1">
      <alignment vertical="top"/>
    </xf>
    <xf borderId="38" fillId="0" fontId="1" numFmtId="1" xfId="0" applyAlignment="1" applyBorder="1" applyFont="1" applyNumberFormat="1">
      <alignment vertical="top"/>
    </xf>
    <xf borderId="39" fillId="0" fontId="1" numFmtId="1" xfId="0" applyAlignment="1" applyBorder="1" applyFont="1" applyNumberFormat="1">
      <alignment vertical="top"/>
    </xf>
    <xf borderId="40" fillId="0" fontId="1" numFmtId="1" xfId="0" applyAlignment="1" applyBorder="1" applyFont="1" applyNumberFormat="1">
      <alignment vertical="top"/>
    </xf>
    <xf borderId="23" fillId="0" fontId="1" numFmtId="1" xfId="0" applyAlignment="1" applyBorder="1" applyFont="1" applyNumberFormat="1">
      <alignment vertical="top"/>
    </xf>
    <xf borderId="24" fillId="0" fontId="1" numFmtId="1" xfId="0" applyAlignment="1" applyBorder="1" applyFont="1" applyNumberForma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png"/></Relationships>
</file>

<file path=xl/drawings/_rels/worksheet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pn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2</xdr:col>
      <xdr:colOff>381000</xdr:colOff>
      <xdr:row>0</xdr:row>
      <xdr:rowOff>0</xdr:rowOff>
    </xdr:from>
    <xdr:to>
      <xdr:col>3</xdr:col>
      <xdr:colOff>514350</xdr:colOff>
      <xdr:row>3</xdr:row>
      <xdr:rowOff>47625</xdr:rowOff>
    </xdr:to>
    <xdr:pic>
      <xdr:nvPicPr>
        <xdr:cNvPr descr="ironlogga" id="0" name="image00.png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733425" cy="695325"/>
        </a:xfrm>
        <a:prstGeom prst="rect">
          <a:avLst/>
        </a:prstGeom>
        <a:noFill/>
      </xdr:spPr>
    </xdr:pic>
    <xdr:clientData fLocksWithSheet="0"/>
  </xdr:twoCellAnchor>
</xdr:wsDr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</xdr:col>
      <xdr:colOff>457200</xdr:colOff>
      <xdr:row>0</xdr:row>
      <xdr:rowOff>76200</xdr:rowOff>
    </xdr:from>
    <xdr:to>
      <xdr:col>2</xdr:col>
      <xdr:colOff>504825</xdr:colOff>
      <xdr:row>5</xdr:row>
      <xdr:rowOff>0</xdr:rowOff>
    </xdr:to>
    <xdr:pic>
      <xdr:nvPicPr>
        <xdr:cNvPr descr="ironlogga" id="0" name="image00.png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923925" cy="91440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mailto:jeanette_gustafs@hotmail.com" TargetMode="External"/><Relationship Id="rId10" Type="http://schemas.openxmlformats.org/officeDocument/2006/relationships/hyperlink" Target="mailto:fredrikhoffman@telia.com" TargetMode="External"/><Relationship Id="rId13" Type="http://schemas.openxmlformats.org/officeDocument/2006/relationships/hyperlink" Target="mailto:robert_klintbom@yahoo.se" TargetMode="External"/><Relationship Id="rId12" Type="http://schemas.openxmlformats.org/officeDocument/2006/relationships/hyperlink" Target="mailto:ove.jansson@lantmannen.com" TargetMode="External"/><Relationship Id="rId1" Type="http://schemas.openxmlformats.org/officeDocument/2006/relationships/hyperlink" Target="mailto:magnus.alm@opusbilprovning.se" TargetMode="External"/><Relationship Id="rId2" Type="http://schemas.openxmlformats.org/officeDocument/2006/relationships/hyperlink" Target="mailto:bawelin@telia.com" TargetMode="External"/><Relationship Id="rId3" Type="http://schemas.openxmlformats.org/officeDocument/2006/relationships/hyperlink" Target="mailto:torbjorn.dankel@gmail.com" TargetMode="External"/><Relationship Id="rId4" Type="http://schemas.openxmlformats.org/officeDocument/2006/relationships/hyperlink" Target="mailto:pelledjerf@gmail.com" TargetMode="External"/><Relationship Id="rId9" Type="http://schemas.openxmlformats.org/officeDocument/2006/relationships/hyperlink" Target="mailto:pia.halvdansson@telia.com" TargetMode="External"/><Relationship Id="rId15" Type="http://schemas.openxmlformats.org/officeDocument/2006/relationships/hyperlink" Target="mailto:acke@svagstromsbolaget.com" TargetMode="External"/><Relationship Id="rId14" Type="http://schemas.openxmlformats.org/officeDocument/2006/relationships/hyperlink" Target="mailto:jonas.lantz@live.se," TargetMode="External"/><Relationship Id="rId17" Type="http://schemas.openxmlformats.org/officeDocument/2006/relationships/hyperlink" Target="mailto:in_tor@hotmail.com" TargetMode="External"/><Relationship Id="rId16" Type="http://schemas.openxmlformats.org/officeDocument/2006/relationships/hyperlink" Target="mailto:anette@svagstromsbolaget.com" TargetMode="External"/><Relationship Id="rId5" Type="http://schemas.openxmlformats.org/officeDocument/2006/relationships/hyperlink" Target="mailto:veronica.edlund7601@gmail.com" TargetMode="External"/><Relationship Id="rId6" Type="http://schemas.openxmlformats.org/officeDocument/2006/relationships/hyperlink" Target="mailto:anders.engstrom@officeitpartner.se" TargetMode="External"/><Relationship Id="rId18" Type="http://schemas.openxmlformats.org/officeDocument/2006/relationships/drawing" Target="../drawings/worksheetdrawing1.xml"/><Relationship Id="rId7" Type="http://schemas.openxmlformats.org/officeDocument/2006/relationships/hyperlink" Target="mailto:blondie74_@hotmail.com" TargetMode="External"/><Relationship Id="rId8" Type="http://schemas.openxmlformats.org/officeDocument/2006/relationships/hyperlink" Target="mailto:anders.halvdansson@telia.com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acke@svagstromsbolaget.com" TargetMode="External"/><Relationship Id="rId2" Type="http://schemas.openxmlformats.org/officeDocument/2006/relationships/drawing" Target="../drawings/worksheet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3.44" defaultRowHeight="15.0"/>
  <cols>
    <col customWidth="1" hidden="1" min="1" max="1"/>
    <col customWidth="1" min="2" max="2" width="2.11"/>
    <col customWidth="1" min="3" max="3" width="7.0"/>
    <col customWidth="1" min="4" max="4" width="11.89"/>
    <col customWidth="1" min="5" max="5" width="7.67"/>
    <col customWidth="1" min="6" max="6" width="10.44"/>
    <col customWidth="1" min="7" max="7" width="9.89"/>
    <col customWidth="1" min="8" max="8" width="9.0"/>
    <col customWidth="1" min="9" max="9" width="21.44"/>
    <col customWidth="1" min="10" max="10" width="20.33"/>
    <col customWidth="1" min="11" max="11" width="13.78"/>
    <col customWidth="1" min="12" max="12" width="11.11"/>
    <col customWidth="1" hidden="1" min="13" max="13" width="6.33"/>
    <col customWidth="1" min="14" max="23" width="6.56"/>
  </cols>
  <sheetData>
    <row r="1" ht="21.0" customHeight="1">
      <c r="A1" s="1"/>
      <c r="B1" s="1"/>
      <c r="C1" s="1"/>
      <c r="D1" s="1"/>
      <c r="E1" s="2" t="s">
        <v>0</v>
      </c>
      <c r="F1" s="1"/>
      <c r="G1" s="3"/>
      <c r="H1" s="3"/>
      <c r="I1" s="4" t="s">
        <v>1</v>
      </c>
      <c r="J1" s="5"/>
      <c r="K1" s="1"/>
      <c r="L1" s="1"/>
      <c r="M1" s="1"/>
      <c r="N1" s="6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13.5" customHeight="1">
      <c r="A2" s="1"/>
      <c r="B2" s="1"/>
      <c r="C2" s="1"/>
      <c r="D2" s="1"/>
      <c r="E2" s="1"/>
      <c r="F2" s="1"/>
      <c r="G2" s="8"/>
      <c r="H2" s="8"/>
      <c r="I2" s="9"/>
      <c r="J2" s="10"/>
      <c r="K2" s="1"/>
      <c r="L2" s="1"/>
      <c r="M2" s="1"/>
      <c r="N2" s="6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6.5" customHeight="1">
      <c r="A3" s="1"/>
      <c r="B3" s="3"/>
      <c r="C3" s="3"/>
      <c r="D3" s="3"/>
      <c r="E3" s="11" t="s">
        <v>2</v>
      </c>
      <c r="F3" s="12" t="s">
        <v>3</v>
      </c>
      <c r="G3" s="12"/>
      <c r="H3" s="12"/>
      <c r="I3" s="5" t="s">
        <v>4</v>
      </c>
      <c r="J3" s="5"/>
      <c r="K3" s="11"/>
      <c r="L3" s="13"/>
      <c r="M3" s="1"/>
      <c r="N3" s="6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8.0" customHeight="1">
      <c r="A4" s="14"/>
      <c r="B4" s="15"/>
      <c r="C4" s="15"/>
      <c r="D4" s="15"/>
      <c r="E4" s="16"/>
      <c r="F4" s="15"/>
      <c r="G4" s="15"/>
      <c r="H4" s="15"/>
      <c r="I4" s="15"/>
      <c r="J4" s="15"/>
      <c r="K4" s="16"/>
      <c r="L4" s="17"/>
      <c r="M4" s="18"/>
      <c r="N4" s="6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4.25" customHeight="1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8"/>
      <c r="N5" s="6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5.0" customHeight="1">
      <c r="A6" s="19"/>
      <c r="B6" s="20"/>
      <c r="C6" s="20"/>
      <c r="D6" s="20"/>
      <c r="E6" s="21" t="s">
        <v>5</v>
      </c>
      <c r="F6" s="20"/>
      <c r="G6" s="20"/>
      <c r="H6" s="20"/>
      <c r="I6" s="20"/>
      <c r="J6" s="20"/>
      <c r="K6" s="20"/>
      <c r="L6" s="20"/>
      <c r="M6" s="22" t="s">
        <v>6</v>
      </c>
      <c r="N6" s="6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0" customHeight="1">
      <c r="A7" s="23"/>
      <c r="B7" s="24"/>
      <c r="C7" s="25" t="s">
        <v>7</v>
      </c>
      <c r="D7" s="25" t="s">
        <v>8</v>
      </c>
      <c r="E7" s="26" t="s">
        <v>9</v>
      </c>
      <c r="F7" s="25" t="s">
        <v>10</v>
      </c>
      <c r="G7" s="25" t="s">
        <v>11</v>
      </c>
      <c r="H7" s="25" t="s">
        <v>11</v>
      </c>
      <c r="I7" s="25" t="s">
        <v>12</v>
      </c>
      <c r="J7" s="25" t="s">
        <v>12</v>
      </c>
      <c r="K7" s="25" t="s">
        <v>13</v>
      </c>
      <c r="L7" s="27" t="s">
        <v>14</v>
      </c>
      <c r="M7" s="22"/>
      <c r="N7" s="6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5.0" customHeight="1">
      <c r="A8" s="28"/>
      <c r="B8" s="29">
        <v>1.0</v>
      </c>
      <c r="C8" s="30" t="s">
        <v>15</v>
      </c>
      <c r="D8" s="30" t="s">
        <v>16</v>
      </c>
      <c r="E8" s="31">
        <v>2.0040322E7</v>
      </c>
      <c r="F8" s="30" t="s">
        <v>17</v>
      </c>
      <c r="G8" s="30" t="s">
        <v>18</v>
      </c>
      <c r="H8" s="32" t="str">
        <f>HYPERLINK("tel:0737015647","073-7015647")</f>
        <v>073-7015647</v>
      </c>
      <c r="I8" s="30" t="s">
        <v>19</v>
      </c>
      <c r="J8" s="33" t="str">
        <f>HYPERLINK("mailto:magnus.alm@opusbilprovning.se","magnus.alm@opusbilprovning.se")</f>
        <v>magnus.alm@opusbilprovning.se</v>
      </c>
      <c r="K8" s="30" t="s">
        <v>20</v>
      </c>
      <c r="L8" s="34" t="s">
        <v>21</v>
      </c>
      <c r="M8" s="35"/>
      <c r="N8" s="6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3.5" customHeight="1">
      <c r="A9" s="36">
        <v>14.0</v>
      </c>
      <c r="B9" s="29">
        <v>2.0</v>
      </c>
      <c r="C9" s="30" t="s">
        <v>22</v>
      </c>
      <c r="D9" s="30" t="s">
        <v>23</v>
      </c>
      <c r="E9" s="31">
        <v>2.0040302E7</v>
      </c>
      <c r="F9" s="30" t="s">
        <v>24</v>
      </c>
      <c r="G9" s="30" t="s">
        <v>25</v>
      </c>
      <c r="H9" s="15" t="s">
        <v>26</v>
      </c>
      <c r="I9" s="30" t="s">
        <v>27</v>
      </c>
      <c r="J9" s="30"/>
      <c r="K9" s="30" t="s">
        <v>28</v>
      </c>
      <c r="L9" s="34" t="s">
        <v>29</v>
      </c>
      <c r="M9" s="37"/>
      <c r="N9" s="6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3.5" customHeight="1">
      <c r="A10" s="38">
        <v>30.0</v>
      </c>
      <c r="B10" s="29">
        <v>3.0</v>
      </c>
      <c r="C10" s="15" t="s">
        <v>30</v>
      </c>
      <c r="D10" s="39" t="s">
        <v>31</v>
      </c>
      <c r="E10" s="40">
        <v>2.0040312E7</v>
      </c>
      <c r="F10" s="39" t="s">
        <v>32</v>
      </c>
      <c r="G10" s="39" t="s">
        <v>33</v>
      </c>
      <c r="H10" s="39" t="s">
        <v>34</v>
      </c>
      <c r="I10" s="41" t="str">
        <f>HYPERLINK("mailto:bawelin@telia.com","bawelin@telia.com")</f>
        <v>bawelin@telia.com</v>
      </c>
      <c r="J10" s="39"/>
      <c r="K10" s="39" t="s">
        <v>35</v>
      </c>
      <c r="L10" s="42" t="s">
        <v>36</v>
      </c>
      <c r="M10" s="43"/>
      <c r="N10" s="6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3.5" customHeight="1">
      <c r="A11" s="36">
        <v>15.0</v>
      </c>
      <c r="B11" s="29">
        <v>4.0</v>
      </c>
      <c r="C11" s="30" t="s">
        <v>37</v>
      </c>
      <c r="D11" s="30" t="s">
        <v>38</v>
      </c>
      <c r="E11" s="31">
        <v>2.0040108E7</v>
      </c>
      <c r="F11" s="30" t="s">
        <v>39</v>
      </c>
      <c r="G11" s="30" t="s">
        <v>40</v>
      </c>
      <c r="H11" s="30" t="s">
        <v>41</v>
      </c>
      <c r="I11" s="44" t="str">
        <f>HYPERLINK("mailto:torbjorn.dankel@gmail.com","torbjorn.dankel@gmail.com")</f>
        <v>torbjorn.dankel@gmail.com</v>
      </c>
      <c r="J11" s="30" t="s">
        <v>42</v>
      </c>
      <c r="K11" s="30" t="s">
        <v>43</v>
      </c>
      <c r="L11" s="34" t="s">
        <v>44</v>
      </c>
      <c r="M11" s="37"/>
      <c r="N11" s="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3.5" customHeight="1">
      <c r="A12" s="45"/>
      <c r="B12" s="29">
        <v>5.0</v>
      </c>
      <c r="C12" s="39" t="s">
        <v>45</v>
      </c>
      <c r="D12" s="39" t="s">
        <v>46</v>
      </c>
      <c r="E12" s="40">
        <v>2.0041218E7</v>
      </c>
      <c r="F12" s="39" t="s">
        <v>47</v>
      </c>
      <c r="G12" s="46" t="s">
        <v>48</v>
      </c>
      <c r="H12" s="15" t="s">
        <v>49</v>
      </c>
      <c r="I12" s="41" t="str">
        <f>HYPERLINK("mailto:pelledjerf@gmail.com","pelledjerf@gmail.com")</f>
        <v>pelledjerf@gmail.com</v>
      </c>
      <c r="J12" s="15" t="s">
        <v>50</v>
      </c>
      <c r="K12" s="39" t="s">
        <v>51</v>
      </c>
      <c r="L12" s="47" t="s">
        <v>52</v>
      </c>
      <c r="M12" s="43"/>
      <c r="N12" s="6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3.5" customHeight="1">
      <c r="A13" s="36">
        <v>25.0</v>
      </c>
      <c r="B13" s="29">
        <v>6.0</v>
      </c>
      <c r="C13" s="48" t="s">
        <v>53</v>
      </c>
      <c r="D13" s="48" t="s">
        <v>54</v>
      </c>
      <c r="E13" s="49">
        <v>2.0041112E7</v>
      </c>
      <c r="F13" s="48" t="s">
        <v>55</v>
      </c>
      <c r="G13" s="30" t="s">
        <v>56</v>
      </c>
      <c r="H13" s="15" t="s">
        <v>57</v>
      </c>
      <c r="I13" s="41" t="str">
        <f>HYPERLINK("mailto:veronica.edlund7601@gmail.com","veronica.edlund7601@gmail.com")</f>
        <v>veronica.edlund7601@gmail.com</v>
      </c>
      <c r="J13" s="15" t="s">
        <v>58</v>
      </c>
      <c r="K13" s="48" t="s">
        <v>59</v>
      </c>
      <c r="L13" s="50" t="s">
        <v>60</v>
      </c>
      <c r="M13" s="37"/>
      <c r="N13" s="6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3.5" customHeight="1">
      <c r="A14" s="38">
        <v>29.0</v>
      </c>
      <c r="B14" s="29">
        <v>7.0</v>
      </c>
      <c r="C14" s="39" t="s">
        <v>61</v>
      </c>
      <c r="D14" s="39" t="s">
        <v>62</v>
      </c>
      <c r="E14" s="40">
        <v>2.0041227E7</v>
      </c>
      <c r="F14" s="39" t="s">
        <v>63</v>
      </c>
      <c r="G14" s="15" t="s">
        <v>64</v>
      </c>
      <c r="H14" s="15" t="s">
        <v>65</v>
      </c>
      <c r="I14" s="30" t="s">
        <v>66</v>
      </c>
      <c r="J14" s="39" t="s">
        <v>67</v>
      </c>
      <c r="K14" s="15" t="s">
        <v>68</v>
      </c>
      <c r="L14" s="47" t="s">
        <v>21</v>
      </c>
      <c r="M14" s="43"/>
      <c r="N14" s="6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3.5" customHeight="1">
      <c r="A15" s="36">
        <v>3.0</v>
      </c>
      <c r="B15" s="29">
        <v>8.0</v>
      </c>
      <c r="C15" s="30" t="s">
        <v>69</v>
      </c>
      <c r="D15" s="30" t="s">
        <v>70</v>
      </c>
      <c r="E15" s="31">
        <v>2.004111E7</v>
      </c>
      <c r="F15" s="30"/>
      <c r="G15" s="30" t="s">
        <v>71</v>
      </c>
      <c r="H15" s="30" t="s">
        <v>72</v>
      </c>
      <c r="I15" s="30" t="s">
        <v>73</v>
      </c>
      <c r="J15" s="30"/>
      <c r="K15" s="30" t="s">
        <v>74</v>
      </c>
      <c r="L15" s="34" t="s">
        <v>60</v>
      </c>
      <c r="M15" s="37"/>
      <c r="N15" s="6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3.5" customHeight="1">
      <c r="A16" s="51">
        <v>21.0</v>
      </c>
      <c r="B16" s="29">
        <v>9.0</v>
      </c>
      <c r="C16" s="30" t="s">
        <v>75</v>
      </c>
      <c r="D16" s="30" t="s">
        <v>76</v>
      </c>
      <c r="E16" s="31">
        <v>2.0041214E7</v>
      </c>
      <c r="F16" s="30" t="s">
        <v>77</v>
      </c>
      <c r="G16" s="30" t="s">
        <v>78</v>
      </c>
      <c r="H16" s="15" t="s">
        <v>79</v>
      </c>
      <c r="I16" s="44" t="str">
        <f>HYPERLINK("mailto:anders.engstrom@officeitpartner.se","anders.engstrom@officeitpartner.se")</f>
        <v>anders.engstrom@officeitpartner.se</v>
      </c>
      <c r="J16" s="15" t="s">
        <v>80</v>
      </c>
      <c r="K16" s="30" t="s">
        <v>81</v>
      </c>
      <c r="L16" s="34" t="s">
        <v>60</v>
      </c>
      <c r="M16" s="37"/>
      <c r="N16" s="6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3.5" customHeight="1">
      <c r="A17" s="36">
        <v>9.0</v>
      </c>
      <c r="B17" s="29">
        <v>10.0</v>
      </c>
      <c r="C17" s="30" t="s">
        <v>82</v>
      </c>
      <c r="D17" s="30" t="s">
        <v>83</v>
      </c>
      <c r="E17" s="31">
        <v>2.0041015E7</v>
      </c>
      <c r="F17" s="30" t="s">
        <v>84</v>
      </c>
      <c r="G17" s="30" t="s">
        <v>85</v>
      </c>
      <c r="H17" s="15" t="s">
        <v>86</v>
      </c>
      <c r="I17" s="30" t="s">
        <v>87</v>
      </c>
      <c r="J17" s="44" t="str">
        <f>HYPERLINK("mailto:blondie74_@hotmail.com","blondie74_@hotmail.com")</f>
        <v>blondie74_@hotmail.com</v>
      </c>
      <c r="K17" s="30" t="s">
        <v>88</v>
      </c>
      <c r="L17" s="34" t="s">
        <v>60</v>
      </c>
      <c r="M17" s="37"/>
      <c r="N17" s="6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3.5" customHeight="1">
      <c r="A18" s="36">
        <v>13.0</v>
      </c>
      <c r="B18" s="29">
        <v>11.0</v>
      </c>
      <c r="C18" s="15" t="s">
        <v>89</v>
      </c>
      <c r="D18" s="15" t="s">
        <v>90</v>
      </c>
      <c r="E18" s="52">
        <v>2.0040618E7</v>
      </c>
      <c r="F18" s="15"/>
      <c r="G18" s="15" t="s">
        <v>91</v>
      </c>
      <c r="H18" s="15" t="s">
        <v>92</v>
      </c>
      <c r="I18" s="44" t="str">
        <f>HYPERLINK("mailto:anders.halvdansson@telia.com","anders.halvdansson@telia.com")</f>
        <v>anders.halvdansson@telia.com</v>
      </c>
      <c r="J18" s="44" t="str">
        <f>HYPERLINK("mailto:pia.halvdansson@telia.com","pia.halvdansson@telia.com")</f>
        <v>pia.halvdansson@telia.com</v>
      </c>
      <c r="K18" s="15" t="s">
        <v>93</v>
      </c>
      <c r="L18" s="42" t="s">
        <v>94</v>
      </c>
      <c r="M18" s="37"/>
      <c r="N18" s="6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3.5" customHeight="1">
      <c r="A19" s="38">
        <v>28.0</v>
      </c>
      <c r="B19" s="29">
        <v>12.0</v>
      </c>
      <c r="C19" s="30" t="s">
        <v>95</v>
      </c>
      <c r="D19" s="30" t="s">
        <v>96</v>
      </c>
      <c r="E19" s="31">
        <v>2.0040613E7</v>
      </c>
      <c r="F19" s="30" t="s">
        <v>97</v>
      </c>
      <c r="G19" s="30" t="s">
        <v>98</v>
      </c>
      <c r="H19" s="30" t="s">
        <v>99</v>
      </c>
      <c r="I19" s="30" t="s">
        <v>100</v>
      </c>
      <c r="J19" s="30"/>
      <c r="K19" s="30" t="s">
        <v>101</v>
      </c>
      <c r="L19" s="34" t="s">
        <v>60</v>
      </c>
      <c r="M19" s="43"/>
      <c r="N19" s="6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3.5" customHeight="1">
      <c r="A20" s="36">
        <v>23.0</v>
      </c>
      <c r="B20" s="29">
        <v>13.0</v>
      </c>
      <c r="C20" s="30" t="s">
        <v>53</v>
      </c>
      <c r="D20" s="30" t="s">
        <v>102</v>
      </c>
      <c r="E20" s="31">
        <v>2.004063E7</v>
      </c>
      <c r="F20" s="30"/>
      <c r="G20" s="30" t="s">
        <v>103</v>
      </c>
      <c r="H20" s="30" t="s">
        <v>104</v>
      </c>
      <c r="I20" s="44" t="str">
        <f>HYPERLINK("mailto:fredrikhoffman@telia.com","fredrikhoffman@telia.com")</f>
        <v>fredrikhoffman@telia.com</v>
      </c>
      <c r="J20" s="15" t="s">
        <v>105</v>
      </c>
      <c r="K20" s="30" t="s">
        <v>106</v>
      </c>
      <c r="L20" s="34" t="s">
        <v>44</v>
      </c>
      <c r="M20" s="37"/>
      <c r="N20" s="6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3.5" customHeight="1">
      <c r="A21" s="36">
        <v>16.0</v>
      </c>
      <c r="B21" s="29">
        <v>14.0</v>
      </c>
      <c r="C21" s="30" t="s">
        <v>53</v>
      </c>
      <c r="D21" s="30" t="s">
        <v>107</v>
      </c>
      <c r="E21" s="31">
        <v>2.0040821E7</v>
      </c>
      <c r="F21" s="15"/>
      <c r="G21" s="15" t="s">
        <v>108</v>
      </c>
      <c r="H21" s="15" t="s">
        <v>109</v>
      </c>
      <c r="I21" s="44" t="str">
        <f>HYPERLINK("mailto:jeanette_gustafs@hotmail.com","jeanette_gustafs@hotmail.com")</f>
        <v>jeanette_gustafs@hotmail.com</v>
      </c>
      <c r="J21" s="15" t="s">
        <v>110</v>
      </c>
      <c r="K21" s="30" t="s">
        <v>111</v>
      </c>
      <c r="L21" s="34" t="s">
        <v>112</v>
      </c>
      <c r="M21" s="37"/>
      <c r="N21" s="6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3.5" customHeight="1">
      <c r="A22" s="36">
        <v>10.0</v>
      </c>
      <c r="B22" s="29">
        <v>15.0</v>
      </c>
      <c r="C22" s="30" t="s">
        <v>113</v>
      </c>
      <c r="D22" s="30" t="s">
        <v>114</v>
      </c>
      <c r="E22" s="31">
        <v>2.0040713E7</v>
      </c>
      <c r="F22" s="30" t="s">
        <v>115</v>
      </c>
      <c r="G22" s="30" t="s">
        <v>116</v>
      </c>
      <c r="H22" s="30" t="s">
        <v>117</v>
      </c>
      <c r="I22" s="30" t="s">
        <v>118</v>
      </c>
      <c r="J22" s="53" t="str">
        <f>HYPERLINK("mailto:ove.jansson@lantmannen.com","ove.jansson@lantmannen.com")</f>
        <v>ove.jansson@lantmannen.com</v>
      </c>
      <c r="K22" s="30" t="s">
        <v>119</v>
      </c>
      <c r="L22" s="34" t="s">
        <v>44</v>
      </c>
      <c r="M22" s="37"/>
      <c r="N22" s="6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3.5" customHeight="1">
      <c r="A23" s="36">
        <v>6.0</v>
      </c>
      <c r="B23" s="29">
        <v>16.0</v>
      </c>
      <c r="C23" s="30" t="s">
        <v>37</v>
      </c>
      <c r="D23" s="30" t="s">
        <v>120</v>
      </c>
      <c r="E23" s="31">
        <v>2.0041219E7</v>
      </c>
      <c r="F23" s="30" t="s">
        <v>121</v>
      </c>
      <c r="G23" s="30" t="s">
        <v>122</v>
      </c>
      <c r="H23" s="30"/>
      <c r="I23" s="44" t="str">
        <f>HYPERLINK("mailto:robert_klintbom@yahoo.se","robert_klintbom@yahoo.se")</f>
        <v>robert_klintbom@yahoo.se</v>
      </c>
      <c r="J23" s="30" t="s">
        <v>123</v>
      </c>
      <c r="K23" s="30" t="s">
        <v>124</v>
      </c>
      <c r="L23" s="34" t="s">
        <v>44</v>
      </c>
      <c r="M23" s="37"/>
      <c r="N23" s="6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3.5" customHeight="1">
      <c r="A24" s="36">
        <v>4.0</v>
      </c>
      <c r="B24" s="29">
        <v>17.0</v>
      </c>
      <c r="C24" s="30" t="s">
        <v>125</v>
      </c>
      <c r="D24" s="30" t="s">
        <v>126</v>
      </c>
      <c r="E24" s="31">
        <v>2.0040705E7</v>
      </c>
      <c r="F24" s="30" t="s">
        <v>127</v>
      </c>
      <c r="G24" s="30" t="s">
        <v>128</v>
      </c>
      <c r="H24" s="30" t="s">
        <v>129</v>
      </c>
      <c r="I24" s="30" t="s">
        <v>130</v>
      </c>
      <c r="J24" s="30"/>
      <c r="K24" s="30" t="s">
        <v>131</v>
      </c>
      <c r="L24" s="34" t="s">
        <v>60</v>
      </c>
      <c r="M24" s="37"/>
      <c r="N24" s="6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3.5" customHeight="1">
      <c r="A25" s="36">
        <v>8.0</v>
      </c>
      <c r="B25" s="29">
        <v>18.0</v>
      </c>
      <c r="C25" s="30" t="s">
        <v>132</v>
      </c>
      <c r="D25" s="30" t="s">
        <v>133</v>
      </c>
      <c r="E25" s="31">
        <v>2.0040625E7</v>
      </c>
      <c r="F25" s="30" t="s">
        <v>134</v>
      </c>
      <c r="G25" s="15" t="s">
        <v>135</v>
      </c>
      <c r="H25" s="30" t="s">
        <v>136</v>
      </c>
      <c r="I25" s="44" t="str">
        <f>HYPERLINK("mailto:jonas.lantz@live.se,","jonas.lantz@live.se, ")</f>
        <v>jonas.lantz@live.se, </v>
      </c>
      <c r="J25" s="30" t="s">
        <v>137</v>
      </c>
      <c r="K25" s="30" t="s">
        <v>138</v>
      </c>
      <c r="L25" s="34" t="s">
        <v>60</v>
      </c>
      <c r="M25" s="37"/>
      <c r="N25" s="6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3.5" customHeight="1">
      <c r="A26" s="36">
        <v>11.0</v>
      </c>
      <c r="B26" s="29">
        <v>19.0</v>
      </c>
      <c r="C26" s="30" t="s">
        <v>139</v>
      </c>
      <c r="D26" s="30" t="s">
        <v>140</v>
      </c>
      <c r="E26" s="31">
        <v>2.0040312E7</v>
      </c>
      <c r="F26" s="30" t="s">
        <v>141</v>
      </c>
      <c r="G26" s="30" t="s">
        <v>142</v>
      </c>
      <c r="H26" s="30"/>
      <c r="I26" s="30" t="s">
        <v>143</v>
      </c>
      <c r="J26" s="15" t="s">
        <v>144</v>
      </c>
      <c r="K26" s="30" t="s">
        <v>145</v>
      </c>
      <c r="L26" s="34" t="s">
        <v>146</v>
      </c>
      <c r="M26" s="37"/>
      <c r="N26" s="6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3.5" customHeight="1">
      <c r="A27" s="36">
        <v>5.0</v>
      </c>
      <c r="B27" s="29">
        <v>20.0</v>
      </c>
      <c r="C27" s="30" t="s">
        <v>147</v>
      </c>
      <c r="D27" s="30" t="s">
        <v>148</v>
      </c>
      <c r="E27" s="31">
        <v>2.0040209E7</v>
      </c>
      <c r="F27" s="30" t="s">
        <v>149</v>
      </c>
      <c r="G27" s="30" t="s">
        <v>150</v>
      </c>
      <c r="H27" s="30" t="s">
        <v>151</v>
      </c>
      <c r="I27" s="30" t="s">
        <v>152</v>
      </c>
      <c r="J27" s="30"/>
      <c r="K27" s="30" t="s">
        <v>153</v>
      </c>
      <c r="L27" s="34" t="s">
        <v>21</v>
      </c>
      <c r="M27" s="37"/>
      <c r="N27" s="6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3.5" customHeight="1">
      <c r="A28" s="36">
        <v>19.0</v>
      </c>
      <c r="B28" s="29">
        <v>21.0</v>
      </c>
      <c r="C28" s="30" t="s">
        <v>154</v>
      </c>
      <c r="D28" s="30" t="s">
        <v>155</v>
      </c>
      <c r="E28" s="31">
        <v>2.0041104E7</v>
      </c>
      <c r="F28" s="30" t="s">
        <v>156</v>
      </c>
      <c r="G28" s="30" t="s">
        <v>157</v>
      </c>
      <c r="H28" s="15" t="s">
        <v>158</v>
      </c>
      <c r="I28" s="30" t="s">
        <v>159</v>
      </c>
      <c r="J28" s="30"/>
      <c r="K28" s="30" t="s">
        <v>160</v>
      </c>
      <c r="L28" s="34" t="s">
        <v>60</v>
      </c>
      <c r="M28" s="37"/>
      <c r="N28" s="6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3.5" customHeight="1">
      <c r="A29" s="54"/>
      <c r="B29" s="29">
        <v>22.0</v>
      </c>
      <c r="C29" s="30" t="s">
        <v>139</v>
      </c>
      <c r="D29" s="30" t="s">
        <v>161</v>
      </c>
      <c r="E29" s="31">
        <v>2.0040613E7</v>
      </c>
      <c r="F29" s="30" t="s">
        <v>162</v>
      </c>
      <c r="G29" s="30" t="s">
        <v>163</v>
      </c>
      <c r="H29" s="15"/>
      <c r="I29" s="30" t="s">
        <v>164</v>
      </c>
      <c r="J29" s="30"/>
      <c r="K29" s="30" t="s">
        <v>165</v>
      </c>
      <c r="L29" s="34" t="s">
        <v>29</v>
      </c>
      <c r="M29" s="37"/>
      <c r="N29" s="6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5.0" customHeight="1">
      <c r="A30" s="55">
        <v>12.0</v>
      </c>
      <c r="B30" s="29">
        <v>23.0</v>
      </c>
      <c r="C30" s="30" t="s">
        <v>166</v>
      </c>
      <c r="D30" s="30" t="s">
        <v>167</v>
      </c>
      <c r="E30" s="31">
        <v>2.0040812E7</v>
      </c>
      <c r="F30" s="30" t="s">
        <v>168</v>
      </c>
      <c r="G30" s="30" t="s">
        <v>169</v>
      </c>
      <c r="H30" s="15" t="s">
        <v>170</v>
      </c>
      <c r="I30" s="30" t="s">
        <v>171</v>
      </c>
      <c r="J30" s="30"/>
      <c r="K30" s="30" t="s">
        <v>172</v>
      </c>
      <c r="L30" s="34" t="s">
        <v>146</v>
      </c>
      <c r="M30" s="37"/>
      <c r="N30" s="6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5.0" customHeight="1">
      <c r="A31" s="51">
        <v>7.0</v>
      </c>
      <c r="B31" s="29">
        <v>24.0</v>
      </c>
      <c r="C31" s="30" t="s">
        <v>173</v>
      </c>
      <c r="D31" s="30" t="s">
        <v>174</v>
      </c>
      <c r="E31" s="31">
        <v>2.0040826E7</v>
      </c>
      <c r="F31" s="30" t="s">
        <v>175</v>
      </c>
      <c r="G31" s="30" t="s">
        <v>176</v>
      </c>
      <c r="H31" s="15" t="s">
        <v>177</v>
      </c>
      <c r="I31" s="30" t="s">
        <v>178</v>
      </c>
      <c r="J31" s="30" t="s">
        <v>179</v>
      </c>
      <c r="K31" s="30" t="s">
        <v>180</v>
      </c>
      <c r="L31" s="34" t="s">
        <v>44</v>
      </c>
      <c r="M31" s="37"/>
      <c r="N31" s="6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2.75" customHeight="1">
      <c r="A32" s="6"/>
      <c r="B32" s="29">
        <v>25.0</v>
      </c>
      <c r="C32" s="30" t="s">
        <v>181</v>
      </c>
      <c r="D32" s="30" t="s">
        <v>182</v>
      </c>
      <c r="E32" s="31">
        <v>2.0040507E7</v>
      </c>
      <c r="F32" s="30" t="s">
        <v>183</v>
      </c>
      <c r="G32" s="30" t="s">
        <v>184</v>
      </c>
      <c r="H32" s="30" t="s">
        <v>185</v>
      </c>
      <c r="I32" s="44" t="str">
        <f>HYPERLINK("mailto:acke@svagstromsbolaget.com","acke@svagstromsbolaget.com")</f>
        <v>acke@svagstromsbolaget.com</v>
      </c>
      <c r="J32" s="44" t="str">
        <f>HYPERLINK("mailto:anette@svagstromsbolaget.com","anette@svagstromsbolaget.com")</f>
        <v>anette@svagstromsbolaget.com</v>
      </c>
      <c r="K32" s="30" t="s">
        <v>186</v>
      </c>
      <c r="L32" s="34" t="s">
        <v>60</v>
      </c>
      <c r="M32" s="6"/>
      <c r="N32" s="6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2.75" customHeight="1">
      <c r="A33" s="6"/>
      <c r="B33" s="29">
        <v>26.0</v>
      </c>
      <c r="C33" s="56" t="s">
        <v>132</v>
      </c>
      <c r="D33" s="56" t="s">
        <v>187</v>
      </c>
      <c r="E33" s="57">
        <v>2.0040513E7</v>
      </c>
      <c r="F33" s="56" t="s">
        <v>188</v>
      </c>
      <c r="G33" s="56" t="s">
        <v>189</v>
      </c>
      <c r="H33" s="58" t="s">
        <v>190</v>
      </c>
      <c r="I33" s="56" t="s">
        <v>191</v>
      </c>
      <c r="J33" s="58" t="s">
        <v>192</v>
      </c>
      <c r="K33" s="56" t="s">
        <v>193</v>
      </c>
      <c r="L33" s="59" t="s">
        <v>146</v>
      </c>
      <c r="M33" s="6"/>
      <c r="N33" s="6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2.75" customHeight="1">
      <c r="A34" s="6"/>
      <c r="B34" s="60">
        <v>27.0</v>
      </c>
      <c r="C34" s="30" t="s">
        <v>194</v>
      </c>
      <c r="D34" s="30" t="s">
        <v>195</v>
      </c>
      <c r="E34" s="31">
        <v>2.0031204E7</v>
      </c>
      <c r="F34" s="30"/>
      <c r="G34" s="30"/>
      <c r="H34" s="15"/>
      <c r="I34" s="61"/>
      <c r="J34" s="15"/>
      <c r="K34" s="46"/>
      <c r="L34" s="46"/>
      <c r="M34" s="6"/>
      <c r="N34" s="6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2.75" customHeight="1">
      <c r="A35" s="6"/>
      <c r="B35" s="60">
        <v>28.0</v>
      </c>
      <c r="C35" s="30" t="s">
        <v>196</v>
      </c>
      <c r="D35" s="30" t="s">
        <v>197</v>
      </c>
      <c r="E35" s="31">
        <v>2.0030915E7</v>
      </c>
      <c r="F35" s="30"/>
      <c r="G35" s="30" t="s">
        <v>198</v>
      </c>
      <c r="H35" s="15"/>
      <c r="I35" s="61" t="s">
        <v>199</v>
      </c>
      <c r="J35" s="15"/>
      <c r="K35" s="46"/>
      <c r="L35" s="46"/>
      <c r="M35" s="6"/>
      <c r="N35" s="6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2.75" customHeight="1">
      <c r="A36" s="6"/>
      <c r="B36" s="60">
        <v>29.0</v>
      </c>
      <c r="C36" s="15" t="s">
        <v>200</v>
      </c>
      <c r="D36" s="15" t="s">
        <v>114</v>
      </c>
      <c r="E36" s="52">
        <v>2.0031216E7</v>
      </c>
      <c r="F36" s="15"/>
      <c r="G36" s="62" t="s">
        <v>201</v>
      </c>
      <c r="H36" s="15"/>
      <c r="I36" s="15" t="s">
        <v>202</v>
      </c>
      <c r="J36" s="15"/>
      <c r="K36" s="6"/>
      <c r="L36" s="6"/>
      <c r="M36" s="6"/>
      <c r="N36" s="6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2.75" customHeight="1">
      <c r="A37" s="6"/>
      <c r="B37" s="60">
        <v>30.0</v>
      </c>
      <c r="C37" s="15" t="s">
        <v>82</v>
      </c>
      <c r="D37" s="15" t="s">
        <v>182</v>
      </c>
      <c r="E37" s="52">
        <v>2.0020722E7</v>
      </c>
      <c r="F37" s="15"/>
      <c r="G37" s="52"/>
      <c r="H37" s="15"/>
      <c r="I37" s="15"/>
      <c r="J37" s="15"/>
      <c r="K37" s="6"/>
      <c r="L37" s="6"/>
      <c r="M37" s="6"/>
      <c r="N37" s="6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2.75" customHeight="1">
      <c r="A38" s="6"/>
      <c r="B38" s="60">
        <v>31.0</v>
      </c>
      <c r="C38" s="15" t="s">
        <v>147</v>
      </c>
      <c r="D38" s="15" t="s">
        <v>203</v>
      </c>
      <c r="E38" s="52">
        <v>2.0030224E7</v>
      </c>
      <c r="F38" s="15"/>
      <c r="G38" s="15"/>
      <c r="H38" s="15"/>
      <c r="I38" s="15"/>
      <c r="J38" s="15"/>
      <c r="K38" s="6"/>
      <c r="L38" s="6"/>
      <c r="M38" s="6"/>
      <c r="N38" s="6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2.75" customHeight="1">
      <c r="A39" s="6"/>
      <c r="B39" s="29" t="s">
        <v>204</v>
      </c>
      <c r="C39" s="39" t="s">
        <v>205</v>
      </c>
      <c r="D39" s="39" t="s">
        <v>206</v>
      </c>
      <c r="E39" s="40">
        <v>2.0040102E7</v>
      </c>
      <c r="F39" s="39" t="s">
        <v>207</v>
      </c>
      <c r="G39" s="15" t="s">
        <v>208</v>
      </c>
      <c r="H39" s="39"/>
      <c r="I39" s="41" t="str">
        <f>HYPERLINK("mailto:in_tor@hotmail.com","in_tor@hotmail.com")</f>
        <v>in_tor@hotmail.com</v>
      </c>
      <c r="J39" s="48"/>
      <c r="K39" s="39" t="s">
        <v>209</v>
      </c>
      <c r="L39" s="47" t="s">
        <v>210</v>
      </c>
      <c r="M39" s="6"/>
      <c r="N39" s="6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3.5" customHeight="1">
      <c r="A41" s="36">
        <v>27.0</v>
      </c>
      <c r="M41" s="43"/>
      <c r="N41" s="6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</sheetData>
  <autoFilter ref="$B$7:$L$7"/>
  <hyperlinks>
    <hyperlink r:id="rId1" ref="J8"/>
    <hyperlink r:id="rId2" ref="I10"/>
    <hyperlink r:id="rId3" ref="I11"/>
    <hyperlink r:id="rId4" ref="I12"/>
    <hyperlink r:id="rId5" ref="I13"/>
    <hyperlink r:id="rId6" ref="I16"/>
    <hyperlink r:id="rId7" ref="J17"/>
    <hyperlink r:id="rId8" ref="I18"/>
    <hyperlink r:id="rId9" ref="J18"/>
    <hyperlink r:id="rId10" ref="I20"/>
    <hyperlink r:id="rId11" ref="I21"/>
    <hyperlink r:id="rId12" ref="J22"/>
    <hyperlink r:id="rId13" ref="I23"/>
    <hyperlink r:id="rId14" ref="I25"/>
    <hyperlink r:id="rId15" ref="I32"/>
    <hyperlink r:id="rId16" ref="J32"/>
    <hyperlink r:id="rId17" ref="I39"/>
  </hyperlinks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3.44" defaultRowHeight="15.0"/>
  <cols>
    <col customWidth="1" min="1" max="1" width="3.11"/>
    <col customWidth="1" min="2" max="2" width="10.22"/>
    <col customWidth="1" min="3" max="3" width="10.89"/>
    <col customWidth="1" min="4" max="4" width="11.44"/>
    <col customWidth="1" min="5" max="5" width="12.22"/>
    <col customWidth="1" min="6" max="6" width="11.89"/>
    <col customWidth="1" min="7" max="7" width="9.67"/>
    <col customWidth="1" min="8" max="8" width="22.89"/>
    <col customWidth="1" min="9" max="9" width="7.78"/>
    <col customWidth="1" min="10" max="19" width="6.56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1.0" customHeight="1">
      <c r="A2" s="1"/>
      <c r="B2" s="1"/>
      <c r="C2" s="1"/>
      <c r="D2" s="1"/>
      <c r="E2" s="2" t="s">
        <v>211</v>
      </c>
      <c r="F2" s="1"/>
      <c r="G2" s="1"/>
      <c r="H2" s="1"/>
      <c r="I2" s="1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5.75" customHeight="1">
      <c r="A4" s="1"/>
      <c r="B4" s="1"/>
      <c r="C4" s="1"/>
      <c r="D4" s="1"/>
      <c r="E4" s="63" t="s">
        <v>4</v>
      </c>
      <c r="F4" s="64"/>
      <c r="G4" s="65" t="s">
        <v>212</v>
      </c>
      <c r="H4" s="66">
        <v>2015.0</v>
      </c>
      <c r="I4" s="1"/>
      <c r="J4" s="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4.25" customHeight="1">
      <c r="A5" s="1"/>
      <c r="B5" s="1"/>
      <c r="C5" s="1"/>
      <c r="D5" s="1"/>
      <c r="E5" s="1"/>
      <c r="F5" s="1"/>
      <c r="G5" s="1"/>
      <c r="H5" s="1"/>
      <c r="I5" s="1"/>
      <c r="J5" s="6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4.25" customHeight="1">
      <c r="A6" s="3"/>
      <c r="B6" s="3"/>
      <c r="C6" s="3"/>
      <c r="D6" s="3"/>
      <c r="E6" s="3"/>
      <c r="F6" s="3"/>
      <c r="G6" s="3"/>
      <c r="H6" s="3"/>
      <c r="I6" s="3"/>
      <c r="J6" s="6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0" customHeight="1">
      <c r="A7" s="67"/>
      <c r="B7" s="68"/>
      <c r="C7" s="69"/>
      <c r="D7" s="70" t="s">
        <v>5</v>
      </c>
      <c r="E7" s="69"/>
      <c r="F7" s="69"/>
      <c r="G7" s="69"/>
      <c r="H7" s="71"/>
      <c r="I7" s="72" t="s">
        <v>213</v>
      </c>
      <c r="J7" s="6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5.0" customHeight="1">
      <c r="A8" s="73"/>
      <c r="B8" s="74" t="s">
        <v>7</v>
      </c>
      <c r="C8" s="75" t="s">
        <v>214</v>
      </c>
      <c r="D8" s="75" t="s">
        <v>9</v>
      </c>
      <c r="E8" s="75" t="s">
        <v>13</v>
      </c>
      <c r="F8" s="75" t="s">
        <v>14</v>
      </c>
      <c r="G8" s="75" t="s">
        <v>215</v>
      </c>
      <c r="H8" s="76" t="s">
        <v>216</v>
      </c>
      <c r="I8" s="72" t="s">
        <v>217</v>
      </c>
      <c r="J8" s="6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4.25" customHeight="1">
      <c r="A9" s="77">
        <v>1.0</v>
      </c>
      <c r="B9" s="78" t="s">
        <v>218</v>
      </c>
      <c r="C9" s="78" t="s">
        <v>182</v>
      </c>
      <c r="D9" s="78" t="s">
        <v>219</v>
      </c>
      <c r="E9" s="78" t="s">
        <v>186</v>
      </c>
      <c r="F9" s="78" t="s">
        <v>60</v>
      </c>
      <c r="G9" s="78" t="s">
        <v>220</v>
      </c>
      <c r="H9" s="79" t="str">
        <f>HYPERLINK("mailto:acke@svagstromsbolaget.com","acke@svagstromsbolaget.com")</f>
        <v>acke@svagstromsbolaget.com</v>
      </c>
      <c r="I9" s="80" t="s">
        <v>221</v>
      </c>
      <c r="J9" s="6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3.5" customHeight="1">
      <c r="A10" s="81">
        <v>2.0</v>
      </c>
      <c r="B10" s="15" t="s">
        <v>222</v>
      </c>
      <c r="C10" s="15" t="s">
        <v>38</v>
      </c>
      <c r="D10" s="15" t="s">
        <v>223</v>
      </c>
      <c r="E10" s="15" t="s">
        <v>43</v>
      </c>
      <c r="F10" s="15" t="s">
        <v>44</v>
      </c>
      <c r="G10" s="15" t="s">
        <v>224</v>
      </c>
      <c r="H10" s="15" t="s">
        <v>225</v>
      </c>
      <c r="I10" s="47" t="s">
        <v>221</v>
      </c>
      <c r="J10" s="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3.5" customHeight="1">
      <c r="A11" s="81">
        <v>3.0</v>
      </c>
      <c r="B11" s="15" t="s">
        <v>226</v>
      </c>
      <c r="C11" s="15" t="s">
        <v>126</v>
      </c>
      <c r="D11" s="15" t="s">
        <v>227</v>
      </c>
      <c r="E11" s="15" t="s">
        <v>131</v>
      </c>
      <c r="F11" s="15" t="s">
        <v>228</v>
      </c>
      <c r="G11" s="15" t="s">
        <v>229</v>
      </c>
      <c r="H11" s="15" t="s">
        <v>230</v>
      </c>
      <c r="I11" s="47" t="s">
        <v>221</v>
      </c>
      <c r="J11" s="6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3.5" customHeight="1">
      <c r="A12" s="81">
        <v>4.0</v>
      </c>
      <c r="B12" s="39" t="s">
        <v>231</v>
      </c>
      <c r="C12" s="39" t="s">
        <v>120</v>
      </c>
      <c r="D12" s="39" t="s">
        <v>232</v>
      </c>
      <c r="E12" s="39" t="s">
        <v>124</v>
      </c>
      <c r="F12" s="39" t="s">
        <v>44</v>
      </c>
      <c r="G12" s="15" t="s">
        <v>233</v>
      </c>
      <c r="H12" s="15" t="s">
        <v>234</v>
      </c>
      <c r="I12" s="47" t="s">
        <v>221</v>
      </c>
      <c r="J12" s="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3.5" customHeight="1">
      <c r="A13" s="81">
        <v>5.0</v>
      </c>
      <c r="B13" s="82" t="s">
        <v>226</v>
      </c>
      <c r="C13" s="82" t="s">
        <v>140</v>
      </c>
      <c r="D13" s="82" t="s">
        <v>235</v>
      </c>
      <c r="E13" s="56"/>
      <c r="F13" s="59"/>
      <c r="G13" s="83" t="s">
        <v>236</v>
      </c>
      <c r="H13" s="84" t="s">
        <v>143</v>
      </c>
      <c r="I13" s="85" t="s">
        <v>237</v>
      </c>
      <c r="J13" s="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3.5" customHeight="1">
      <c r="A14" s="81">
        <v>6.0</v>
      </c>
      <c r="B14" s="82" t="s">
        <v>238</v>
      </c>
      <c r="C14" s="82" t="s">
        <v>239</v>
      </c>
      <c r="D14" s="39"/>
      <c r="E14" s="48"/>
      <c r="F14" s="39"/>
      <c r="G14" s="82" t="s">
        <v>240</v>
      </c>
      <c r="H14" s="48" t="s">
        <v>73</v>
      </c>
      <c r="I14" s="85" t="s">
        <v>237</v>
      </c>
      <c r="J14" s="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3.5" customHeight="1">
      <c r="A15" s="81"/>
      <c r="B15" s="39"/>
      <c r="C15" s="39"/>
      <c r="D15" s="39"/>
      <c r="E15" s="39"/>
      <c r="F15" s="39"/>
      <c r="G15" s="39"/>
      <c r="H15" s="39"/>
      <c r="I15" s="47"/>
      <c r="J15" s="6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3.5" customHeight="1">
      <c r="A16" s="81"/>
      <c r="B16" s="39"/>
      <c r="C16" s="39"/>
      <c r="D16" s="39"/>
      <c r="E16" s="39"/>
      <c r="F16" s="39"/>
      <c r="G16" s="39"/>
      <c r="H16" s="39"/>
      <c r="I16" s="47"/>
      <c r="J16" s="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3.5" customHeight="1">
      <c r="A17" s="81"/>
      <c r="B17" s="39"/>
      <c r="C17" s="39"/>
      <c r="D17" s="39"/>
      <c r="E17" s="39"/>
      <c r="F17" s="39"/>
      <c r="G17" s="39"/>
      <c r="H17" s="39"/>
      <c r="I17" s="47"/>
      <c r="J17" s="6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3.5" customHeight="1">
      <c r="A18" s="81"/>
      <c r="B18" s="39"/>
      <c r="C18" s="39"/>
      <c r="D18" s="39"/>
      <c r="E18" s="39"/>
      <c r="F18" s="39"/>
      <c r="G18" s="39"/>
      <c r="H18" s="39"/>
      <c r="I18" s="47"/>
      <c r="J18" s="6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3.5" customHeight="1">
      <c r="A19" s="86"/>
      <c r="B19" s="87"/>
      <c r="C19" s="88"/>
      <c r="D19" s="88"/>
      <c r="E19" s="88"/>
      <c r="F19" s="88"/>
      <c r="G19" s="88"/>
      <c r="H19" s="88"/>
      <c r="I19" s="80"/>
      <c r="J19" s="6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3.5" customHeight="1">
      <c r="A20" s="89"/>
      <c r="B20" s="90"/>
      <c r="C20" s="39"/>
      <c r="D20" s="39"/>
      <c r="E20" s="39"/>
      <c r="F20" s="39"/>
      <c r="G20" s="39"/>
      <c r="H20" s="39"/>
      <c r="I20" s="47"/>
      <c r="J20" s="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3.5" customHeight="1">
      <c r="A21" s="89"/>
      <c r="B21" s="90"/>
      <c r="C21" s="39"/>
      <c r="D21" s="39"/>
      <c r="E21" s="39"/>
      <c r="F21" s="39"/>
      <c r="G21" s="39"/>
      <c r="H21" s="39"/>
      <c r="I21" s="47"/>
      <c r="J21" s="6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3.5" customHeight="1">
      <c r="A22" s="89"/>
      <c r="B22" s="90"/>
      <c r="C22" s="39"/>
      <c r="D22" s="39"/>
      <c r="E22" s="39"/>
      <c r="F22" s="39"/>
      <c r="G22" s="39"/>
      <c r="H22" s="39"/>
      <c r="I22" s="47"/>
      <c r="J22" s="6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3.5" customHeight="1">
      <c r="A23" s="89"/>
      <c r="B23" s="90"/>
      <c r="C23" s="39"/>
      <c r="D23" s="39"/>
      <c r="E23" s="39"/>
      <c r="F23" s="39"/>
      <c r="G23" s="39"/>
      <c r="H23" s="39"/>
      <c r="I23" s="47"/>
      <c r="J23" s="6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3.5" customHeight="1">
      <c r="A24" s="89"/>
      <c r="B24" s="90"/>
      <c r="C24" s="39"/>
      <c r="D24" s="39"/>
      <c r="E24" s="39"/>
      <c r="F24" s="39"/>
      <c r="G24" s="39"/>
      <c r="H24" s="39"/>
      <c r="I24" s="47"/>
      <c r="J24" s="6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3.5" customHeight="1">
      <c r="A25" s="89"/>
      <c r="B25" s="90"/>
      <c r="C25" s="39"/>
      <c r="D25" s="39"/>
      <c r="E25" s="39"/>
      <c r="F25" s="39"/>
      <c r="G25" s="39"/>
      <c r="H25" s="39"/>
      <c r="I25" s="47"/>
      <c r="J25" s="6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3.5" customHeight="1">
      <c r="A26" s="89"/>
      <c r="B26" s="90"/>
      <c r="C26" s="39"/>
      <c r="D26" s="39"/>
      <c r="E26" s="39"/>
      <c r="F26" s="39"/>
      <c r="G26" s="39"/>
      <c r="H26" s="39"/>
      <c r="I26" s="47"/>
      <c r="J26" s="6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3.5" customHeight="1">
      <c r="A27" s="89"/>
      <c r="B27" s="90"/>
      <c r="C27" s="39"/>
      <c r="D27" s="39"/>
      <c r="E27" s="39"/>
      <c r="F27" s="39"/>
      <c r="G27" s="39"/>
      <c r="H27" s="39"/>
      <c r="I27" s="47"/>
      <c r="J27" s="6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3.5" customHeight="1">
      <c r="A28" s="89"/>
      <c r="B28" s="90"/>
      <c r="C28" s="39"/>
      <c r="D28" s="39"/>
      <c r="E28" s="39"/>
      <c r="F28" s="39"/>
      <c r="G28" s="39"/>
      <c r="H28" s="39"/>
      <c r="I28" s="47"/>
      <c r="J28" s="6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3.5" customHeight="1">
      <c r="A29" s="91"/>
      <c r="B29" s="90"/>
      <c r="C29" s="39"/>
      <c r="D29" s="39"/>
      <c r="E29" s="39"/>
      <c r="F29" s="39"/>
      <c r="G29" s="39"/>
      <c r="H29" s="39"/>
      <c r="I29" s="47"/>
      <c r="J29" s="6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4.25" customHeight="1">
      <c r="A30" s="92"/>
      <c r="B30" s="93"/>
      <c r="C30" s="94"/>
      <c r="D30" s="94"/>
      <c r="E30" s="94"/>
      <c r="F30" s="94"/>
      <c r="G30" s="94"/>
      <c r="H30" s="94"/>
      <c r="I30" s="95"/>
      <c r="J30" s="6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2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hyperlinks>
    <hyperlink r:id="rId1" ref="H9"/>
  </hyperlinks>
  <drawing r:id="rId2"/>
</worksheet>
</file>