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96" windowHeight="9888" activeTab="2"/>
  </bookViews>
  <sheets>
    <sheet name="Innehållsförteckning" sheetId="1" r:id="rId1"/>
    <sheet name="Blad2" sheetId="2" r:id="rId2"/>
    <sheet name="Blad3" sheetId="3" r:id="rId3"/>
    <sheet name="Blad4" sheetId="4" r:id="rId4"/>
    <sheet name="Blad5" sheetId="5" r:id="rId5"/>
    <sheet name="Blad6 Vår" sheetId="6" r:id="rId6"/>
    <sheet name="Blad6 Höst" sheetId="7" r:id="rId7"/>
    <sheet name="Blad7" sheetId="8" r:id="rId8"/>
  </sheets>
  <definedNames>
    <definedName name="_xlnm._FilterDatabase">Blad3!$A$1:$J$33</definedName>
    <definedName name="_FilterDatabase_1">'Blad6 Vår'!$A$1:$F$45</definedName>
  </definedNames>
  <calcPr calcId="125725"/>
</workbook>
</file>

<file path=xl/calcChain.xml><?xml version="1.0" encoding="utf-8"?>
<calcChain xmlns="http://schemas.openxmlformats.org/spreadsheetml/2006/main">
  <c r="B25" i="7"/>
  <c r="B24"/>
  <c r="E21"/>
  <c r="E20"/>
  <c r="E19"/>
  <c r="E29" s="1"/>
  <c r="E18"/>
  <c r="E28" s="1"/>
  <c r="E17"/>
  <c r="E16"/>
  <c r="E15"/>
  <c r="E14"/>
  <c r="B28" s="1"/>
  <c r="E13"/>
  <c r="E12"/>
  <c r="E11"/>
  <c r="B26" s="1"/>
  <c r="E10"/>
  <c r="E26" s="1"/>
  <c r="E9"/>
  <c r="E25" s="1"/>
  <c r="E8"/>
  <c r="E7"/>
  <c r="E6"/>
  <c r="B27" s="1"/>
  <c r="E5"/>
  <c r="E4"/>
  <c r="E3"/>
  <c r="E2"/>
  <c r="B29" s="1"/>
  <c r="E21" i="6"/>
  <c r="E20"/>
  <c r="E19"/>
  <c r="E28" s="1"/>
  <c r="E18"/>
  <c r="E17"/>
  <c r="E16"/>
  <c r="E30" s="1"/>
  <c r="E15"/>
  <c r="B28" s="1"/>
  <c r="E14"/>
  <c r="E13"/>
  <c r="E12"/>
  <c r="E27" s="1"/>
  <c r="E11"/>
  <c r="E10"/>
  <c r="E9"/>
  <c r="E25" s="1"/>
  <c r="E8"/>
  <c r="E7"/>
  <c r="E29" s="1"/>
  <c r="E6"/>
  <c r="B27" s="1"/>
  <c r="E5"/>
  <c r="E4"/>
  <c r="E3"/>
  <c r="B29" s="1"/>
  <c r="E2"/>
  <c r="B30" l="1"/>
  <c r="E27" i="7"/>
</calcChain>
</file>

<file path=xl/sharedStrings.xml><?xml version="1.0" encoding="utf-8"?>
<sst xmlns="http://schemas.openxmlformats.org/spreadsheetml/2006/main" count="565" uniqueCount="426">
  <si>
    <t>Välkomna till arbetsfördelningsschema P01/02 säsongen 2014</t>
  </si>
  <si>
    <t>Innehållsförteckning</t>
  </si>
  <si>
    <t>Vem ansvarar för vad?</t>
  </si>
  <si>
    <t>Blad 2</t>
  </si>
  <si>
    <t>Kontaktuppgifter till familjer</t>
  </si>
  <si>
    <t>Blad 3</t>
  </si>
  <si>
    <t>Hur byter man pass?</t>
  </si>
  <si>
    <t>Blad 4</t>
  </si>
  <si>
    <t>Information till de familjer som ska jobba med bilbingo/ bilbingokiosk</t>
  </si>
  <si>
    <t>Blad 5</t>
  </si>
  <si>
    <t>Information till de familjer som ska jobba med fotbollskiosken</t>
  </si>
  <si>
    <t>Blad6</t>
  </si>
  <si>
    <t>Information till Newbodyansvarig</t>
  </si>
  <si>
    <t>Blad 7</t>
  </si>
  <si>
    <t>Vad ska göras och när?</t>
  </si>
  <si>
    <t>Vem är ansvarig?</t>
  </si>
  <si>
    <t>Arbetspass</t>
  </si>
  <si>
    <t>Bemannat av:</t>
  </si>
  <si>
    <t>Kiosk fotboll</t>
  </si>
  <si>
    <t>Lör 10/5 kl 13.00-16.30</t>
  </si>
  <si>
    <t>Elias Eklund</t>
  </si>
  <si>
    <t>Muhammes Hakki Uslan</t>
  </si>
  <si>
    <t>Sön 11/5 09.30-13.00</t>
  </si>
  <si>
    <t>Lucas Thorstensson</t>
  </si>
  <si>
    <t>Anton Rogefeldt</t>
  </si>
  <si>
    <t>Sön 11/5 13.00-16.30</t>
  </si>
  <si>
    <t>Emil Anstrén</t>
  </si>
  <si>
    <t>Simon Eriksson</t>
  </si>
  <si>
    <t>Sön 11/5 16.30-20.00</t>
  </si>
  <si>
    <t>Jacob Sandahl Helgesson</t>
  </si>
  <si>
    <t>Samuel Lindberg</t>
  </si>
  <si>
    <t>Fre 23/5 18.30-22.00</t>
  </si>
  <si>
    <t>Albin Holmberg</t>
  </si>
  <si>
    <t>Joshua Nilsson</t>
  </si>
  <si>
    <t>Lör 24/5 10.00-13.30</t>
  </si>
  <si>
    <t>Edvin Hedmark</t>
  </si>
  <si>
    <t>Jonatan Rytthammar</t>
  </si>
  <si>
    <t>Midsommardagen Lör 21/6</t>
  </si>
  <si>
    <t>In och utsläpp Disco 23.15-02.15</t>
  </si>
  <si>
    <t>Joel Thor</t>
  </si>
  <si>
    <t>Samuel Materne Shaw</t>
  </si>
  <si>
    <t>Isak Larsson</t>
  </si>
  <si>
    <t>Bilbingo kontrollanter</t>
  </si>
  <si>
    <t>Tor 19/6 kl. 18:30 - 22:00</t>
  </si>
  <si>
    <t>Mikael Bohlin Liljekvist</t>
  </si>
  <si>
    <t>Ludwig Alenholt</t>
  </si>
  <si>
    <t>Bilbingo kontrollant</t>
  </si>
  <si>
    <t>Tor 26/6 18.30-22.00</t>
  </si>
  <si>
    <t>Hugo Wennås</t>
  </si>
  <si>
    <t>Lör 23/8 09.00-13.00</t>
  </si>
  <si>
    <t>Jesper Karlsson</t>
  </si>
  <si>
    <t>Johannes Eriksson</t>
  </si>
  <si>
    <t>Sön 31/8 15.00-18.30</t>
  </si>
  <si>
    <t>Kristoffer Österblom</t>
  </si>
  <si>
    <t>Ossian Lindberg</t>
  </si>
  <si>
    <t>Sön 14/9 13.00-16.30</t>
  </si>
  <si>
    <t>Marcus Nordin</t>
  </si>
  <si>
    <t>Oscar Fredriksson</t>
  </si>
  <si>
    <t>Sön 14/9 16.30-20.00</t>
  </si>
  <si>
    <t>Sebastian Åhr</t>
  </si>
  <si>
    <t>Victor Sellén</t>
  </si>
  <si>
    <t>Kassör</t>
  </si>
  <si>
    <t>Löpande under säsong</t>
  </si>
  <si>
    <t>Åsa Mejstedt</t>
  </si>
  <si>
    <t>Tränare</t>
  </si>
  <si>
    <t>Anders Engström</t>
  </si>
  <si>
    <t>Johan Ramqvist</t>
  </si>
  <si>
    <t>Jonas Alven</t>
  </si>
  <si>
    <t>Micke Gunnarsson</t>
  </si>
  <si>
    <t>Schemaläggare</t>
  </si>
  <si>
    <t>Inför säsong</t>
  </si>
  <si>
    <t>Anna Thor</t>
  </si>
  <si>
    <t>Newbody och klubbrabatten</t>
  </si>
  <si>
    <t>Höst 2014</t>
  </si>
  <si>
    <t>Fotbollslekis</t>
  </si>
  <si>
    <t>Micke Lindblom</t>
  </si>
  <si>
    <t>Vakant</t>
  </si>
  <si>
    <t>Förnamn</t>
  </si>
  <si>
    <t>Efternamn</t>
  </si>
  <si>
    <t>Adress</t>
  </si>
  <si>
    <t>Telefon Spelare</t>
  </si>
  <si>
    <t>Förälder 1</t>
  </si>
  <si>
    <t>Epostadress</t>
  </si>
  <si>
    <t>Telefonnummer</t>
  </si>
  <si>
    <t>Förälder 2</t>
  </si>
  <si>
    <t>Epostadress2</t>
  </si>
  <si>
    <t>Telefonnummer2</t>
  </si>
  <si>
    <t>Lukas</t>
  </si>
  <si>
    <t>Nilsson</t>
  </si>
  <si>
    <t>Lindgårdsvägen 46, 743 64 BJÖRKLINGE</t>
  </si>
  <si>
    <t>0706-468323</t>
  </si>
  <si>
    <t>Jonas Alvén</t>
  </si>
  <si>
    <t>jonalv@hotmail.com</t>
  </si>
  <si>
    <t>018 243331 och 070 6427111</t>
  </si>
  <si>
    <t>Ingela Nilsson</t>
  </si>
  <si>
    <t>ing_ela7@hotmail.com</t>
  </si>
  <si>
    <t>018 243331 och 070 5755533</t>
  </si>
  <si>
    <t>Gester</t>
  </si>
  <si>
    <t>Spjutvägen 31, 743 63  BJÖRKLINGE</t>
  </si>
  <si>
    <t>072-7250017</t>
  </si>
  <si>
    <t>anders.engstrom@officeitpartner.se</t>
  </si>
  <si>
    <t>018-351175, 0706-567507</t>
  </si>
  <si>
    <t>Therese Gester</t>
  </si>
  <si>
    <t>tgester.its.jnj.com</t>
  </si>
  <si>
    <t>073-4138526</t>
  </si>
  <si>
    <t>Elias</t>
  </si>
  <si>
    <t>Eklund</t>
  </si>
  <si>
    <t>Enstavägen 12, 740 47 HARBO</t>
  </si>
  <si>
    <t>Ingela Eklund</t>
  </si>
  <si>
    <t>in_tor@hotmail.com</t>
  </si>
  <si>
    <t>070-6762036, 0292-809494</t>
  </si>
  <si>
    <t>Bengt Eklund</t>
  </si>
  <si>
    <t>072-7437732, 0292-30484</t>
  </si>
  <si>
    <t>Ludwig</t>
  </si>
  <si>
    <t>Alenholt</t>
  </si>
  <si>
    <t>Prästgårdshöjden 11, 743 61 Björklinge</t>
  </si>
  <si>
    <t>073-385 04 10</t>
  </si>
  <si>
    <t>Malin Alenholt</t>
  </si>
  <si>
    <t>alenholt@hotmail.com</t>
  </si>
  <si>
    <t>070-5192768</t>
  </si>
  <si>
    <t>Magnus Lindholm</t>
  </si>
  <si>
    <t>gibsonguld@hotmail.com</t>
  </si>
  <si>
    <t>070-2892410</t>
  </si>
  <si>
    <t>muhammes hakki</t>
  </si>
  <si>
    <t>uslan</t>
  </si>
  <si>
    <t>lindgårdsvägen 22 , 74364 björklinge</t>
  </si>
  <si>
    <t>ahmet vedat uslan</t>
  </si>
  <si>
    <t>yekta.93@hotmail.com</t>
  </si>
  <si>
    <t>073-545-10-69 (mobil)</t>
  </si>
  <si>
    <t>Samuel</t>
  </si>
  <si>
    <t>Materne Shaw</t>
  </si>
  <si>
    <t>Lindgårdsvägen 38, 74364 Björklinge</t>
  </si>
  <si>
    <t>073-941 90 94</t>
  </si>
  <si>
    <t>Anne Materne Shaw</t>
  </si>
  <si>
    <t>annematerne38@hotmail.com</t>
  </si>
  <si>
    <t>073-677 88 48       018-37 05 54</t>
  </si>
  <si>
    <t>....</t>
  </si>
  <si>
    <t>.....</t>
  </si>
  <si>
    <t>......</t>
  </si>
  <si>
    <t>Hugo</t>
  </si>
  <si>
    <t>Wennås</t>
  </si>
  <si>
    <t>Ålidsvägen 24. 743 63 Björklinge</t>
  </si>
  <si>
    <t>0702-586070</t>
  </si>
  <si>
    <t>Anders Wennås</t>
  </si>
  <si>
    <t>acke@svagstromsbolaget.com</t>
  </si>
  <si>
    <t>0702-644160. 018-262463</t>
  </si>
  <si>
    <t>Anette Wennås</t>
  </si>
  <si>
    <t>anettewennas@hotmail.com</t>
  </si>
  <si>
    <t>0706-182635. 018-262463</t>
  </si>
  <si>
    <t>Victor</t>
  </si>
  <si>
    <t>Sellén</t>
  </si>
  <si>
    <t>Melodivägen 3 743 64 Björklinge</t>
  </si>
  <si>
    <t>Åsa Sellén</t>
  </si>
  <si>
    <t>asa.sellen@yahoo.se</t>
  </si>
  <si>
    <t>018-468066  072-7406281</t>
  </si>
  <si>
    <t>Rickard Sellén</t>
  </si>
  <si>
    <t>rickard.sellen@wuerth.se</t>
  </si>
  <si>
    <t>018-468066 070-3743202</t>
  </si>
  <si>
    <t>Mikael</t>
  </si>
  <si>
    <t>Bohlin Liljekvist</t>
  </si>
  <si>
    <t>Rångsta 212, 743 73 BJÖRKLINGE</t>
  </si>
  <si>
    <t>Camilla Bohlin</t>
  </si>
  <si>
    <t>camilla.home@telia.com</t>
  </si>
  <si>
    <t>018-372343, 0704-250553</t>
  </si>
  <si>
    <t>Göran Liljekvist</t>
  </si>
  <si>
    <t>kirre.home@telia.com</t>
  </si>
  <si>
    <t>Ossian</t>
  </si>
  <si>
    <t>Lindberg</t>
  </si>
  <si>
    <t>Måbärsvägen 5, 74364 Björklinge</t>
  </si>
  <si>
    <t>076-3364418</t>
  </si>
  <si>
    <t>Fredrik Olsson</t>
  </si>
  <si>
    <t>Fredrik.olsson@uppsalahem.se</t>
  </si>
  <si>
    <t>018-377071     076-7789770</t>
  </si>
  <si>
    <t>Maria Lindberg</t>
  </si>
  <si>
    <t>alva00@hotmail.com</t>
  </si>
  <si>
    <t>018-377071   0705-122544</t>
  </si>
  <si>
    <t>Jonathan</t>
  </si>
  <si>
    <t>Mejstedt</t>
  </si>
  <si>
    <t>Fölungevägen 3, 743 63 BJÖRKLINGE</t>
  </si>
  <si>
    <t>aceufo@gmail.com</t>
  </si>
  <si>
    <t>018-251290, 070-2492212</t>
  </si>
  <si>
    <t>Ulf Mejstedt</t>
  </si>
  <si>
    <t>018-251290, 070-3375852</t>
  </si>
  <si>
    <t>Lucas</t>
  </si>
  <si>
    <t>Thorstensson</t>
  </si>
  <si>
    <t>Hovvägen 1 74363 Björklinge</t>
  </si>
  <si>
    <t>Anna Thorstensson</t>
  </si>
  <si>
    <t>Familjen.thorstensson@hotmail.com</t>
  </si>
  <si>
    <t>070-4197719</t>
  </si>
  <si>
    <t>Jonas Thorstensson</t>
  </si>
  <si>
    <t>Jonas.thorstensson@lansforsakringar.se</t>
  </si>
  <si>
    <t>018-154828</t>
  </si>
  <si>
    <t>Anton</t>
  </si>
  <si>
    <t>Rogefeldt</t>
  </si>
  <si>
    <t>Hallonstigen 15, 743 64 BJÖRKLINGE</t>
  </si>
  <si>
    <t>072-3113819</t>
  </si>
  <si>
    <t>Annette Alex</t>
  </si>
  <si>
    <t>annette.alexrogefeldt@telia.com</t>
  </si>
  <si>
    <t>352516 - 0768014474</t>
  </si>
  <si>
    <t>Kim Rogefeldt</t>
  </si>
  <si>
    <t>Emil</t>
  </si>
  <si>
    <t>Anstrén</t>
  </si>
  <si>
    <t>Folkdansvägen 3</t>
  </si>
  <si>
    <t>0722-414171</t>
  </si>
  <si>
    <t>Håkan Anstrén</t>
  </si>
  <si>
    <t>hakan.anstren@telia.com</t>
  </si>
  <si>
    <t>0704-173861, 018-370715</t>
  </si>
  <si>
    <t>Pernilla Anstrén</t>
  </si>
  <si>
    <t>pernilla.anstren@telia.com</t>
  </si>
  <si>
    <t>0703-400435, 018-370715</t>
  </si>
  <si>
    <t>Lindblom</t>
  </si>
  <si>
    <t>Puckvägen 33 74363 Björklinge</t>
  </si>
  <si>
    <t>072-5535699</t>
  </si>
  <si>
    <t>Michael Lindblom</t>
  </si>
  <si>
    <t>018-422470  070-2496169 jobb 0708-216220</t>
  </si>
  <si>
    <t>Malin Lindblom</t>
  </si>
  <si>
    <t>018-422470  070-2218870</t>
  </si>
  <si>
    <t>Jacob</t>
  </si>
  <si>
    <t>Sandahl Helgesson</t>
  </si>
  <si>
    <t>Viksta Fagerdal 322</t>
  </si>
  <si>
    <t>073-8297100</t>
  </si>
  <si>
    <t>Robert Helgesson</t>
  </si>
  <si>
    <t>robert@helgessons.se</t>
  </si>
  <si>
    <t>018-37 23 10, 0708-40 44 11</t>
  </si>
  <si>
    <t>Helene Sandahl</t>
  </si>
  <si>
    <t>018-37 09 18</t>
  </si>
  <si>
    <t>Enbärsgränd 4 74264 Björklinge</t>
  </si>
  <si>
    <t>076-1412122</t>
  </si>
  <si>
    <t>Mathias Lindberg</t>
  </si>
  <si>
    <t>mathias.enbarsgrand@telia.com</t>
  </si>
  <si>
    <t>018-512122 0708-718830</t>
  </si>
  <si>
    <t>Anna Grundström Lindberg</t>
  </si>
  <si>
    <t>enbarsgrand@spray.se</t>
  </si>
  <si>
    <t>018-512122 0702-714421</t>
  </si>
  <si>
    <t>Albin</t>
  </si>
  <si>
    <t>Holmberg</t>
  </si>
  <si>
    <t>Getskinnet 1 74372 Björklinge</t>
  </si>
  <si>
    <t>076-0218499</t>
  </si>
  <si>
    <t>Linnea Holmberg</t>
  </si>
  <si>
    <t>Linnea@getskinnet.se</t>
  </si>
  <si>
    <t>018-323348 073-8445034</t>
  </si>
  <si>
    <t>Peter Holmberg</t>
  </si>
  <si>
    <t>peter@getskinnet.se</t>
  </si>
  <si>
    <t>018-323348 070-4541338</t>
  </si>
  <si>
    <t>Joshua</t>
  </si>
  <si>
    <t>Nordstigen 21 C, 743 62 Björklinge</t>
  </si>
  <si>
    <t>076-0206238</t>
  </si>
  <si>
    <t>Ivette Nilsson</t>
  </si>
  <si>
    <t>ivette.nilsson@hotmail.com</t>
  </si>
  <si>
    <t>073-1805004</t>
  </si>
  <si>
    <t>Getskinnet 1, 74372 BJÖRKLINGE</t>
  </si>
  <si>
    <t>018-323348, 0704-541338</t>
  </si>
  <si>
    <t>linnea@getskinnet.se</t>
  </si>
  <si>
    <t>018-323348, 0738-445034</t>
  </si>
  <si>
    <t>Ramqvist</t>
  </si>
  <si>
    <t>Snöromvägen 7 , 74361 Björklinge</t>
  </si>
  <si>
    <t>070-5243960</t>
  </si>
  <si>
    <t>Johan@projektide.se</t>
  </si>
  <si>
    <t>018-255686 0709-902200</t>
  </si>
  <si>
    <t>Helena Ramqvist</t>
  </si>
  <si>
    <t>Helena.ramqvist@ telia.com</t>
  </si>
  <si>
    <t>Edvin</t>
  </si>
  <si>
    <t>Hedmark</t>
  </si>
  <si>
    <t>Rickberga 21, 74374 Björklinge</t>
  </si>
  <si>
    <t>076-3222794</t>
  </si>
  <si>
    <t>Anna Hedmark</t>
  </si>
  <si>
    <t>annalystra@hotmail.com</t>
  </si>
  <si>
    <t>018-374016, 070-4711955</t>
  </si>
  <si>
    <t>Christer Hedmark</t>
  </si>
  <si>
    <t>hobbygaraget@hotmail.com</t>
  </si>
  <si>
    <t>070-7672070</t>
  </si>
  <si>
    <t>Hampus</t>
  </si>
  <si>
    <t>Gunnarsson</t>
  </si>
  <si>
    <t>Ramsjö backe 80 743 62 björklinge</t>
  </si>
  <si>
    <t>072-168 23 31</t>
  </si>
  <si>
    <t>Mikael Gunnarsson</t>
  </si>
  <si>
    <t>Micke.gunnarsson@pabygg.net</t>
  </si>
  <si>
    <t>0733-11 80 53, 018-370254</t>
  </si>
  <si>
    <t>Jonatan</t>
  </si>
  <si>
    <t>Rytthammar</t>
  </si>
  <si>
    <t>Ålidsvägen 20, 743 63 BJÖRKLINGE</t>
  </si>
  <si>
    <t>070-2898081</t>
  </si>
  <si>
    <t>Mikael R Blomqvist</t>
  </si>
  <si>
    <t>018261761@telia.com</t>
  </si>
  <si>
    <t>018-261 761, 070-5626953</t>
  </si>
  <si>
    <t>Anette Rytthammar</t>
  </si>
  <si>
    <t>261 761, 070-6453299</t>
  </si>
  <si>
    <t>Jesper</t>
  </si>
  <si>
    <t>Karlsson</t>
  </si>
  <si>
    <t>Sommaränge Skogstorp 8, 74373 Björklinge</t>
  </si>
  <si>
    <t>073-5832824</t>
  </si>
  <si>
    <t>Sara Sjölander</t>
  </si>
  <si>
    <t>sara_skogstorp@telia.com</t>
  </si>
  <si>
    <t>018-370551, 070-7334654</t>
  </si>
  <si>
    <t>Andreas Karlsson</t>
  </si>
  <si>
    <t>ako@bolandgymnasiet.uppsala.se</t>
  </si>
  <si>
    <t>076-7727660, 073-0459144</t>
  </si>
  <si>
    <t>Johannes</t>
  </si>
  <si>
    <t>Eriksson</t>
  </si>
  <si>
    <t>Bollgränd 3, 743 63 Björklinge</t>
  </si>
  <si>
    <t>070-0433824</t>
  </si>
  <si>
    <t>Mathias Eriksson</t>
  </si>
  <si>
    <t>mathias.eriksson70@telia.com</t>
  </si>
  <si>
    <t>018-370622, 073-2368876</t>
  </si>
  <si>
    <t>Åsa Eriksson</t>
  </si>
  <si>
    <t>asa_karlsson73@hotmail.com</t>
  </si>
  <si>
    <t>018-370622, 070-6599651</t>
  </si>
  <si>
    <t>krisoffer</t>
  </si>
  <si>
    <t>österblom</t>
  </si>
  <si>
    <t>leopoldsgatan 28 75441 uppsala</t>
  </si>
  <si>
    <t>073-5096069</t>
  </si>
  <si>
    <t>dennis österblom</t>
  </si>
  <si>
    <t>namdeht@hotmail.com</t>
  </si>
  <si>
    <t>073-0431131</t>
  </si>
  <si>
    <t>Isak</t>
  </si>
  <si>
    <t>Larsson</t>
  </si>
  <si>
    <t>Diskusvägen 9, 743 63 Björklinge</t>
  </si>
  <si>
    <t>070-730593536</t>
  </si>
  <si>
    <t>Cia Hagman</t>
  </si>
  <si>
    <t>cia.h@uppsalaskolor.net;cia.h@live.se</t>
  </si>
  <si>
    <t>018-257473   070-5655285</t>
  </si>
  <si>
    <t>Andreas Larsson</t>
  </si>
  <si>
    <t>andreas.l@live</t>
  </si>
  <si>
    <t>070-722283100</t>
  </si>
  <si>
    <t>Sebastian</t>
  </si>
  <si>
    <t>Åhr</t>
  </si>
  <si>
    <t>Björklinge-Salsta 8, 743 74 Björklinge</t>
  </si>
  <si>
    <t>Christian År</t>
  </si>
  <si>
    <t>ki.pen@hotmail.com</t>
  </si>
  <si>
    <t>018-37 79 11 ,070-7865508</t>
  </si>
  <si>
    <t>Åsa Åhr</t>
  </si>
  <si>
    <t>asa_ahr@hotmail.com</t>
  </si>
  <si>
    <t>018-37 09 05 ,070-7574119</t>
  </si>
  <si>
    <t>Marcus</t>
  </si>
  <si>
    <t>Nordin</t>
  </si>
  <si>
    <t>Södra Långåsvägen 19 B, 743 62 BJÖRKLINGE</t>
  </si>
  <si>
    <t>0725-882121</t>
  </si>
  <si>
    <t>Lollo Nordin</t>
  </si>
  <si>
    <t>lollonordin72@hotmail.com</t>
  </si>
  <si>
    <t>018-472 27 42, 070-591 75 67</t>
  </si>
  <si>
    <t>Simon</t>
  </si>
  <si>
    <t>Diskusvägen 43, 743 63  BJÖRKLINGE</t>
  </si>
  <si>
    <t>Stefan Eriksson</t>
  </si>
  <si>
    <t>018377808@telia.com</t>
  </si>
  <si>
    <t>018-377808, 0706-372527</t>
  </si>
  <si>
    <t>Johanna Eriksson</t>
  </si>
  <si>
    <t>Joel</t>
  </si>
  <si>
    <t>Thor</t>
  </si>
  <si>
    <t>Diskusvägen 45 74363 Björklinge</t>
  </si>
  <si>
    <t>072-5533250</t>
  </si>
  <si>
    <t>anna_m_pettersson@telia.com</t>
  </si>
  <si>
    <t>018-244025; 076-8067800</t>
  </si>
  <si>
    <t>Anders Thor</t>
  </si>
  <si>
    <t>anders.thor@svbf.se</t>
  </si>
  <si>
    <t>018-244025; 0722-507458</t>
  </si>
  <si>
    <t>Byte av arbetspass utförs av föräldrarna själva enligt följande:</t>
  </si>
  <si>
    <t>1. Om du inte kan det pass du blivit tilldelad kollar du upp ett alternativt pass på blad 2</t>
  </si>
  <si>
    <t>2. På blad tre hittar du kontaktuppgifter till den familj du vill byta med</t>
  </si>
  <si>
    <t>3. När ni är överens om bytet mailar ni mig på anna.mc.thor@gmail.com så uppdaterar jag excelfilen på laget.se, ange vilket pass ni har och vilket ni ska byta till</t>
  </si>
  <si>
    <t>Vad gör jag om ingen kan byta med mig?</t>
  </si>
  <si>
    <t>Om vi hamnar i ett läge där ett byte inte kan genomföras blir det en fråga för alla familjer att hantera.., lyft problemet som ett inlägg i Gästboken på laget.se</t>
  </si>
  <si>
    <t>Immunitet</t>
  </si>
  <si>
    <t>Kassör är befriad från andra arbetsuppgifter. De som har arbetspass på midsommardagen befrias från andra arbetsuppgifter under säsongen.</t>
  </si>
  <si>
    <t>Information angående bilbingosektionen och kiosken sommaren 2014.</t>
  </si>
  <si>
    <t>Bilbingon startar torsdag den 8/5, vecka 19 och återkommer</t>
  </si>
  <si>
    <t>VARJE torsdag fram tom torsdag den 18/9, vecka 38, dvs i 20 veckor.</t>
  </si>
  <si>
    <r>
      <t>Även i år</t>
    </r>
    <r>
      <rPr>
        <sz val="9"/>
        <color rgb="FF000000"/>
        <rFont val="Times New Roman"/>
        <family val="1"/>
      </rPr>
      <t xml:space="preserve"> behöver medlemmarna i Iron </t>
    </r>
    <r>
      <rPr>
        <sz val="9"/>
        <color rgb="FF000000"/>
        <rFont val="Times New Roman"/>
        <family val="1"/>
      </rPr>
      <t xml:space="preserve">förstärka bilbingosektionen med fyra </t>
    </r>
    <r>
      <rPr>
        <sz val="9"/>
        <color rgb="FF000000"/>
        <rFont val="Times New Roman"/>
        <family val="1"/>
      </rPr>
      <t>personer.</t>
    </r>
  </si>
  <si>
    <t>Två jobbar som säljare 17.30-19.00 och två som kontrollanter på planen 18.30-ca 22.00.</t>
  </si>
  <si>
    <r>
      <t>Årets informationsträff för säljare av bilbingobrickor och kontrollanter är på dansbanan måndag 5/5 klockan 19.00</t>
    </r>
    <r>
      <rPr>
        <sz val="9"/>
        <color rgb="FF000000"/>
        <rFont val="Times New Roman"/>
        <family val="1"/>
      </rPr>
      <t>.</t>
    </r>
  </si>
  <si>
    <t>Angelica Hedman, 0736-77 08 45</t>
  </si>
  <si>
    <t>Sara Berlin, 0761-95 99 81</t>
  </si>
  <si>
    <t>Malin Engberg, 070-2741820</t>
  </si>
  <si>
    <t>Har du frågor eller funderingar tveka inte att ringa!</t>
  </si>
  <si>
    <t>Hoppas ni får en trevlig kväll i bingoverksamheten.</t>
  </si>
  <si>
    <t>Med vänlig hälsning</t>
  </si>
  <si>
    <t>Datum</t>
  </si>
  <si>
    <t>Start tid</t>
  </si>
  <si>
    <t>Slut tid</t>
  </si>
  <si>
    <t>Lag</t>
  </si>
  <si>
    <t>Timmar</t>
  </si>
  <si>
    <t>F02</t>
  </si>
  <si>
    <t>P01/02</t>
  </si>
  <si>
    <t>F04</t>
  </si>
  <si>
    <t>P06</t>
  </si>
  <si>
    <t>POOLSPEL, P06  8,5-14</t>
  </si>
  <si>
    <t>F99/01</t>
  </si>
  <si>
    <t>P04</t>
  </si>
  <si>
    <t>FOTBOLLENS DAG</t>
  </si>
  <si>
    <t>F03</t>
  </si>
  <si>
    <t>P00</t>
  </si>
  <si>
    <t>P00 Prel</t>
  </si>
  <si>
    <t>P03</t>
  </si>
  <si>
    <t>Flickor</t>
  </si>
  <si>
    <t xml:space="preserve">       Timme</t>
  </si>
  <si>
    <t>Pojkar</t>
  </si>
  <si>
    <t xml:space="preserve">     Timme</t>
  </si>
  <si>
    <t>F06/07</t>
  </si>
  <si>
    <t>P</t>
  </si>
  <si>
    <t>F05</t>
  </si>
  <si>
    <t>P05</t>
  </si>
  <si>
    <t>2</t>
  </si>
  <si>
    <t>Kansliet 018-37 75 50</t>
  </si>
  <si>
    <t>Lunch stängt:  Mån,Tis 12:00-13:00</t>
  </si>
  <si>
    <t>Hämtning/utkvittering av nycklar under kansliets öppettider!</t>
  </si>
  <si>
    <t>Kioskansvarig:</t>
  </si>
  <si>
    <t>Måndag</t>
  </si>
  <si>
    <t>08:00-17:00</t>
  </si>
  <si>
    <t>F02, Camilla Gunnarsson 070-6404839</t>
  </si>
  <si>
    <t>Tisdag</t>
  </si>
  <si>
    <t>08:00-15:00</t>
  </si>
  <si>
    <t>F02, Mia Nordlund 073-3417887</t>
  </si>
  <si>
    <t>Onsdag</t>
  </si>
  <si>
    <t>13:00-20:00</t>
  </si>
  <si>
    <t>Torsdag</t>
  </si>
  <si>
    <t>STÄNGT</t>
  </si>
  <si>
    <t>Fredag</t>
  </si>
  <si>
    <t>08:00-13:00</t>
  </si>
  <si>
    <t>Öppna en timme före matchstart, 0,5 timme före poolspel.</t>
  </si>
  <si>
    <t>11-m, matchstart + 2,5 timme öppet</t>
  </si>
  <si>
    <t>9-m, matchstart + 2,0 timme öppet</t>
  </si>
  <si>
    <t>7-m, matchstart + 1,5 timme öppet</t>
  </si>
  <si>
    <t>POOLSPEL, F06/07 8,5-14</t>
  </si>
  <si>
    <t>POOLSPEL, P05 8,5-14</t>
  </si>
  <si>
    <t>POOLSPEL, F05 8,5-14, uppehåll till 15</t>
  </si>
  <si>
    <t>Newbody och försäljning av klubbrabatten</t>
  </si>
  <si>
    <t>Dessa aktiviteter sker under hösten. Jag återkommer när det finns mer information. // Anna</t>
  </si>
</sst>
</file>

<file path=xl/styles.xml><?xml version="1.0" encoding="utf-8"?>
<styleSheet xmlns="http://schemas.openxmlformats.org/spreadsheetml/2006/main">
  <numFmts count="4">
    <numFmt numFmtId="164" formatCode="hh&quot;:&quot;mm;@"/>
    <numFmt numFmtId="165" formatCode="yy\-mm\-dd;@"/>
    <numFmt numFmtId="166" formatCode="[$-41D]General"/>
    <numFmt numFmtId="167" formatCode="#,##0.00&quot; &quot;[$kr-41D];[Red]&quot;-&quot;#,##0.00&quot; &quot;[$kr-41D]"/>
  </numFmts>
  <fonts count="22">
    <font>
      <sz val="11"/>
      <color theme="1"/>
      <name val="Arial"/>
      <family val="2"/>
    </font>
    <font>
      <sz val="10"/>
      <color rgb="FF000000"/>
      <name val="Arial1"/>
    </font>
    <font>
      <u/>
      <sz val="11"/>
      <color rgb="FF0066CC"/>
      <name val="Calibri"/>
      <family val="2"/>
    </font>
    <font>
      <b/>
      <i/>
      <sz val="16"/>
      <color theme="1"/>
      <name val="Arial"/>
      <family val="2"/>
    </font>
    <font>
      <sz val="12"/>
      <color rgb="FF000000"/>
      <name val="Times New Roman"/>
      <family val="1"/>
    </font>
    <font>
      <b/>
      <i/>
      <u/>
      <sz val="11"/>
      <color theme="1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Times New Roman"/>
      <family val="1"/>
    </font>
    <font>
      <sz val="9"/>
      <color rgb="FFFF0000"/>
      <name val="Times New Roman"/>
      <family val="1"/>
    </font>
    <font>
      <sz val="9"/>
      <color rgb="FF000000"/>
      <name val="Times New Roman"/>
      <family val="1"/>
    </font>
    <font>
      <u/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FFFFFF"/>
      <name val="Times New Roman"/>
      <family val="1"/>
    </font>
    <font>
      <sz val="10"/>
      <color rgb="FFFF0000"/>
      <name val="Times New Roman"/>
      <family val="1"/>
    </font>
    <font>
      <b/>
      <i/>
      <sz val="10"/>
      <color rgb="FF00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CCFFFF"/>
        <bgColor rgb="FFCCFFFF"/>
      </patternFill>
    </fill>
    <fill>
      <patternFill patternType="solid">
        <fgColor rgb="FFFF8080"/>
        <bgColor rgb="FFFF8080"/>
      </patternFill>
    </fill>
    <fill>
      <patternFill patternType="solid">
        <fgColor rgb="FFCC99FF"/>
        <bgColor rgb="FFCC99FF"/>
      </patternFill>
    </fill>
    <fill>
      <patternFill patternType="solid">
        <fgColor rgb="FFFFCC00"/>
        <bgColor rgb="FFFFCC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8">
    <xf numFmtId="0" fontId="0" fillId="0" borderId="0"/>
    <xf numFmtId="166" fontId="2" fillId="0" borderId="0"/>
    <xf numFmtId="166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166" fontId="4" fillId="0" borderId="0"/>
    <xf numFmtId="0" fontId="5" fillId="0" borderId="0"/>
    <xf numFmtId="167" fontId="5" fillId="0" borderId="0"/>
  </cellStyleXfs>
  <cellXfs count="222">
    <xf numFmtId="0" fontId="0" fillId="0" borderId="0" xfId="0"/>
    <xf numFmtId="166" fontId="1" fillId="0" borderId="0" xfId="2"/>
    <xf numFmtId="166" fontId="1" fillId="0" borderId="0" xfId="2" applyAlignment="1"/>
    <xf numFmtId="166" fontId="6" fillId="0" borderId="0" xfId="2" applyFont="1" applyAlignment="1"/>
    <xf numFmtId="166" fontId="7" fillId="0" borderId="0" xfId="2" applyFont="1" applyAlignment="1"/>
    <xf numFmtId="166" fontId="8" fillId="0" borderId="1" xfId="2" applyFont="1" applyBorder="1" applyAlignment="1"/>
    <xf numFmtId="166" fontId="8" fillId="0" borderId="1" xfId="2" applyFont="1" applyBorder="1" applyAlignment="1">
      <alignment wrapText="1"/>
    </xf>
    <xf numFmtId="166" fontId="8" fillId="0" borderId="0" xfId="2" applyFont="1" applyAlignment="1"/>
    <xf numFmtId="166" fontId="8" fillId="0" borderId="0" xfId="2" applyFont="1" applyAlignment="1">
      <alignment wrapText="1"/>
    </xf>
    <xf numFmtId="166" fontId="1" fillId="0" borderId="0" xfId="2" applyAlignment="1">
      <alignment horizontal="center" wrapText="1"/>
    </xf>
    <xf numFmtId="166" fontId="9" fillId="0" borderId="2" xfId="2" applyFont="1" applyBorder="1" applyAlignment="1">
      <alignment horizontal="center" wrapText="1"/>
    </xf>
    <xf numFmtId="166" fontId="9" fillId="0" borderId="0" xfId="2" applyFont="1" applyBorder="1" applyAlignment="1">
      <alignment horizontal="center" wrapText="1"/>
    </xf>
    <xf numFmtId="166" fontId="1" fillId="0" borderId="2" xfId="2" applyBorder="1" applyAlignment="1">
      <alignment horizontal="center" wrapText="1"/>
    </xf>
    <xf numFmtId="166" fontId="1" fillId="0" borderId="0" xfId="2" applyBorder="1" applyAlignment="1">
      <alignment horizontal="center" wrapText="1"/>
    </xf>
    <xf numFmtId="166" fontId="10" fillId="0" borderId="0" xfId="2" applyFont="1" applyBorder="1" applyAlignment="1">
      <alignment horizontal="center" wrapText="1"/>
    </xf>
    <xf numFmtId="166" fontId="10" fillId="0" borderId="2" xfId="2" applyFont="1" applyBorder="1" applyAlignment="1">
      <alignment horizontal="center" wrapText="1"/>
    </xf>
    <xf numFmtId="166" fontId="11" fillId="0" borderId="0" xfId="2" applyFont="1" applyAlignment="1">
      <alignment horizontal="center" wrapText="1"/>
    </xf>
    <xf numFmtId="166" fontId="11" fillId="0" borderId="2" xfId="2" applyFont="1" applyBorder="1" applyAlignment="1">
      <alignment horizontal="center" wrapText="1"/>
    </xf>
    <xf numFmtId="166" fontId="10" fillId="0" borderId="3" xfId="2" applyFont="1" applyBorder="1" applyAlignment="1">
      <alignment horizontal="center" wrapText="1"/>
    </xf>
    <xf numFmtId="166" fontId="10" fillId="0" borderId="0" xfId="2" applyFont="1" applyAlignment="1">
      <alignment horizontal="center" wrapText="1"/>
    </xf>
    <xf numFmtId="166" fontId="1" fillId="0" borderId="3" xfId="2" applyBorder="1" applyAlignment="1">
      <alignment horizontal="center" wrapText="1"/>
    </xf>
    <xf numFmtId="166" fontId="1" fillId="0" borderId="4" xfId="2" applyBorder="1" applyAlignment="1">
      <alignment horizontal="center" wrapText="1"/>
    </xf>
    <xf numFmtId="166" fontId="12" fillId="0" borderId="4" xfId="2" applyFont="1" applyBorder="1" applyAlignment="1">
      <alignment horizontal="center" wrapText="1"/>
    </xf>
    <xf numFmtId="166" fontId="12" fillId="0" borderId="0" xfId="2" applyFont="1" applyBorder="1" applyAlignment="1">
      <alignment horizontal="center" wrapText="1"/>
    </xf>
    <xf numFmtId="166" fontId="12" fillId="0" borderId="0" xfId="2" applyFont="1" applyBorder="1" applyAlignment="1">
      <alignment horizontal="center"/>
    </xf>
    <xf numFmtId="166" fontId="12" fillId="0" borderId="4" xfId="2" applyFont="1" applyBorder="1" applyAlignment="1">
      <alignment horizontal="center"/>
    </xf>
    <xf numFmtId="166" fontId="10" fillId="0" borderId="5" xfId="2" applyFont="1" applyBorder="1" applyAlignment="1">
      <alignment horizontal="center"/>
    </xf>
    <xf numFmtId="166" fontId="10" fillId="0" borderId="5" xfId="2" applyFont="1" applyBorder="1" applyAlignment="1">
      <alignment horizontal="center" wrapText="1"/>
    </xf>
    <xf numFmtId="166" fontId="10" fillId="0" borderId="6" xfId="2" applyFont="1" applyBorder="1" applyAlignment="1">
      <alignment vertical="top" wrapText="1"/>
    </xf>
    <xf numFmtId="166" fontId="10" fillId="0" borderId="3" xfId="2" applyFont="1" applyBorder="1" applyAlignment="1">
      <alignment vertical="top" wrapText="1"/>
    </xf>
    <xf numFmtId="166" fontId="10" fillId="0" borderId="7" xfId="2" applyFont="1" applyBorder="1" applyAlignment="1">
      <alignment vertical="top" wrapText="1"/>
    </xf>
    <xf numFmtId="166" fontId="10" fillId="0" borderId="8" xfId="2" applyFont="1" applyBorder="1" applyAlignment="1">
      <alignment wrapText="1"/>
    </xf>
    <xf numFmtId="166" fontId="10" fillId="0" borderId="0" xfId="2" applyFont="1" applyAlignment="1">
      <alignment wrapText="1"/>
    </xf>
    <xf numFmtId="166" fontId="1" fillId="0" borderId="8" xfId="2" applyBorder="1" applyAlignment="1">
      <alignment vertical="top" wrapText="1"/>
    </xf>
    <xf numFmtId="166" fontId="1" fillId="0" borderId="4" xfId="2" applyBorder="1" applyAlignment="1">
      <alignment vertical="top" wrapText="1"/>
    </xf>
    <xf numFmtId="3" fontId="1" fillId="0" borderId="4" xfId="2" applyNumberFormat="1" applyBorder="1" applyAlignment="1">
      <alignment vertical="top" wrapText="1"/>
    </xf>
    <xf numFmtId="166" fontId="1" fillId="0" borderId="9" xfId="2" applyBorder="1" applyAlignment="1">
      <alignment vertical="top" wrapText="1"/>
    </xf>
    <xf numFmtId="166" fontId="11" fillId="0" borderId="8" xfId="2" applyFont="1" applyBorder="1" applyAlignment="1">
      <alignment wrapText="1"/>
    </xf>
    <xf numFmtId="166" fontId="11" fillId="0" borderId="0" xfId="2" applyFont="1" applyAlignment="1">
      <alignment wrapText="1"/>
    </xf>
    <xf numFmtId="166" fontId="1" fillId="0" borderId="8" xfId="2" applyBorder="1" applyAlignment="1">
      <alignment wrapText="1"/>
    </xf>
    <xf numFmtId="166" fontId="1" fillId="0" borderId="8" xfId="2" applyBorder="1"/>
    <xf numFmtId="166" fontId="1" fillId="0" borderId="4" xfId="2" applyBorder="1"/>
    <xf numFmtId="166" fontId="2" fillId="0" borderId="4" xfId="1" applyFill="1" applyBorder="1" applyAlignment="1" applyProtection="1"/>
    <xf numFmtId="166" fontId="1" fillId="0" borderId="9" xfId="2" applyBorder="1"/>
    <xf numFmtId="166" fontId="1" fillId="0" borderId="10" xfId="2" applyBorder="1" applyAlignment="1">
      <alignment vertical="top" wrapText="1"/>
    </xf>
    <xf numFmtId="166" fontId="1" fillId="0" borderId="11" xfId="2" applyBorder="1" applyAlignment="1">
      <alignment vertical="top" wrapText="1"/>
    </xf>
    <xf numFmtId="166" fontId="2" fillId="0" borderId="11" xfId="1" applyFill="1" applyBorder="1" applyAlignment="1" applyProtection="1">
      <alignment vertical="top" wrapText="1"/>
    </xf>
    <xf numFmtId="166" fontId="1" fillId="0" borderId="12" xfId="2" applyBorder="1" applyAlignment="1">
      <alignment vertical="top" wrapText="1"/>
    </xf>
    <xf numFmtId="166" fontId="1" fillId="0" borderId="4" xfId="2" applyBorder="1" applyAlignment="1">
      <alignment wrapText="1"/>
    </xf>
    <xf numFmtId="166" fontId="1" fillId="0" borderId="0" xfId="2" applyBorder="1" applyAlignment="1">
      <alignment wrapText="1"/>
    </xf>
    <xf numFmtId="166" fontId="9" fillId="0" borderId="0" xfId="2" applyFont="1" applyAlignment="1"/>
    <xf numFmtId="166" fontId="10" fillId="0" borderId="0" xfId="2" applyFont="1" applyAlignment="1"/>
    <xf numFmtId="166" fontId="12" fillId="0" borderId="0" xfId="2" applyFont="1" applyAlignment="1"/>
    <xf numFmtId="166" fontId="13" fillId="0" borderId="0" xfId="2" applyFont="1" applyAlignment="1">
      <alignment vertical="center" wrapText="1"/>
    </xf>
    <xf numFmtId="166" fontId="14" fillId="0" borderId="0" xfId="2" applyFont="1" applyAlignment="1">
      <alignment vertical="center" wrapText="1"/>
    </xf>
    <xf numFmtId="166" fontId="15" fillId="0" borderId="0" xfId="2" applyFont="1" applyAlignment="1">
      <alignment vertical="center" wrapText="1"/>
    </xf>
    <xf numFmtId="166" fontId="16" fillId="0" borderId="0" xfId="2" applyFont="1" applyAlignment="1">
      <alignment vertical="center" wrapText="1"/>
    </xf>
    <xf numFmtId="166" fontId="17" fillId="0" borderId="0" xfId="2" applyFont="1" applyAlignment="1">
      <alignment vertical="center" wrapText="1"/>
    </xf>
    <xf numFmtId="166" fontId="15" fillId="0" borderId="0" xfId="2" applyFont="1" applyAlignment="1">
      <alignment horizontal="left" vertical="center" wrapText="1"/>
    </xf>
    <xf numFmtId="165" fontId="18" fillId="0" borderId="4" xfId="2" applyNumberFormat="1" applyFont="1" applyBorder="1" applyAlignment="1">
      <alignment horizontal="center"/>
    </xf>
    <xf numFmtId="164" fontId="18" fillId="0" borderId="4" xfId="2" applyNumberFormat="1" applyFont="1" applyBorder="1" applyAlignment="1">
      <alignment horizontal="center"/>
    </xf>
    <xf numFmtId="166" fontId="18" fillId="0" borderId="4" xfId="2" applyFont="1" applyBorder="1" applyAlignment="1">
      <alignment horizontal="center"/>
    </xf>
    <xf numFmtId="166" fontId="18" fillId="0" borderId="0" xfId="2" applyFont="1" applyAlignment="1">
      <alignment horizontal="center"/>
    </xf>
    <xf numFmtId="166" fontId="18" fillId="0" borderId="0" xfId="5" applyFont="1" applyAlignment="1">
      <alignment horizontal="center"/>
    </xf>
    <xf numFmtId="165" fontId="18" fillId="2" borderId="3" xfId="2" applyNumberFormat="1" applyFont="1" applyFill="1" applyBorder="1"/>
    <xf numFmtId="164" fontId="18" fillId="2" borderId="4" xfId="2" applyNumberFormat="1" applyFont="1" applyFill="1" applyBorder="1" applyAlignment="1">
      <alignment horizontal="center"/>
    </xf>
    <xf numFmtId="165" fontId="18" fillId="2" borderId="3" xfId="2" applyNumberFormat="1" applyFont="1" applyFill="1" applyBorder="1" applyAlignment="1">
      <alignment horizontal="center"/>
    </xf>
    <xf numFmtId="164" fontId="18" fillId="2" borderId="4" xfId="2" applyNumberFormat="1" applyFont="1" applyFill="1" applyBorder="1"/>
    <xf numFmtId="166" fontId="18" fillId="0" borderId="4" xfId="2" applyFont="1" applyBorder="1"/>
    <xf numFmtId="166" fontId="18" fillId="0" borderId="0" xfId="2" applyFont="1"/>
    <xf numFmtId="166" fontId="18" fillId="0" borderId="0" xfId="5" applyFont="1"/>
    <xf numFmtId="165" fontId="18" fillId="2" borderId="4" xfId="2" applyNumberFormat="1" applyFont="1" applyFill="1" applyBorder="1"/>
    <xf numFmtId="165" fontId="18" fillId="2" borderId="4" xfId="2" applyNumberFormat="1" applyFont="1" applyFill="1" applyBorder="1" applyAlignment="1">
      <alignment horizontal="center"/>
    </xf>
    <xf numFmtId="165" fontId="18" fillId="3" borderId="4" xfId="2" applyNumberFormat="1" applyFont="1" applyFill="1" applyBorder="1"/>
    <xf numFmtId="164" fontId="18" fillId="3" borderId="4" xfId="2" applyNumberFormat="1" applyFont="1" applyFill="1" applyBorder="1" applyAlignment="1">
      <alignment horizontal="center"/>
    </xf>
    <xf numFmtId="166" fontId="18" fillId="3" borderId="11" xfId="2" applyFont="1" applyFill="1" applyBorder="1" applyAlignment="1">
      <alignment horizontal="center"/>
    </xf>
    <xf numFmtId="164" fontId="18" fillId="3" borderId="4" xfId="2" applyNumberFormat="1" applyFont="1" applyFill="1" applyBorder="1"/>
    <xf numFmtId="164" fontId="18" fillId="3" borderId="9" xfId="2" applyNumberFormat="1" applyFont="1" applyFill="1" applyBorder="1" applyAlignment="1">
      <alignment horizontal="center"/>
    </xf>
    <xf numFmtId="166" fontId="18" fillId="3" borderId="4" xfId="2" applyFont="1" applyFill="1" applyBorder="1" applyAlignment="1">
      <alignment horizontal="center"/>
    </xf>
    <xf numFmtId="164" fontId="18" fillId="3" borderId="8" xfId="2" applyNumberFormat="1" applyFont="1" applyFill="1" applyBorder="1"/>
    <xf numFmtId="165" fontId="18" fillId="4" borderId="11" xfId="2" applyNumberFormat="1" applyFont="1" applyFill="1" applyBorder="1"/>
    <xf numFmtId="164" fontId="18" fillId="4" borderId="4" xfId="2" applyNumberFormat="1" applyFont="1" applyFill="1" applyBorder="1" applyAlignment="1">
      <alignment horizontal="center"/>
    </xf>
    <xf numFmtId="164" fontId="18" fillId="4" borderId="9" xfId="2" applyNumberFormat="1" applyFont="1" applyFill="1" applyBorder="1" applyAlignment="1">
      <alignment horizontal="center"/>
    </xf>
    <xf numFmtId="165" fontId="18" fillId="4" borderId="4" xfId="2" applyNumberFormat="1" applyFont="1" applyFill="1" applyBorder="1" applyAlignment="1">
      <alignment horizontal="center"/>
    </xf>
    <xf numFmtId="164" fontId="18" fillId="4" borderId="8" xfId="2" applyNumberFormat="1" applyFont="1" applyFill="1" applyBorder="1"/>
    <xf numFmtId="164" fontId="18" fillId="3" borderId="8" xfId="2" applyNumberFormat="1" applyFont="1" applyFill="1" applyBorder="1" applyAlignment="1">
      <alignment horizontal="center"/>
    </xf>
    <xf numFmtId="165" fontId="18" fillId="5" borderId="4" xfId="2" applyNumberFormat="1" applyFont="1" applyFill="1" applyBorder="1"/>
    <xf numFmtId="164" fontId="18" fillId="5" borderId="4" xfId="2" applyNumberFormat="1" applyFont="1" applyFill="1" applyBorder="1" applyAlignment="1">
      <alignment horizontal="center"/>
    </xf>
    <xf numFmtId="166" fontId="18" fillId="5" borderId="3" xfId="2" applyFont="1" applyFill="1" applyBorder="1" applyAlignment="1">
      <alignment horizontal="center"/>
    </xf>
    <xf numFmtId="164" fontId="18" fillId="5" borderId="4" xfId="2" applyNumberFormat="1" applyFont="1" applyFill="1" applyBorder="1"/>
    <xf numFmtId="165" fontId="18" fillId="6" borderId="4" xfId="2" applyNumberFormat="1" applyFont="1" applyFill="1" applyBorder="1"/>
    <xf numFmtId="164" fontId="18" fillId="6" borderId="4" xfId="2" applyNumberFormat="1" applyFont="1" applyFill="1" applyBorder="1" applyAlignment="1">
      <alignment horizontal="center"/>
    </xf>
    <xf numFmtId="165" fontId="18" fillId="6" borderId="4" xfId="2" applyNumberFormat="1" applyFont="1" applyFill="1" applyBorder="1" applyAlignment="1">
      <alignment horizontal="center"/>
    </xf>
    <xf numFmtId="164" fontId="18" fillId="6" borderId="4" xfId="2" applyNumberFormat="1" applyFont="1" applyFill="1" applyBorder="1"/>
    <xf numFmtId="165" fontId="18" fillId="6" borderId="3" xfId="2" applyNumberFormat="1" applyFont="1" applyFill="1" applyBorder="1"/>
    <xf numFmtId="165" fontId="18" fillId="6" borderId="11" xfId="2" applyNumberFormat="1" applyFont="1" applyFill="1" applyBorder="1" applyAlignment="1">
      <alignment horizontal="center"/>
    </xf>
    <xf numFmtId="165" fontId="18" fillId="7" borderId="4" xfId="2" applyNumberFormat="1" applyFont="1" applyFill="1" applyBorder="1"/>
    <xf numFmtId="164" fontId="18" fillId="7" borderId="4" xfId="2" applyNumberFormat="1" applyFont="1" applyFill="1" applyBorder="1" applyAlignment="1">
      <alignment horizontal="center"/>
    </xf>
    <xf numFmtId="164" fontId="18" fillId="7" borderId="9" xfId="2" applyNumberFormat="1" applyFont="1" applyFill="1" applyBorder="1" applyAlignment="1">
      <alignment horizontal="center"/>
    </xf>
    <xf numFmtId="166" fontId="18" fillId="7" borderId="4" xfId="2" applyFont="1" applyFill="1" applyBorder="1" applyAlignment="1">
      <alignment horizontal="center"/>
    </xf>
    <xf numFmtId="164" fontId="18" fillId="7" borderId="8" xfId="2" applyNumberFormat="1" applyFont="1" applyFill="1" applyBorder="1"/>
    <xf numFmtId="165" fontId="18" fillId="4" borderId="4" xfId="2" applyNumberFormat="1" applyFont="1" applyFill="1" applyBorder="1"/>
    <xf numFmtId="165" fontId="18" fillId="4" borderId="7" xfId="2" applyNumberFormat="1" applyFont="1" applyFill="1" applyBorder="1" applyAlignment="1">
      <alignment horizontal="center"/>
    </xf>
    <xf numFmtId="164" fontId="18" fillId="4" borderId="9" xfId="2" applyNumberFormat="1" applyFont="1" applyFill="1" applyBorder="1"/>
    <xf numFmtId="165" fontId="18" fillId="4" borderId="9" xfId="2" applyNumberFormat="1" applyFont="1" applyFill="1" applyBorder="1" applyAlignment="1">
      <alignment horizontal="center"/>
    </xf>
    <xf numFmtId="166" fontId="18" fillId="8" borderId="4" xfId="2" applyFont="1" applyFill="1" applyBorder="1"/>
    <xf numFmtId="165" fontId="18" fillId="9" borderId="4" xfId="2" applyNumberFormat="1" applyFont="1" applyFill="1" applyBorder="1"/>
    <xf numFmtId="164" fontId="18" fillId="9" borderId="4" xfId="2" applyNumberFormat="1" applyFont="1" applyFill="1" applyBorder="1" applyAlignment="1">
      <alignment horizontal="center"/>
    </xf>
    <xf numFmtId="166" fontId="18" fillId="9" borderId="4" xfId="2" applyFont="1" applyFill="1" applyBorder="1" applyAlignment="1">
      <alignment horizontal="center"/>
    </xf>
    <xf numFmtId="164" fontId="18" fillId="9" borderId="9" xfId="2" applyNumberFormat="1" applyFont="1" applyFill="1" applyBorder="1"/>
    <xf numFmtId="164" fontId="18" fillId="9" borderId="4" xfId="2" applyNumberFormat="1" applyFont="1" applyFill="1" applyBorder="1"/>
    <xf numFmtId="166" fontId="18" fillId="8" borderId="3" xfId="2" applyFont="1" applyFill="1" applyBorder="1"/>
    <xf numFmtId="165" fontId="18" fillId="9" borderId="11" xfId="2" applyNumberFormat="1" applyFont="1" applyFill="1" applyBorder="1"/>
    <xf numFmtId="164" fontId="18" fillId="7" borderId="8" xfId="2" applyNumberFormat="1" applyFont="1" applyFill="1" applyBorder="1" applyAlignment="1">
      <alignment horizontal="center"/>
    </xf>
    <xf numFmtId="166" fontId="18" fillId="7" borderId="3" xfId="2" applyFont="1" applyFill="1" applyBorder="1" applyAlignment="1">
      <alignment horizontal="center"/>
    </xf>
    <xf numFmtId="164" fontId="18" fillId="7" borderId="4" xfId="2" applyNumberFormat="1" applyFont="1" applyFill="1" applyBorder="1"/>
    <xf numFmtId="164" fontId="18" fillId="6" borderId="8" xfId="2" applyNumberFormat="1" applyFont="1" applyFill="1" applyBorder="1" applyAlignment="1">
      <alignment horizontal="center"/>
    </xf>
    <xf numFmtId="165" fontId="18" fillId="0" borderId="0" xfId="2" applyNumberFormat="1" applyFont="1" applyFill="1" applyBorder="1"/>
    <xf numFmtId="164" fontId="18" fillId="0" borderId="0" xfId="2" applyNumberFormat="1" applyFont="1" applyFill="1" applyBorder="1" applyAlignment="1">
      <alignment horizontal="center"/>
    </xf>
    <xf numFmtId="164" fontId="18" fillId="0" borderId="0" xfId="2" applyNumberFormat="1" applyFont="1" applyFill="1" applyBorder="1"/>
    <xf numFmtId="166" fontId="18" fillId="0" borderId="0" xfId="2" applyFont="1" applyBorder="1"/>
    <xf numFmtId="165" fontId="18" fillId="0" borderId="0" xfId="2" applyNumberFormat="1" applyFont="1" applyBorder="1"/>
    <xf numFmtId="164" fontId="18" fillId="0" borderId="0" xfId="2" applyNumberFormat="1" applyFont="1" applyBorder="1" applyAlignment="1">
      <alignment horizontal="center"/>
    </xf>
    <xf numFmtId="166" fontId="18" fillId="0" borderId="0" xfId="2" applyFont="1" applyBorder="1" applyAlignment="1">
      <alignment horizontal="center"/>
    </xf>
    <xf numFmtId="164" fontId="18" fillId="0" borderId="0" xfId="2" applyNumberFormat="1" applyFont="1" applyBorder="1"/>
    <xf numFmtId="165" fontId="18" fillId="0" borderId="12" xfId="2" applyNumberFormat="1" applyFont="1" applyBorder="1"/>
    <xf numFmtId="164" fontId="18" fillId="0" borderId="10" xfId="2" applyNumberFormat="1" applyFont="1" applyBorder="1"/>
    <xf numFmtId="164" fontId="18" fillId="0" borderId="0" xfId="2" applyNumberFormat="1" applyFont="1"/>
    <xf numFmtId="166" fontId="18" fillId="0" borderId="12" xfId="2" applyFont="1" applyBorder="1" applyAlignment="1">
      <alignment horizontal="left"/>
    </xf>
    <xf numFmtId="166" fontId="18" fillId="0" borderId="10" xfId="2" applyFont="1" applyBorder="1"/>
    <xf numFmtId="165" fontId="18" fillId="10" borderId="4" xfId="2" applyNumberFormat="1" applyFont="1" applyFill="1" applyBorder="1"/>
    <xf numFmtId="164" fontId="18" fillId="0" borderId="4" xfId="2" applyNumberFormat="1" applyFont="1" applyBorder="1"/>
    <xf numFmtId="166" fontId="18" fillId="5" borderId="4" xfId="2" applyFont="1" applyFill="1" applyBorder="1" applyAlignment="1">
      <alignment horizontal="left"/>
    </xf>
    <xf numFmtId="165" fontId="18" fillId="11" borderId="4" xfId="2" applyNumberFormat="1" applyFont="1" applyFill="1" applyBorder="1"/>
    <xf numFmtId="166" fontId="18" fillId="12" borderId="4" xfId="2" applyFont="1" applyFill="1" applyBorder="1" applyAlignment="1">
      <alignment horizontal="left"/>
    </xf>
    <xf numFmtId="166" fontId="18" fillId="7" borderId="4" xfId="2" applyFont="1" applyFill="1" applyBorder="1" applyAlignment="1">
      <alignment horizontal="left"/>
    </xf>
    <xf numFmtId="166" fontId="18" fillId="3" borderId="4" xfId="2" applyFont="1" applyFill="1" applyBorder="1" applyAlignment="1">
      <alignment horizontal="left"/>
    </xf>
    <xf numFmtId="164" fontId="18" fillId="0" borderId="3" xfId="2" applyNumberFormat="1" applyFont="1" applyBorder="1"/>
    <xf numFmtId="166" fontId="18" fillId="9" borderId="3" xfId="2" applyFont="1" applyFill="1" applyBorder="1" applyAlignment="1">
      <alignment horizontal="left"/>
    </xf>
    <xf numFmtId="166" fontId="19" fillId="0" borderId="0" xfId="2" applyFont="1"/>
    <xf numFmtId="164" fontId="18" fillId="0" borderId="1" xfId="2" applyNumberFormat="1" applyFont="1" applyBorder="1"/>
    <xf numFmtId="165" fontId="18" fillId="0" borderId="7" xfId="2" applyNumberFormat="1" applyFont="1" applyBorder="1"/>
    <xf numFmtId="166" fontId="20" fillId="0" borderId="0" xfId="2" applyFont="1"/>
    <xf numFmtId="166" fontId="20" fillId="0" borderId="5" xfId="2" applyFont="1" applyBorder="1" applyAlignment="1">
      <alignment horizontal="center"/>
    </xf>
    <xf numFmtId="166" fontId="20" fillId="0" borderId="8" xfId="2" applyFont="1" applyBorder="1"/>
    <xf numFmtId="165" fontId="21" fillId="0" borderId="9" xfId="2" applyNumberFormat="1" applyFont="1" applyBorder="1"/>
    <xf numFmtId="164" fontId="21" fillId="0" borderId="5" xfId="2" applyNumberFormat="1" applyFont="1" applyBorder="1"/>
    <xf numFmtId="166" fontId="21" fillId="0" borderId="5" xfId="2" applyFont="1" applyBorder="1" applyAlignment="1">
      <alignment horizontal="center"/>
    </xf>
    <xf numFmtId="166" fontId="21" fillId="0" borderId="5" xfId="2" applyFont="1" applyBorder="1"/>
    <xf numFmtId="166" fontId="21" fillId="0" borderId="11" xfId="2" applyFont="1" applyBorder="1"/>
    <xf numFmtId="166" fontId="18" fillId="0" borderId="1" xfId="2" applyFont="1" applyBorder="1" applyAlignment="1">
      <alignment horizontal="center"/>
    </xf>
    <xf numFmtId="166" fontId="18" fillId="0" borderId="1" xfId="2" applyFont="1" applyBorder="1"/>
    <xf numFmtId="166" fontId="18" fillId="2" borderId="4" xfId="2" applyFont="1" applyFill="1" applyBorder="1"/>
    <xf numFmtId="165" fontId="18" fillId="0" borderId="9" xfId="2" applyNumberFormat="1" applyFont="1" applyBorder="1"/>
    <xf numFmtId="164" fontId="18" fillId="0" borderId="5" xfId="2" applyNumberFormat="1" applyFont="1" applyBorder="1"/>
    <xf numFmtId="166" fontId="18" fillId="0" borderId="5" xfId="2" applyFont="1" applyBorder="1" applyAlignment="1">
      <alignment horizontal="center"/>
    </xf>
    <xf numFmtId="166" fontId="18" fillId="0" borderId="5" xfId="2" applyFont="1" applyBorder="1"/>
    <xf numFmtId="164" fontId="20" fillId="0" borderId="1" xfId="2" applyNumberFormat="1" applyFont="1" applyBorder="1"/>
    <xf numFmtId="166" fontId="18" fillId="0" borderId="3" xfId="2" applyFont="1" applyBorder="1"/>
    <xf numFmtId="165" fontId="18" fillId="0" borderId="0" xfId="2" applyNumberFormat="1" applyFont="1"/>
    <xf numFmtId="164" fontId="18" fillId="0" borderId="13" xfId="2" applyNumberFormat="1" applyFont="1" applyBorder="1"/>
    <xf numFmtId="166" fontId="18" fillId="0" borderId="13" xfId="2" applyFont="1" applyBorder="1" applyAlignment="1">
      <alignment horizontal="center"/>
    </xf>
    <xf numFmtId="165" fontId="18" fillId="0" borderId="14" xfId="2" applyNumberFormat="1" applyFont="1" applyBorder="1"/>
    <xf numFmtId="166" fontId="18" fillId="0" borderId="15" xfId="2" applyFont="1" applyBorder="1"/>
    <xf numFmtId="164" fontId="18" fillId="0" borderId="0" xfId="2" applyNumberFormat="1" applyFont="1" applyBorder="1" applyAlignment="1">
      <alignment horizontal="right"/>
    </xf>
    <xf numFmtId="166" fontId="18" fillId="0" borderId="6" xfId="2" applyFont="1" applyBorder="1"/>
    <xf numFmtId="165" fontId="18" fillId="0" borderId="0" xfId="5" applyNumberFormat="1" applyFont="1" applyFill="1" applyBorder="1"/>
    <xf numFmtId="164" fontId="18" fillId="0" borderId="0" xfId="5" applyNumberFormat="1" applyFont="1" applyFill="1" applyBorder="1"/>
    <xf numFmtId="166" fontId="18" fillId="0" borderId="0" xfId="5" applyFont="1" applyFill="1" applyBorder="1" applyAlignment="1">
      <alignment horizontal="center"/>
    </xf>
    <xf numFmtId="166" fontId="18" fillId="0" borderId="0" xfId="5" applyFont="1" applyFill="1" applyBorder="1"/>
    <xf numFmtId="164" fontId="18" fillId="0" borderId="0" xfId="5" applyNumberFormat="1" applyFont="1" applyFill="1" applyBorder="1" applyAlignment="1">
      <alignment horizontal="right"/>
    </xf>
    <xf numFmtId="166" fontId="18" fillId="0" borderId="0" xfId="5" applyFont="1" applyBorder="1"/>
    <xf numFmtId="165" fontId="18" fillId="0" borderId="0" xfId="5" applyNumberFormat="1" applyFont="1"/>
    <xf numFmtId="164" fontId="18" fillId="0" borderId="0" xfId="5" applyNumberFormat="1" applyFont="1"/>
    <xf numFmtId="166" fontId="4" fillId="0" borderId="0" xfId="5"/>
    <xf numFmtId="165" fontId="18" fillId="2" borderId="11" xfId="2" applyNumberFormat="1" applyFont="1" applyFill="1" applyBorder="1"/>
    <xf numFmtId="164" fontId="18" fillId="2" borderId="8" xfId="2" applyNumberFormat="1" applyFont="1" applyFill="1" applyBorder="1" applyAlignment="1">
      <alignment horizontal="center"/>
    </xf>
    <xf numFmtId="164" fontId="18" fillId="4" borderId="4" xfId="2" applyNumberFormat="1" applyFont="1" applyFill="1" applyBorder="1"/>
    <xf numFmtId="165" fontId="18" fillId="6" borderId="11" xfId="2" applyNumberFormat="1" applyFont="1" applyFill="1" applyBorder="1"/>
    <xf numFmtId="165" fontId="18" fillId="13" borderId="11" xfId="2" applyNumberFormat="1" applyFont="1" applyFill="1" applyBorder="1"/>
    <xf numFmtId="164" fontId="18" fillId="13" borderId="4" xfId="2" applyNumberFormat="1" applyFont="1" applyFill="1" applyBorder="1" applyAlignment="1">
      <alignment horizontal="center"/>
    </xf>
    <xf numFmtId="166" fontId="18" fillId="13" borderId="4" xfId="2" applyFont="1" applyFill="1" applyBorder="1" applyAlignment="1">
      <alignment horizontal="center"/>
    </xf>
    <xf numFmtId="164" fontId="18" fillId="13" borderId="4" xfId="2" applyNumberFormat="1" applyFont="1" applyFill="1" applyBorder="1"/>
    <xf numFmtId="165" fontId="18" fillId="12" borderId="11" xfId="2" applyNumberFormat="1" applyFont="1" applyFill="1" applyBorder="1"/>
    <xf numFmtId="164" fontId="18" fillId="12" borderId="4" xfId="2" applyNumberFormat="1" applyFont="1" applyFill="1" applyBorder="1" applyAlignment="1">
      <alignment horizontal="center"/>
    </xf>
    <xf numFmtId="166" fontId="18" fillId="12" borderId="2" xfId="2" applyFont="1" applyFill="1" applyBorder="1" applyAlignment="1">
      <alignment horizontal="center"/>
    </xf>
    <xf numFmtId="164" fontId="18" fillId="12" borderId="4" xfId="2" applyNumberFormat="1" applyFont="1" applyFill="1" applyBorder="1"/>
    <xf numFmtId="165" fontId="18" fillId="7" borderId="11" xfId="2" applyNumberFormat="1" applyFont="1" applyFill="1" applyBorder="1"/>
    <xf numFmtId="164" fontId="18" fillId="7" borderId="5" xfId="2" applyNumberFormat="1" applyFont="1" applyFill="1" applyBorder="1"/>
    <xf numFmtId="164" fontId="18" fillId="4" borderId="5" xfId="2" applyNumberFormat="1" applyFont="1" applyFill="1" applyBorder="1"/>
    <xf numFmtId="165" fontId="18" fillId="11" borderId="11" xfId="2" applyNumberFormat="1" applyFont="1" applyFill="1" applyBorder="1"/>
    <xf numFmtId="164" fontId="18" fillId="11" borderId="4" xfId="2" applyNumberFormat="1" applyFont="1" applyFill="1" applyBorder="1" applyAlignment="1">
      <alignment horizontal="center"/>
    </xf>
    <xf numFmtId="164" fontId="18" fillId="11" borderId="9" xfId="2" applyNumberFormat="1" applyFont="1" applyFill="1" applyBorder="1" applyAlignment="1">
      <alignment horizontal="center"/>
    </xf>
    <xf numFmtId="165" fontId="18" fillId="11" borderId="4" xfId="2" applyNumberFormat="1" applyFont="1" applyFill="1" applyBorder="1" applyAlignment="1">
      <alignment horizontal="center"/>
    </xf>
    <xf numFmtId="164" fontId="18" fillId="11" borderId="5" xfId="2" applyNumberFormat="1" applyFont="1" applyFill="1" applyBorder="1"/>
    <xf numFmtId="164" fontId="18" fillId="13" borderId="9" xfId="2" applyNumberFormat="1" applyFont="1" applyFill="1" applyBorder="1" applyAlignment="1">
      <alignment horizontal="center"/>
    </xf>
    <xf numFmtId="164" fontId="18" fillId="13" borderId="5" xfId="2" applyNumberFormat="1" applyFont="1" applyFill="1" applyBorder="1"/>
    <xf numFmtId="164" fontId="18" fillId="2" borderId="9" xfId="2" applyNumberFormat="1" applyFont="1" applyFill="1" applyBorder="1" applyAlignment="1">
      <alignment horizontal="center"/>
    </xf>
    <xf numFmtId="164" fontId="18" fillId="2" borderId="5" xfId="2" applyNumberFormat="1" applyFont="1" applyFill="1" applyBorder="1"/>
    <xf numFmtId="164" fontId="18" fillId="9" borderId="9" xfId="2" applyNumberFormat="1" applyFont="1" applyFill="1" applyBorder="1" applyAlignment="1">
      <alignment horizontal="center"/>
    </xf>
    <xf numFmtId="164" fontId="18" fillId="9" borderId="5" xfId="2" applyNumberFormat="1" applyFont="1" applyFill="1" applyBorder="1"/>
    <xf numFmtId="166" fontId="18" fillId="9" borderId="3" xfId="2" applyFont="1" applyFill="1" applyBorder="1" applyAlignment="1">
      <alignment horizontal="center"/>
    </xf>
    <xf numFmtId="164" fontId="18" fillId="7" borderId="9" xfId="2" applyNumberFormat="1" applyFont="1" applyFill="1" applyBorder="1"/>
    <xf numFmtId="164" fontId="18" fillId="0" borderId="8" xfId="2" applyNumberFormat="1" applyFont="1" applyBorder="1"/>
    <xf numFmtId="166" fontId="18" fillId="0" borderId="9" xfId="2" applyFont="1" applyBorder="1" applyAlignment="1">
      <alignment horizontal="left"/>
    </xf>
    <xf numFmtId="166" fontId="18" fillId="0" borderId="8" xfId="2" applyFont="1" applyBorder="1"/>
    <xf numFmtId="165" fontId="18" fillId="10" borderId="11" xfId="2" applyNumberFormat="1" applyFont="1" applyFill="1" applyBorder="1"/>
    <xf numFmtId="164" fontId="18" fillId="0" borderId="2" xfId="2" applyNumberFormat="1" applyFont="1" applyBorder="1"/>
    <xf numFmtId="166" fontId="18" fillId="5" borderId="11" xfId="2" applyFont="1" applyFill="1" applyBorder="1" applyAlignment="1">
      <alignment horizontal="left"/>
    </xf>
    <xf numFmtId="166" fontId="18" fillId="13" borderId="3" xfId="2" applyFont="1" applyFill="1" applyBorder="1" applyAlignment="1">
      <alignment horizontal="left"/>
    </xf>
    <xf numFmtId="166" fontId="18" fillId="9" borderId="4" xfId="2" applyFont="1" applyFill="1" applyBorder="1" applyAlignment="1">
      <alignment horizontal="left"/>
    </xf>
    <xf numFmtId="166" fontId="18" fillId="0" borderId="0" xfId="2" applyFont="1" applyFill="1" applyBorder="1" applyAlignment="1">
      <alignment horizontal="left"/>
    </xf>
    <xf numFmtId="166" fontId="18" fillId="0" borderId="0" xfId="2" applyFont="1" applyFill="1"/>
    <xf numFmtId="165" fontId="18" fillId="0" borderId="14" xfId="5" applyNumberFormat="1" applyFont="1" applyFill="1" applyBorder="1"/>
    <xf numFmtId="166" fontId="18" fillId="0" borderId="15" xfId="5" applyFont="1" applyFill="1" applyBorder="1"/>
    <xf numFmtId="165" fontId="18" fillId="0" borderId="7" xfId="5" applyNumberFormat="1" applyFont="1" applyFill="1" applyBorder="1"/>
    <xf numFmtId="164" fontId="18" fillId="0" borderId="1" xfId="5" applyNumberFormat="1" applyFont="1" applyFill="1" applyBorder="1"/>
    <xf numFmtId="166" fontId="18" fillId="0" borderId="1" xfId="5" applyFont="1" applyFill="1" applyBorder="1" applyAlignment="1">
      <alignment horizontal="center"/>
    </xf>
    <xf numFmtId="166" fontId="18" fillId="0" borderId="6" xfId="5" applyFont="1" applyFill="1" applyBorder="1"/>
    <xf numFmtId="166" fontId="18" fillId="0" borderId="0" xfId="5" applyFont="1" applyFill="1"/>
    <xf numFmtId="166" fontId="12" fillId="0" borderId="0" xfId="2" applyFont="1" applyAlignment="1">
      <alignment wrapText="1"/>
    </xf>
    <xf numFmtId="0" fontId="0" fillId="0" borderId="0" xfId="0" applyFill="1" applyBorder="1"/>
  </cellXfs>
  <cellStyles count="8">
    <cellStyle name="Excel Built-in Hyperlink" xfId="1"/>
    <cellStyle name="Excel Built-in Normal" xfId="2"/>
    <cellStyle name="Heading" xfId="3"/>
    <cellStyle name="Heading1" xfId="4"/>
    <cellStyle name="Normal" xfId="0" builtinId="0" customBuiltin="1"/>
    <cellStyle name="Normal 2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27000</xdr:colOff>
      <xdr:row>0</xdr:row>
      <xdr:rowOff>153360</xdr:rowOff>
    </xdr:from>
    <xdr:ext cx="6200640" cy="1086120"/>
    <xdr:pic>
      <xdr:nvPicPr>
        <xdr:cNvPr id="2" name="Bildobjekt 4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-50000"/>
          <a:alphaModFix/>
        </a:blip>
        <a:srcRect/>
        <a:stretch>
          <a:fillRect/>
        </a:stretch>
      </xdr:blipFill>
      <xdr:spPr>
        <a:xfrm>
          <a:off x="1855800" y="153360"/>
          <a:ext cx="6200640" cy="10861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id="1" name="Lista1" displayName="Lista1" ref="A1:J33" totalsRowShown="0">
  <tableColumns count="10">
    <tableColumn id="1" name="Förnamn"/>
    <tableColumn id="2" name="Efternamn"/>
    <tableColumn id="3" name="Adress"/>
    <tableColumn id="4" name="Telefon Spelare"/>
    <tableColumn id="5" name="Förälder 1"/>
    <tableColumn id="6" name="Epostadress"/>
    <tableColumn id="7" name="Telefonnummer"/>
    <tableColumn id="8" name="Förälder 2"/>
    <tableColumn id="9" name="Epostadress2"/>
    <tableColumn id="10" name="Telefonnummer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mailto:anna_m_pettersson@telia.com" TargetMode="External"/><Relationship Id="rId1" Type="http://schemas.openxmlformats.org/officeDocument/2006/relationships/hyperlink" Target="mailto:018377808@tel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J18"/>
  <sheetViews>
    <sheetView workbookViewId="0"/>
  </sheetViews>
  <sheetFormatPr defaultRowHeight="13.8"/>
  <cols>
    <col min="1" max="3" width="8" style="1" customWidth="1"/>
    <col min="4" max="4" width="26.59765625" style="2" customWidth="1"/>
    <col min="5" max="1024" width="8" style="1" customWidth="1"/>
  </cols>
  <sheetData>
    <row r="2" spans="4:12">
      <c r="D2" s="221"/>
      <c r="E2" s="221"/>
      <c r="F2" s="221"/>
      <c r="G2" s="221"/>
      <c r="H2" s="221"/>
      <c r="I2" s="221"/>
      <c r="J2" s="221"/>
      <c r="K2" s="221"/>
      <c r="L2" s="221"/>
    </row>
    <row r="3" spans="4:12" ht="92.25" customHeight="1">
      <c r="D3" s="221"/>
      <c r="E3" s="221"/>
      <c r="F3" s="221"/>
      <c r="G3" s="221"/>
      <c r="H3" s="221"/>
      <c r="I3" s="221"/>
      <c r="J3" s="221"/>
      <c r="K3" s="221"/>
      <c r="L3" s="221"/>
    </row>
    <row r="4" spans="4:12" ht="24.6">
      <c r="D4" s="3" t="s">
        <v>0</v>
      </c>
    </row>
    <row r="6" spans="4:12" ht="21">
      <c r="D6" s="4" t="s">
        <v>1</v>
      </c>
    </row>
    <row r="8" spans="4:12" ht="15">
      <c r="D8" s="5" t="s">
        <v>2</v>
      </c>
      <c r="E8" s="6" t="s">
        <v>3</v>
      </c>
    </row>
    <row r="9" spans="4:12" ht="15">
      <c r="D9" s="7"/>
      <c r="E9" s="8"/>
    </row>
    <row r="10" spans="4:12" ht="15">
      <c r="D10" s="5" t="s">
        <v>4</v>
      </c>
      <c r="E10" s="6" t="s">
        <v>5</v>
      </c>
    </row>
    <row r="11" spans="4:12" ht="15">
      <c r="D11" s="7"/>
      <c r="E11" s="8"/>
    </row>
    <row r="12" spans="4:12" ht="15">
      <c r="D12" s="5" t="s">
        <v>6</v>
      </c>
      <c r="E12" s="6" t="s">
        <v>7</v>
      </c>
    </row>
    <row r="13" spans="4:12" ht="15">
      <c r="D13" s="7"/>
      <c r="E13" s="8"/>
    </row>
    <row r="14" spans="4:12" ht="45">
      <c r="D14" s="6" t="s">
        <v>8</v>
      </c>
      <c r="E14" s="6" t="s">
        <v>9</v>
      </c>
    </row>
    <row r="15" spans="4:12" ht="15">
      <c r="D15" s="8"/>
      <c r="E15" s="8"/>
    </row>
    <row r="16" spans="4:12" ht="45">
      <c r="D16" s="6" t="s">
        <v>10</v>
      </c>
      <c r="E16" s="6" t="s">
        <v>11</v>
      </c>
    </row>
    <row r="18" spans="4:5" ht="30">
      <c r="D18" s="6" t="s">
        <v>12</v>
      </c>
      <c r="E18" s="6" t="s">
        <v>13</v>
      </c>
    </row>
  </sheetData>
  <mergeCells count="1">
    <mergeCell ref="D2:L3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57"/>
  <sheetViews>
    <sheetView topLeftCell="A46" workbookViewId="0"/>
  </sheetViews>
  <sheetFormatPr defaultRowHeight="15" customHeight="1"/>
  <cols>
    <col min="1" max="1" width="8" style="1" customWidth="1"/>
    <col min="2" max="2" width="38.3984375" style="9" customWidth="1"/>
    <col min="3" max="3" width="3.09765625" style="9" customWidth="1"/>
    <col min="4" max="4" width="27.19921875" style="9" customWidth="1"/>
    <col min="5" max="5" width="3.3984375" style="1" customWidth="1"/>
    <col min="6" max="6" width="29.5" style="9" customWidth="1"/>
    <col min="7" max="1024" width="8" style="1" customWidth="1"/>
  </cols>
  <sheetData>
    <row r="1" spans="2:6" ht="13.8"/>
    <row r="2" spans="2:6" ht="17.399999999999999">
      <c r="B2" s="10" t="s">
        <v>14</v>
      </c>
      <c r="D2" s="10" t="s">
        <v>15</v>
      </c>
      <c r="F2" s="11"/>
    </row>
    <row r="3" spans="2:6" ht="13.8">
      <c r="B3" s="12"/>
      <c r="D3" s="12"/>
      <c r="F3" s="13"/>
    </row>
    <row r="4" spans="2:6" ht="13.8">
      <c r="B4" s="12"/>
      <c r="D4" s="12"/>
      <c r="F4" s="14"/>
    </row>
    <row r="5" spans="2:6" ht="15.6">
      <c r="B5" s="15" t="s">
        <v>16</v>
      </c>
      <c r="C5" s="16"/>
      <c r="D5" s="15"/>
      <c r="F5" s="14"/>
    </row>
    <row r="6" spans="2:6" ht="15.6">
      <c r="B6" s="17"/>
      <c r="C6" s="16"/>
      <c r="D6" s="15" t="s">
        <v>17</v>
      </c>
      <c r="F6" s="14"/>
    </row>
    <row r="7" spans="2:6" ht="13.8">
      <c r="B7" s="18" t="s">
        <v>18</v>
      </c>
      <c r="C7" s="19"/>
      <c r="D7" s="20"/>
      <c r="F7" s="13"/>
    </row>
    <row r="8" spans="2:6" ht="15" customHeight="1">
      <c r="B8" s="21" t="s">
        <v>19</v>
      </c>
      <c r="C8" s="13"/>
      <c r="D8" s="22" t="s">
        <v>20</v>
      </c>
      <c r="F8" s="23"/>
    </row>
    <row r="9" spans="2:6" ht="15" customHeight="1">
      <c r="B9" s="21" t="s">
        <v>19</v>
      </c>
      <c r="C9" s="13"/>
      <c r="D9" s="22" t="s">
        <v>21</v>
      </c>
      <c r="F9" s="23"/>
    </row>
    <row r="10" spans="2:6" ht="15" customHeight="1">
      <c r="B10" s="21" t="s">
        <v>22</v>
      </c>
      <c r="C10" s="13"/>
      <c r="D10" s="22" t="s">
        <v>23</v>
      </c>
      <c r="F10" s="23"/>
    </row>
    <row r="11" spans="2:6" ht="15" customHeight="1">
      <c r="B11" s="21" t="s">
        <v>22</v>
      </c>
      <c r="C11" s="13"/>
      <c r="D11" s="22" t="s">
        <v>24</v>
      </c>
      <c r="F11" s="23"/>
    </row>
    <row r="12" spans="2:6" ht="15" customHeight="1">
      <c r="B12" s="21" t="s">
        <v>25</v>
      </c>
      <c r="C12" s="13"/>
      <c r="D12" s="22" t="s">
        <v>26</v>
      </c>
      <c r="F12" s="23"/>
    </row>
    <row r="13" spans="2:6" ht="15" customHeight="1">
      <c r="B13" s="21" t="s">
        <v>25</v>
      </c>
      <c r="C13" s="13"/>
      <c r="D13" s="22" t="s">
        <v>27</v>
      </c>
      <c r="F13" s="23"/>
    </row>
    <row r="14" spans="2:6" ht="15" customHeight="1">
      <c r="B14" s="21" t="s">
        <v>28</v>
      </c>
      <c r="C14" s="13"/>
      <c r="D14" s="22" t="s">
        <v>29</v>
      </c>
      <c r="F14" s="23"/>
    </row>
    <row r="15" spans="2:6" ht="15" customHeight="1">
      <c r="B15" s="21" t="s">
        <v>28</v>
      </c>
      <c r="C15" s="13"/>
      <c r="D15" s="22" t="s">
        <v>30</v>
      </c>
      <c r="F15" s="23"/>
    </row>
    <row r="16" spans="2:6" ht="15" customHeight="1">
      <c r="B16" s="21" t="s">
        <v>31</v>
      </c>
      <c r="C16" s="13"/>
      <c r="D16" s="22" t="s">
        <v>32</v>
      </c>
      <c r="F16" s="23"/>
    </row>
    <row r="17" spans="2:6" ht="15" customHeight="1">
      <c r="B17" s="21" t="s">
        <v>31</v>
      </c>
      <c r="C17" s="13"/>
      <c r="D17" s="22" t="s">
        <v>33</v>
      </c>
      <c r="F17" s="23"/>
    </row>
    <row r="18" spans="2:6" ht="15" customHeight="1">
      <c r="B18" s="21" t="s">
        <v>34</v>
      </c>
      <c r="C18" s="13"/>
      <c r="D18" s="22" t="s">
        <v>35</v>
      </c>
      <c r="F18" s="23"/>
    </row>
    <row r="19" spans="2:6" ht="15" customHeight="1">
      <c r="B19" s="21" t="s">
        <v>34</v>
      </c>
      <c r="C19" s="13"/>
      <c r="D19" s="22" t="s">
        <v>36</v>
      </c>
      <c r="F19" s="23"/>
    </row>
    <row r="20" spans="2:6" ht="15" customHeight="1">
      <c r="B20" s="19" t="s">
        <v>37</v>
      </c>
      <c r="C20" s="14"/>
      <c r="F20" s="13"/>
    </row>
    <row r="21" spans="2:6" ht="15" customHeight="1">
      <c r="B21" s="21" t="s">
        <v>38</v>
      </c>
      <c r="C21" s="24"/>
      <c r="D21" s="21" t="s">
        <v>39</v>
      </c>
      <c r="F21" s="23"/>
    </row>
    <row r="22" spans="2:6" ht="15" customHeight="1">
      <c r="B22" s="21" t="s">
        <v>38</v>
      </c>
      <c r="C22" s="24"/>
      <c r="D22" s="21" t="s">
        <v>40</v>
      </c>
      <c r="F22" s="23"/>
    </row>
    <row r="23" spans="2:6" ht="15" customHeight="1">
      <c r="B23" s="21" t="s">
        <v>38</v>
      </c>
      <c r="C23" s="24"/>
      <c r="D23" s="22" t="s">
        <v>41</v>
      </c>
      <c r="F23" s="13"/>
    </row>
    <row r="24" spans="2:6" ht="15" customHeight="1">
      <c r="B24" s="14" t="s">
        <v>42</v>
      </c>
      <c r="C24" s="14"/>
      <c r="F24" s="13"/>
    </row>
    <row r="25" spans="2:6" ht="15" customHeight="1">
      <c r="B25" s="25" t="s">
        <v>43</v>
      </c>
      <c r="C25" s="23"/>
      <c r="D25" s="22" t="s">
        <v>44</v>
      </c>
      <c r="F25" s="23"/>
    </row>
    <row r="26" spans="2:6" ht="15" customHeight="1">
      <c r="B26" s="25" t="s">
        <v>43</v>
      </c>
      <c r="C26" s="23"/>
      <c r="D26" s="22" t="s">
        <v>45</v>
      </c>
      <c r="F26" s="23"/>
    </row>
    <row r="27" spans="2:6" ht="15" customHeight="1">
      <c r="B27" s="14" t="s">
        <v>46</v>
      </c>
      <c r="C27" s="23"/>
      <c r="D27" s="23"/>
      <c r="F27" s="23"/>
    </row>
    <row r="28" spans="2:6" ht="15" customHeight="1">
      <c r="B28" s="25" t="s">
        <v>47</v>
      </c>
      <c r="C28" s="23"/>
      <c r="D28" s="22" t="s">
        <v>48</v>
      </c>
      <c r="F28" s="23"/>
    </row>
    <row r="29" spans="2:6" ht="15" customHeight="1">
      <c r="B29" s="25"/>
      <c r="C29" s="23"/>
      <c r="D29" s="22"/>
      <c r="F29" s="23"/>
    </row>
    <row r="30" spans="2:6" ht="15" customHeight="1">
      <c r="B30" s="26" t="s">
        <v>18</v>
      </c>
      <c r="C30" s="23"/>
      <c r="D30" s="23"/>
      <c r="F30" s="23"/>
    </row>
    <row r="31" spans="2:6" ht="15" customHeight="1">
      <c r="B31" s="25" t="s">
        <v>49</v>
      </c>
      <c r="C31" s="23"/>
      <c r="D31" s="22" t="s">
        <v>50</v>
      </c>
      <c r="F31" s="23"/>
    </row>
    <row r="32" spans="2:6" ht="15" customHeight="1">
      <c r="B32" s="25" t="s">
        <v>49</v>
      </c>
      <c r="C32" s="23"/>
      <c r="D32" s="22" t="s">
        <v>51</v>
      </c>
      <c r="F32" s="23"/>
    </row>
    <row r="33" spans="2:6" ht="15" customHeight="1">
      <c r="B33" s="25" t="s">
        <v>52</v>
      </c>
      <c r="C33" s="23"/>
      <c r="D33" s="22" t="s">
        <v>53</v>
      </c>
      <c r="F33" s="23"/>
    </row>
    <row r="34" spans="2:6" ht="15" customHeight="1">
      <c r="B34" s="25" t="s">
        <v>52</v>
      </c>
      <c r="C34" s="23"/>
      <c r="D34" s="21" t="s">
        <v>54</v>
      </c>
      <c r="F34" s="23"/>
    </row>
    <row r="35" spans="2:6" ht="15" customHeight="1">
      <c r="B35" s="25" t="s">
        <v>55</v>
      </c>
      <c r="C35" s="23"/>
      <c r="D35" s="22" t="s">
        <v>56</v>
      </c>
      <c r="F35" s="23"/>
    </row>
    <row r="36" spans="2:6" ht="15" customHeight="1">
      <c r="B36" s="25" t="s">
        <v>55</v>
      </c>
      <c r="C36" s="23"/>
      <c r="D36" s="22" t="s">
        <v>57</v>
      </c>
      <c r="F36" s="23"/>
    </row>
    <row r="37" spans="2:6" ht="15" customHeight="1">
      <c r="B37" s="25" t="s">
        <v>58</v>
      </c>
      <c r="C37" s="23"/>
      <c r="D37" s="22" t="s">
        <v>59</v>
      </c>
      <c r="F37" s="23"/>
    </row>
    <row r="38" spans="2:6" ht="15" customHeight="1">
      <c r="B38" s="25" t="s">
        <v>58</v>
      </c>
      <c r="C38" s="23"/>
      <c r="D38" s="22" t="s">
        <v>60</v>
      </c>
      <c r="F38" s="23"/>
    </row>
    <row r="39" spans="2:6" ht="15" customHeight="1">
      <c r="B39" s="27" t="s">
        <v>61</v>
      </c>
      <c r="C39" s="14"/>
      <c r="F39" s="13"/>
    </row>
    <row r="40" spans="2:6" ht="15" customHeight="1">
      <c r="B40" s="22" t="s">
        <v>62</v>
      </c>
      <c r="C40" s="23"/>
      <c r="D40" s="21" t="s">
        <v>63</v>
      </c>
      <c r="F40" s="23"/>
    </row>
    <row r="41" spans="2:6" ht="15" customHeight="1">
      <c r="B41" s="27" t="s">
        <v>64</v>
      </c>
      <c r="C41" s="14"/>
      <c r="F41" s="13"/>
    </row>
    <row r="42" spans="2:6" ht="15" customHeight="1">
      <c r="B42" s="22" t="s">
        <v>62</v>
      </c>
      <c r="C42" s="23"/>
      <c r="D42" s="21" t="s">
        <v>65</v>
      </c>
      <c r="F42" s="23"/>
    </row>
    <row r="43" spans="2:6" ht="15" customHeight="1">
      <c r="B43" s="22" t="s">
        <v>62</v>
      </c>
      <c r="C43" s="23"/>
      <c r="D43" s="21" t="s">
        <v>66</v>
      </c>
      <c r="F43" s="23"/>
    </row>
    <row r="44" spans="2:6" ht="15" customHeight="1">
      <c r="B44" s="22" t="s">
        <v>62</v>
      </c>
      <c r="C44" s="23"/>
      <c r="D44" s="20" t="s">
        <v>67</v>
      </c>
      <c r="F44" s="23"/>
    </row>
    <row r="45" spans="2:6" ht="15" customHeight="1">
      <c r="B45" s="22" t="s">
        <v>62</v>
      </c>
      <c r="C45" s="23"/>
      <c r="D45" s="21" t="s">
        <v>68</v>
      </c>
      <c r="F45" s="23"/>
    </row>
    <row r="46" spans="2:6" ht="15" customHeight="1">
      <c r="B46" s="19" t="s">
        <v>69</v>
      </c>
      <c r="C46" s="19"/>
      <c r="F46" s="13"/>
    </row>
    <row r="47" spans="2:6" ht="15" customHeight="1">
      <c r="B47" s="22" t="s">
        <v>70</v>
      </c>
      <c r="C47" s="23"/>
      <c r="D47" s="21" t="s">
        <v>71</v>
      </c>
      <c r="F47" s="23"/>
    </row>
    <row r="48" spans="2:6" ht="15" customHeight="1">
      <c r="B48" s="19" t="s">
        <v>72</v>
      </c>
      <c r="C48" s="19"/>
      <c r="F48" s="13"/>
    </row>
    <row r="49" spans="2:8" ht="15" customHeight="1">
      <c r="B49" s="22" t="s">
        <v>73</v>
      </c>
      <c r="C49" s="23"/>
      <c r="D49" s="22"/>
      <c r="F49" s="23"/>
    </row>
    <row r="50" spans="2:8" ht="15" customHeight="1">
      <c r="B50" s="19" t="s">
        <v>74</v>
      </c>
      <c r="C50" s="19"/>
      <c r="F50" s="13"/>
    </row>
    <row r="51" spans="2:8" ht="15" customHeight="1">
      <c r="B51" s="22"/>
      <c r="C51" s="23"/>
      <c r="D51" s="22" t="s">
        <v>75</v>
      </c>
      <c r="F51" s="23"/>
    </row>
    <row r="52" spans="2:8" ht="15" customHeight="1">
      <c r="B52" s="22"/>
      <c r="C52" s="23"/>
      <c r="D52" s="22" t="s">
        <v>76</v>
      </c>
      <c r="F52" s="23"/>
    </row>
    <row r="53" spans="2:8" ht="15" customHeight="1">
      <c r="B53" s="22"/>
      <c r="C53" s="23"/>
      <c r="D53" s="22" t="s">
        <v>76</v>
      </c>
      <c r="F53" s="23"/>
    </row>
    <row r="54" spans="2:8" ht="15" customHeight="1">
      <c r="B54" s="19"/>
      <c r="C54" s="19"/>
      <c r="F54" s="13"/>
    </row>
    <row r="55" spans="2:8" ht="15" customHeight="1">
      <c r="B55" s="23"/>
      <c r="C55" s="23"/>
      <c r="D55" s="13"/>
      <c r="F55" s="23"/>
    </row>
    <row r="56" spans="2:8" ht="15" customHeight="1">
      <c r="B56" s="23"/>
      <c r="C56" s="23"/>
      <c r="D56" s="13"/>
      <c r="F56" s="23"/>
      <c r="H56" s="2"/>
    </row>
    <row r="57" spans="2:8" ht="15" customHeight="1">
      <c r="B57" s="23"/>
      <c r="C57" s="23"/>
      <c r="D57" s="13"/>
      <c r="F57" s="24"/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39"/>
  <sheetViews>
    <sheetView tabSelected="1" topLeftCell="D7" workbookViewId="0">
      <selection activeCell="E20" sqref="E20:G20"/>
    </sheetView>
  </sheetViews>
  <sheetFormatPr defaultRowHeight="12.75" customHeight="1"/>
  <cols>
    <col min="1" max="1" width="15.5" style="1" customWidth="1"/>
    <col min="2" max="2" width="17.59765625" style="1" customWidth="1"/>
    <col min="3" max="3" width="36.3984375" style="1" customWidth="1"/>
    <col min="4" max="4" width="16.3984375" style="1" customWidth="1"/>
    <col min="5" max="5" width="27.8984375" style="1" customWidth="1"/>
    <col min="6" max="6" width="35.5" style="1" customWidth="1"/>
    <col min="7" max="7" width="39" style="1" customWidth="1"/>
    <col min="8" max="8" width="17.59765625" style="1" customWidth="1"/>
    <col min="9" max="9" width="28.59765625" style="1" customWidth="1"/>
    <col min="10" max="10" width="22.09765625" style="1" customWidth="1"/>
    <col min="11" max="1024" width="15.8984375" style="1" customWidth="1"/>
  </cols>
  <sheetData>
    <row r="1" spans="1:11" s="32" customFormat="1" ht="12.75" customHeight="1">
      <c r="A1" s="28" t="s">
        <v>77</v>
      </c>
      <c r="B1" s="29" t="s">
        <v>78</v>
      </c>
      <c r="C1" s="29" t="s">
        <v>79</v>
      </c>
      <c r="D1" s="29" t="s">
        <v>80</v>
      </c>
      <c r="E1" s="29" t="s">
        <v>81</v>
      </c>
      <c r="F1" s="29" t="s">
        <v>82</v>
      </c>
      <c r="G1" s="29" t="s">
        <v>83</v>
      </c>
      <c r="H1" s="29" t="s">
        <v>84</v>
      </c>
      <c r="I1" s="29" t="s">
        <v>85</v>
      </c>
      <c r="J1" s="30" t="s">
        <v>86</v>
      </c>
      <c r="K1" s="31"/>
    </row>
    <row r="2" spans="1:11" s="38" customFormat="1" ht="12.75" customHeight="1">
      <c r="A2" s="33" t="s">
        <v>87</v>
      </c>
      <c r="B2" s="34" t="s">
        <v>88</v>
      </c>
      <c r="C2" s="34" t="s">
        <v>89</v>
      </c>
      <c r="D2" s="35" t="s">
        <v>90</v>
      </c>
      <c r="E2" s="34" t="s">
        <v>91</v>
      </c>
      <c r="F2" s="34" t="s">
        <v>92</v>
      </c>
      <c r="G2" s="34" t="s">
        <v>93</v>
      </c>
      <c r="H2" s="34" t="s">
        <v>94</v>
      </c>
      <c r="I2" s="34" t="s">
        <v>95</v>
      </c>
      <c r="J2" s="36" t="s">
        <v>96</v>
      </c>
      <c r="K2" s="37"/>
    </row>
    <row r="3" spans="1:11" ht="12.75" customHeight="1">
      <c r="A3" s="33" t="s">
        <v>87</v>
      </c>
      <c r="B3" s="34" t="s">
        <v>97</v>
      </c>
      <c r="C3" s="34" t="s">
        <v>98</v>
      </c>
      <c r="D3" s="35" t="s">
        <v>99</v>
      </c>
      <c r="E3" s="34" t="s">
        <v>65</v>
      </c>
      <c r="F3" s="34" t="s">
        <v>100</v>
      </c>
      <c r="G3" s="34" t="s">
        <v>101</v>
      </c>
      <c r="H3" s="34" t="s">
        <v>102</v>
      </c>
      <c r="I3" s="34" t="s">
        <v>103</v>
      </c>
      <c r="J3" s="36" t="s">
        <v>104</v>
      </c>
      <c r="K3" s="39"/>
    </row>
    <row r="4" spans="1:11" ht="12.75" customHeight="1">
      <c r="A4" s="33" t="s">
        <v>105</v>
      </c>
      <c r="B4" s="34" t="s">
        <v>106</v>
      </c>
      <c r="C4" s="34" t="s">
        <v>107</v>
      </c>
      <c r="D4" s="35"/>
      <c r="E4" s="34" t="s">
        <v>108</v>
      </c>
      <c r="F4" s="34" t="s">
        <v>109</v>
      </c>
      <c r="G4" s="34" t="s">
        <v>110</v>
      </c>
      <c r="H4" s="34" t="s">
        <v>111</v>
      </c>
      <c r="I4" s="34"/>
      <c r="J4" s="36" t="s">
        <v>112</v>
      </c>
      <c r="K4" s="39"/>
    </row>
    <row r="5" spans="1:11" ht="12.75" customHeight="1">
      <c r="A5" s="33" t="s">
        <v>113</v>
      </c>
      <c r="B5" s="34" t="s">
        <v>114</v>
      </c>
      <c r="C5" s="34" t="s">
        <v>115</v>
      </c>
      <c r="D5" s="35" t="s">
        <v>116</v>
      </c>
      <c r="E5" s="34" t="s">
        <v>117</v>
      </c>
      <c r="F5" s="34" t="s">
        <v>118</v>
      </c>
      <c r="G5" s="34" t="s">
        <v>119</v>
      </c>
      <c r="H5" s="34" t="s">
        <v>120</v>
      </c>
      <c r="I5" s="34" t="s">
        <v>121</v>
      </c>
      <c r="J5" s="36" t="s">
        <v>122</v>
      </c>
      <c r="K5" s="39"/>
    </row>
    <row r="6" spans="1:11" ht="12.75" customHeight="1">
      <c r="A6" s="33" t="s">
        <v>123</v>
      </c>
      <c r="B6" s="34" t="s">
        <v>124</v>
      </c>
      <c r="C6" s="34" t="s">
        <v>125</v>
      </c>
      <c r="D6" s="35"/>
      <c r="E6" s="34" t="s">
        <v>126</v>
      </c>
      <c r="F6" s="34" t="s">
        <v>127</v>
      </c>
      <c r="G6" s="34" t="s">
        <v>128</v>
      </c>
      <c r="H6" s="34"/>
      <c r="I6" s="34"/>
      <c r="J6" s="36"/>
      <c r="K6" s="39"/>
    </row>
    <row r="7" spans="1:11" ht="12.75" customHeight="1">
      <c r="A7" s="33" t="s">
        <v>129</v>
      </c>
      <c r="B7" s="34" t="s">
        <v>130</v>
      </c>
      <c r="C7" s="34" t="s">
        <v>131</v>
      </c>
      <c r="D7" s="35" t="s">
        <v>132</v>
      </c>
      <c r="E7" s="34" t="s">
        <v>133</v>
      </c>
      <c r="F7" s="34" t="s">
        <v>134</v>
      </c>
      <c r="G7" s="34" t="s">
        <v>135</v>
      </c>
      <c r="H7" s="34" t="s">
        <v>136</v>
      </c>
      <c r="I7" s="34" t="s">
        <v>137</v>
      </c>
      <c r="J7" s="36" t="s">
        <v>138</v>
      </c>
      <c r="K7" s="39"/>
    </row>
    <row r="8" spans="1:11" ht="12.75" customHeight="1">
      <c r="A8" s="33" t="s">
        <v>139</v>
      </c>
      <c r="B8" s="34" t="s">
        <v>140</v>
      </c>
      <c r="C8" s="34" t="s">
        <v>141</v>
      </c>
      <c r="D8" s="35" t="s">
        <v>142</v>
      </c>
      <c r="E8" s="34" t="s">
        <v>143</v>
      </c>
      <c r="F8" s="34" t="s">
        <v>144</v>
      </c>
      <c r="G8" s="34" t="s">
        <v>145</v>
      </c>
      <c r="H8" s="34" t="s">
        <v>146</v>
      </c>
      <c r="I8" s="34" t="s">
        <v>147</v>
      </c>
      <c r="J8" s="36" t="s">
        <v>148</v>
      </c>
      <c r="K8" s="39"/>
    </row>
    <row r="9" spans="1:11" ht="12.75" customHeight="1">
      <c r="A9" s="33" t="s">
        <v>149</v>
      </c>
      <c r="B9" s="34" t="s">
        <v>150</v>
      </c>
      <c r="C9" s="34" t="s">
        <v>151</v>
      </c>
      <c r="D9" s="35"/>
      <c r="E9" s="34" t="s">
        <v>152</v>
      </c>
      <c r="F9" s="34" t="s">
        <v>153</v>
      </c>
      <c r="G9" s="34" t="s">
        <v>154</v>
      </c>
      <c r="H9" s="34" t="s">
        <v>155</v>
      </c>
      <c r="I9" s="34" t="s">
        <v>156</v>
      </c>
      <c r="J9" s="36" t="s">
        <v>157</v>
      </c>
      <c r="K9" s="39"/>
    </row>
    <row r="10" spans="1:11" ht="12.75" customHeight="1">
      <c r="A10" s="33" t="s">
        <v>158</v>
      </c>
      <c r="B10" s="34" t="s">
        <v>159</v>
      </c>
      <c r="C10" s="34" t="s">
        <v>160</v>
      </c>
      <c r="D10" s="35"/>
      <c r="E10" s="34" t="s">
        <v>161</v>
      </c>
      <c r="F10" s="34" t="s">
        <v>162</v>
      </c>
      <c r="G10" s="34" t="s">
        <v>163</v>
      </c>
      <c r="H10" s="34" t="s">
        <v>164</v>
      </c>
      <c r="I10" s="34" t="s">
        <v>165</v>
      </c>
      <c r="J10" s="36" t="s">
        <v>163</v>
      </c>
      <c r="K10" s="39"/>
    </row>
    <row r="11" spans="1:11" ht="12.75" customHeight="1">
      <c r="A11" s="33" t="s">
        <v>166</v>
      </c>
      <c r="B11" s="34" t="s">
        <v>167</v>
      </c>
      <c r="C11" s="34" t="s">
        <v>168</v>
      </c>
      <c r="D11" s="35" t="s">
        <v>169</v>
      </c>
      <c r="E11" s="34" t="s">
        <v>170</v>
      </c>
      <c r="F11" s="34" t="s">
        <v>171</v>
      </c>
      <c r="G11" s="34" t="s">
        <v>172</v>
      </c>
      <c r="H11" s="34" t="s">
        <v>173</v>
      </c>
      <c r="I11" s="34" t="s">
        <v>174</v>
      </c>
      <c r="J11" s="36" t="s">
        <v>175</v>
      </c>
      <c r="K11" s="39"/>
    </row>
    <row r="12" spans="1:11" ht="12.75" customHeight="1">
      <c r="A12" s="33" t="s">
        <v>176</v>
      </c>
      <c r="B12" s="34" t="s">
        <v>177</v>
      </c>
      <c r="C12" s="34" t="s">
        <v>178</v>
      </c>
      <c r="D12" s="35"/>
      <c r="E12" s="34" t="s">
        <v>63</v>
      </c>
      <c r="F12" s="34" t="s">
        <v>179</v>
      </c>
      <c r="G12" s="34" t="s">
        <v>180</v>
      </c>
      <c r="H12" s="34" t="s">
        <v>181</v>
      </c>
      <c r="I12" s="34" t="s">
        <v>179</v>
      </c>
      <c r="J12" s="36" t="s">
        <v>182</v>
      </c>
      <c r="K12" s="39"/>
    </row>
    <row r="13" spans="1:11" ht="12.75" customHeight="1">
      <c r="A13" s="33" t="s">
        <v>183</v>
      </c>
      <c r="B13" s="34" t="s">
        <v>184</v>
      </c>
      <c r="C13" s="34" t="s">
        <v>185</v>
      </c>
      <c r="D13" s="35"/>
      <c r="E13" s="34" t="s">
        <v>186</v>
      </c>
      <c r="F13" s="34" t="s">
        <v>187</v>
      </c>
      <c r="G13" s="34" t="s">
        <v>188</v>
      </c>
      <c r="H13" s="34" t="s">
        <v>189</v>
      </c>
      <c r="I13" s="34" t="s">
        <v>190</v>
      </c>
      <c r="J13" s="36" t="s">
        <v>191</v>
      </c>
      <c r="K13" s="39"/>
    </row>
    <row r="14" spans="1:11" ht="12.75" customHeight="1">
      <c r="A14" s="33" t="s">
        <v>192</v>
      </c>
      <c r="B14" s="34" t="s">
        <v>193</v>
      </c>
      <c r="C14" s="34" t="s">
        <v>194</v>
      </c>
      <c r="D14" s="35" t="s">
        <v>195</v>
      </c>
      <c r="E14" s="34" t="s">
        <v>196</v>
      </c>
      <c r="F14" s="34" t="s">
        <v>197</v>
      </c>
      <c r="G14" s="34" t="s">
        <v>198</v>
      </c>
      <c r="H14" s="34" t="s">
        <v>199</v>
      </c>
      <c r="I14" s="34"/>
      <c r="J14" s="36"/>
      <c r="K14" s="39"/>
    </row>
    <row r="15" spans="1:11" ht="12.75" customHeight="1">
      <c r="A15" s="33" t="s">
        <v>200</v>
      </c>
      <c r="B15" s="34" t="s">
        <v>201</v>
      </c>
      <c r="C15" s="34" t="s">
        <v>202</v>
      </c>
      <c r="D15" s="35" t="s">
        <v>203</v>
      </c>
      <c r="E15" s="34" t="s">
        <v>204</v>
      </c>
      <c r="F15" s="34" t="s">
        <v>205</v>
      </c>
      <c r="G15" s="34" t="s">
        <v>206</v>
      </c>
      <c r="H15" s="34" t="s">
        <v>207</v>
      </c>
      <c r="I15" s="34" t="s">
        <v>208</v>
      </c>
      <c r="J15" s="36" t="s">
        <v>209</v>
      </c>
      <c r="K15" s="39"/>
    </row>
    <row r="16" spans="1:11" ht="12.75" customHeight="1">
      <c r="A16" s="33" t="s">
        <v>200</v>
      </c>
      <c r="B16" s="34" t="s">
        <v>210</v>
      </c>
      <c r="C16" s="34" t="s">
        <v>211</v>
      </c>
      <c r="D16" s="35" t="s">
        <v>212</v>
      </c>
      <c r="E16" s="34" t="s">
        <v>213</v>
      </c>
      <c r="F16" s="34" t="s">
        <v>211</v>
      </c>
      <c r="G16" s="34" t="s">
        <v>214</v>
      </c>
      <c r="H16" s="34" t="s">
        <v>215</v>
      </c>
      <c r="I16" s="34" t="s">
        <v>211</v>
      </c>
      <c r="J16" s="36" t="s">
        <v>216</v>
      </c>
      <c r="K16" s="39"/>
    </row>
    <row r="17" spans="1:11" ht="12.75" customHeight="1">
      <c r="A17" s="33" t="s">
        <v>217</v>
      </c>
      <c r="B17" s="34" t="s">
        <v>218</v>
      </c>
      <c r="C17" s="34" t="s">
        <v>219</v>
      </c>
      <c r="D17" s="35" t="s">
        <v>220</v>
      </c>
      <c r="E17" s="34" t="s">
        <v>221</v>
      </c>
      <c r="F17" s="34" t="s">
        <v>222</v>
      </c>
      <c r="G17" s="34" t="s">
        <v>223</v>
      </c>
      <c r="H17" s="34" t="s">
        <v>224</v>
      </c>
      <c r="I17" s="34"/>
      <c r="J17" s="36" t="s">
        <v>225</v>
      </c>
      <c r="K17" s="39"/>
    </row>
    <row r="18" spans="1:11" ht="12.75" customHeight="1">
      <c r="A18" s="33" t="s">
        <v>129</v>
      </c>
      <c r="B18" s="34" t="s">
        <v>167</v>
      </c>
      <c r="C18" s="34" t="s">
        <v>226</v>
      </c>
      <c r="D18" s="35" t="s">
        <v>227</v>
      </c>
      <c r="E18" s="34" t="s">
        <v>228</v>
      </c>
      <c r="F18" s="34" t="s">
        <v>229</v>
      </c>
      <c r="G18" s="34" t="s">
        <v>230</v>
      </c>
      <c r="H18" s="34" t="s">
        <v>231</v>
      </c>
      <c r="I18" s="34" t="s">
        <v>232</v>
      </c>
      <c r="J18" s="36" t="s">
        <v>233</v>
      </c>
      <c r="K18" s="39"/>
    </row>
    <row r="19" spans="1:11" ht="12.75" customHeight="1">
      <c r="A19" s="33" t="s">
        <v>234</v>
      </c>
      <c r="B19" s="34" t="s">
        <v>235</v>
      </c>
      <c r="C19" s="34" t="s">
        <v>236</v>
      </c>
      <c r="D19" s="35" t="s">
        <v>237</v>
      </c>
      <c r="E19" s="34" t="s">
        <v>238</v>
      </c>
      <c r="F19" s="34" t="s">
        <v>239</v>
      </c>
      <c r="G19" s="34" t="s">
        <v>240</v>
      </c>
      <c r="H19" s="34" t="s">
        <v>241</v>
      </c>
      <c r="I19" s="34" t="s">
        <v>242</v>
      </c>
      <c r="J19" s="36" t="s">
        <v>243</v>
      </c>
      <c r="K19" s="39"/>
    </row>
    <row r="20" spans="1:11" ht="12.75" customHeight="1">
      <c r="A20" s="33" t="s">
        <v>244</v>
      </c>
      <c r="B20" s="34" t="s">
        <v>88</v>
      </c>
      <c r="C20" s="34" t="s">
        <v>245</v>
      </c>
      <c r="D20" s="35" t="s">
        <v>246</v>
      </c>
      <c r="E20" s="34"/>
      <c r="F20" s="34"/>
      <c r="G20" s="34"/>
      <c r="H20" s="34" t="s">
        <v>247</v>
      </c>
      <c r="I20" s="34" t="s">
        <v>248</v>
      </c>
      <c r="J20" s="36" t="s">
        <v>249</v>
      </c>
      <c r="K20" s="39"/>
    </row>
    <row r="21" spans="1:11" ht="12.75" customHeight="1">
      <c r="A21" s="33" t="s">
        <v>234</v>
      </c>
      <c r="B21" s="34" t="s">
        <v>235</v>
      </c>
      <c r="C21" s="34" t="s">
        <v>250</v>
      </c>
      <c r="D21" s="35" t="s">
        <v>237</v>
      </c>
      <c r="E21" s="34" t="s">
        <v>241</v>
      </c>
      <c r="F21" s="34" t="s">
        <v>242</v>
      </c>
      <c r="G21" s="34" t="s">
        <v>251</v>
      </c>
      <c r="H21" s="34" t="s">
        <v>238</v>
      </c>
      <c r="I21" s="34" t="s">
        <v>252</v>
      </c>
      <c r="J21" s="36" t="s">
        <v>253</v>
      </c>
      <c r="K21" s="39"/>
    </row>
    <row r="22" spans="1:11" ht="12.75" customHeight="1">
      <c r="A22" s="33" t="s">
        <v>200</v>
      </c>
      <c r="B22" s="34" t="s">
        <v>254</v>
      </c>
      <c r="C22" s="34" t="s">
        <v>255</v>
      </c>
      <c r="D22" s="35" t="s">
        <v>256</v>
      </c>
      <c r="E22" s="34" t="s">
        <v>66</v>
      </c>
      <c r="F22" s="34" t="s">
        <v>257</v>
      </c>
      <c r="G22" s="34" t="s">
        <v>258</v>
      </c>
      <c r="H22" s="34" t="s">
        <v>259</v>
      </c>
      <c r="I22" s="34" t="s">
        <v>260</v>
      </c>
      <c r="J22" s="36">
        <v>703926616</v>
      </c>
      <c r="K22" s="39"/>
    </row>
    <row r="23" spans="1:11" ht="12.75" customHeight="1">
      <c r="A23" s="33" t="s">
        <v>261</v>
      </c>
      <c r="B23" s="34" t="s">
        <v>262</v>
      </c>
      <c r="C23" s="34" t="s">
        <v>263</v>
      </c>
      <c r="D23" s="35" t="s">
        <v>264</v>
      </c>
      <c r="E23" s="34" t="s">
        <v>265</v>
      </c>
      <c r="F23" s="34" t="s">
        <v>266</v>
      </c>
      <c r="G23" s="34" t="s">
        <v>267</v>
      </c>
      <c r="H23" s="34" t="s">
        <v>268</v>
      </c>
      <c r="I23" s="34" t="s">
        <v>269</v>
      </c>
      <c r="J23" s="36" t="s">
        <v>270</v>
      </c>
      <c r="K23" s="39"/>
    </row>
    <row r="24" spans="1:11" ht="12.75" customHeight="1">
      <c r="A24" s="33" t="s">
        <v>271</v>
      </c>
      <c r="B24" s="34" t="s">
        <v>272</v>
      </c>
      <c r="C24" s="34" t="s">
        <v>273</v>
      </c>
      <c r="D24" s="35" t="s">
        <v>274</v>
      </c>
      <c r="E24" s="34" t="s">
        <v>275</v>
      </c>
      <c r="F24" s="34" t="s">
        <v>276</v>
      </c>
      <c r="G24" s="34" t="s">
        <v>277</v>
      </c>
      <c r="H24" s="34"/>
      <c r="I24" s="34"/>
      <c r="J24" s="36"/>
      <c r="K24" s="39"/>
    </row>
    <row r="25" spans="1:11" ht="12.75" customHeight="1">
      <c r="A25" s="33" t="s">
        <v>278</v>
      </c>
      <c r="B25" s="34" t="s">
        <v>279</v>
      </c>
      <c r="C25" s="34" t="s">
        <v>280</v>
      </c>
      <c r="D25" s="35" t="s">
        <v>281</v>
      </c>
      <c r="E25" s="34" t="s">
        <v>282</v>
      </c>
      <c r="F25" s="34" t="s">
        <v>283</v>
      </c>
      <c r="G25" s="34" t="s">
        <v>284</v>
      </c>
      <c r="H25" s="34" t="s">
        <v>285</v>
      </c>
      <c r="I25" s="34" t="s">
        <v>283</v>
      </c>
      <c r="J25" s="36" t="s">
        <v>286</v>
      </c>
      <c r="K25" s="39"/>
    </row>
    <row r="26" spans="1:11" ht="12.75" customHeight="1">
      <c r="A26" s="33" t="s">
        <v>287</v>
      </c>
      <c r="B26" s="34" t="s">
        <v>288</v>
      </c>
      <c r="C26" s="34" t="s">
        <v>289</v>
      </c>
      <c r="D26" s="35" t="s">
        <v>290</v>
      </c>
      <c r="E26" s="34" t="s">
        <v>291</v>
      </c>
      <c r="F26" s="34" t="s">
        <v>292</v>
      </c>
      <c r="G26" s="34" t="s">
        <v>293</v>
      </c>
      <c r="H26" s="34" t="s">
        <v>294</v>
      </c>
      <c r="I26" s="34" t="s">
        <v>295</v>
      </c>
      <c r="J26" s="36" t="s">
        <v>296</v>
      </c>
      <c r="K26" s="39"/>
    </row>
    <row r="27" spans="1:11" ht="12.75" customHeight="1">
      <c r="A27" s="33" t="s">
        <v>297</v>
      </c>
      <c r="B27" s="34" t="s">
        <v>298</v>
      </c>
      <c r="C27" s="34" t="s">
        <v>299</v>
      </c>
      <c r="D27" s="35" t="s">
        <v>300</v>
      </c>
      <c r="E27" s="34" t="s">
        <v>301</v>
      </c>
      <c r="F27" s="34" t="s">
        <v>302</v>
      </c>
      <c r="G27" s="34" t="s">
        <v>303</v>
      </c>
      <c r="H27" s="34" t="s">
        <v>304</v>
      </c>
      <c r="I27" s="34" t="s">
        <v>305</v>
      </c>
      <c r="J27" s="36" t="s">
        <v>306</v>
      </c>
      <c r="K27" s="39"/>
    </row>
    <row r="28" spans="1:11" ht="12.75" customHeight="1">
      <c r="A28" s="33" t="s">
        <v>307</v>
      </c>
      <c r="B28" s="34" t="s">
        <v>308</v>
      </c>
      <c r="C28" s="34" t="s">
        <v>309</v>
      </c>
      <c r="D28" s="35" t="s">
        <v>310</v>
      </c>
      <c r="E28" s="34" t="s">
        <v>311</v>
      </c>
      <c r="F28" s="34" t="s">
        <v>312</v>
      </c>
      <c r="G28" s="34" t="s">
        <v>313</v>
      </c>
      <c r="H28" s="34"/>
      <c r="I28" s="34"/>
      <c r="J28" s="36"/>
      <c r="K28" s="39"/>
    </row>
    <row r="29" spans="1:11" ht="12.75" customHeight="1">
      <c r="A29" s="33" t="s">
        <v>314</v>
      </c>
      <c r="B29" s="34" t="s">
        <v>315</v>
      </c>
      <c r="C29" s="34" t="s">
        <v>316</v>
      </c>
      <c r="D29" s="35" t="s">
        <v>317</v>
      </c>
      <c r="E29" s="34" t="s">
        <v>318</v>
      </c>
      <c r="F29" s="34" t="s">
        <v>319</v>
      </c>
      <c r="G29" s="34" t="s">
        <v>320</v>
      </c>
      <c r="H29" s="34" t="s">
        <v>321</v>
      </c>
      <c r="I29" s="34" t="s">
        <v>322</v>
      </c>
      <c r="J29" s="36" t="s">
        <v>323</v>
      </c>
      <c r="K29" s="39"/>
    </row>
    <row r="30" spans="1:11" ht="12.75" customHeight="1">
      <c r="A30" s="33" t="s">
        <v>324</v>
      </c>
      <c r="B30" s="34" t="s">
        <v>325</v>
      </c>
      <c r="C30" s="34" t="s">
        <v>326</v>
      </c>
      <c r="D30" s="35"/>
      <c r="E30" s="34" t="s">
        <v>327</v>
      </c>
      <c r="F30" s="34" t="s">
        <v>328</v>
      </c>
      <c r="G30" s="34" t="s">
        <v>329</v>
      </c>
      <c r="H30" s="34" t="s">
        <v>330</v>
      </c>
      <c r="I30" s="34" t="s">
        <v>331</v>
      </c>
      <c r="J30" s="36" t="s">
        <v>332</v>
      </c>
      <c r="K30" s="39"/>
    </row>
    <row r="31" spans="1:11" ht="12.75" customHeight="1">
      <c r="A31" s="33" t="s">
        <v>333</v>
      </c>
      <c r="B31" s="34" t="s">
        <v>334</v>
      </c>
      <c r="C31" s="34" t="s">
        <v>335</v>
      </c>
      <c r="D31" s="35" t="s">
        <v>336</v>
      </c>
      <c r="E31" s="34" t="s">
        <v>337</v>
      </c>
      <c r="F31" s="34" t="s">
        <v>338</v>
      </c>
      <c r="G31" s="34" t="s">
        <v>339</v>
      </c>
      <c r="H31" s="34"/>
      <c r="I31" s="34"/>
      <c r="J31" s="36"/>
      <c r="K31" s="39"/>
    </row>
    <row r="32" spans="1:11" ht="12.75" customHeight="1">
      <c r="A32" s="40" t="s">
        <v>340</v>
      </c>
      <c r="B32" s="41" t="s">
        <v>298</v>
      </c>
      <c r="C32" s="41" t="s">
        <v>341</v>
      </c>
      <c r="D32" s="41"/>
      <c r="E32" s="41" t="s">
        <v>342</v>
      </c>
      <c r="F32" s="42" t="s">
        <v>343</v>
      </c>
      <c r="G32" s="41" t="s">
        <v>344</v>
      </c>
      <c r="H32" s="41" t="s">
        <v>345</v>
      </c>
      <c r="I32" s="41"/>
      <c r="J32" s="43"/>
      <c r="K32" s="39"/>
    </row>
    <row r="33" spans="1:11" ht="15" customHeight="1">
      <c r="A33" s="44" t="s">
        <v>346</v>
      </c>
      <c r="B33" s="45" t="s">
        <v>347</v>
      </c>
      <c r="C33" s="45" t="s">
        <v>348</v>
      </c>
      <c r="D33" s="45" t="s">
        <v>349</v>
      </c>
      <c r="E33" s="45" t="s">
        <v>71</v>
      </c>
      <c r="F33" s="46" t="s">
        <v>350</v>
      </c>
      <c r="G33" s="45" t="s">
        <v>351</v>
      </c>
      <c r="H33" s="45" t="s">
        <v>352</v>
      </c>
      <c r="I33" s="45" t="s">
        <v>353</v>
      </c>
      <c r="J33" s="47" t="s">
        <v>354</v>
      </c>
      <c r="K33" s="39"/>
    </row>
    <row r="34" spans="1:11" ht="13.8">
      <c r="K34" s="48"/>
    </row>
    <row r="35" spans="1:11" ht="13.8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</row>
    <row r="36" spans="1:11" ht="13.8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</row>
    <row r="37" spans="1:11" ht="13.8">
      <c r="B37" s="49"/>
      <c r="C37" s="49"/>
      <c r="D37" s="49"/>
      <c r="E37" s="49"/>
      <c r="F37" s="49"/>
    </row>
    <row r="38" spans="1:11" ht="12.75" customHeight="1">
      <c r="B38" s="49"/>
      <c r="C38" s="49"/>
      <c r="D38" s="49"/>
      <c r="E38" s="49"/>
      <c r="F38" s="49"/>
    </row>
    <row r="39" spans="1:11" ht="12.75" customHeight="1">
      <c r="B39" s="49"/>
      <c r="C39" s="49"/>
      <c r="D39" s="49"/>
      <c r="E39" s="49"/>
      <c r="F39" s="49"/>
    </row>
  </sheetData>
  <hyperlinks>
    <hyperlink ref="F32" r:id="rId1"/>
    <hyperlink ref="F33" r:id="rId2"/>
  </hyperlink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3:AMJ13"/>
  <sheetViews>
    <sheetView workbookViewId="0"/>
  </sheetViews>
  <sheetFormatPr defaultRowHeight="13.8"/>
  <cols>
    <col min="1" max="1024" width="8" style="1" customWidth="1"/>
  </cols>
  <sheetData>
    <row r="3" spans="3:3" ht="17.399999999999999">
      <c r="C3" s="50" t="s">
        <v>6</v>
      </c>
    </row>
    <row r="4" spans="3:3">
      <c r="C4" s="51" t="s">
        <v>355</v>
      </c>
    </row>
    <row r="5" spans="3:3" ht="18.75" customHeight="1">
      <c r="C5" s="2" t="s">
        <v>356</v>
      </c>
    </row>
    <row r="6" spans="3:3" ht="17.25" customHeight="1">
      <c r="C6" s="52" t="s">
        <v>357</v>
      </c>
    </row>
    <row r="7" spans="3:3" ht="17.25" customHeight="1">
      <c r="C7" s="52" t="s">
        <v>358</v>
      </c>
    </row>
    <row r="9" spans="3:3" ht="17.399999999999999">
      <c r="C9" s="50" t="s">
        <v>359</v>
      </c>
    </row>
    <row r="10" spans="3:3">
      <c r="C10" s="2" t="s">
        <v>360</v>
      </c>
    </row>
    <row r="12" spans="3:3" ht="17.399999999999999">
      <c r="C12" s="50" t="s">
        <v>361</v>
      </c>
    </row>
    <row r="13" spans="3:3">
      <c r="C13" s="2" t="s">
        <v>362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J47"/>
  <sheetViews>
    <sheetView workbookViewId="0"/>
  </sheetViews>
  <sheetFormatPr defaultRowHeight="15" customHeight="1"/>
  <cols>
    <col min="1" max="1" width="8" style="1" customWidth="1"/>
    <col min="2" max="2" width="122.3984375" style="1" customWidth="1"/>
    <col min="3" max="1024" width="8" style="1" customWidth="1"/>
  </cols>
  <sheetData>
    <row r="1" spans="2:2" ht="13.8"/>
    <row r="2" spans="2:2" ht="39.75" customHeight="1">
      <c r="B2" s="53" t="s">
        <v>363</v>
      </c>
    </row>
    <row r="3" spans="2:2" ht="13.8">
      <c r="B3" s="54"/>
    </row>
    <row r="4" spans="2:2" ht="13.8">
      <c r="B4" s="54"/>
    </row>
    <row r="5" spans="2:2" ht="12.75" customHeight="1">
      <c r="B5" s="55" t="s">
        <v>364</v>
      </c>
    </row>
    <row r="6" spans="2:2" ht="12" customHeight="1">
      <c r="B6" s="55" t="s">
        <v>365</v>
      </c>
    </row>
    <row r="7" spans="2:2" ht="13.8">
      <c r="B7" s="55"/>
    </row>
    <row r="8" spans="2:2" ht="13.5" customHeight="1">
      <c r="B8" s="56" t="s">
        <v>366</v>
      </c>
    </row>
    <row r="9" spans="2:2" ht="15" customHeight="1">
      <c r="B9" s="55" t="s">
        <v>367</v>
      </c>
    </row>
    <row r="10" spans="2:2" ht="13.8">
      <c r="B10" s="55"/>
    </row>
    <row r="11" spans="2:2" ht="15.75" customHeight="1">
      <c r="B11" s="57" t="s">
        <v>368</v>
      </c>
    </row>
    <row r="12" spans="2:2" ht="13.8"/>
    <row r="13" spans="2:2" ht="13.8">
      <c r="B13" s="55"/>
    </row>
    <row r="14" spans="2:2" ht="16.5" customHeight="1">
      <c r="B14" s="55"/>
    </row>
    <row r="15" spans="2:2" ht="13.8">
      <c r="B15" s="55"/>
    </row>
    <row r="16" spans="2:2" ht="13.8">
      <c r="B16" s="55"/>
    </row>
    <row r="17" spans="2:2" ht="0.75" customHeight="1">
      <c r="B17" s="55" t="s">
        <v>369</v>
      </c>
    </row>
    <row r="18" spans="2:2" ht="66" hidden="1" customHeight="1">
      <c r="B18" s="55" t="s">
        <v>370</v>
      </c>
    </row>
    <row r="19" spans="2:2" ht="40.5" hidden="1" customHeight="1">
      <c r="B19" s="55" t="s">
        <v>371</v>
      </c>
    </row>
    <row r="20" spans="2:2" ht="30" hidden="1" customHeight="1">
      <c r="B20" s="55"/>
    </row>
    <row r="21" spans="2:2" ht="13.8" hidden="1">
      <c r="B21" s="55" t="s">
        <v>372</v>
      </c>
    </row>
    <row r="22" spans="2:2" ht="13.8" hidden="1"/>
    <row r="23" spans="2:2" ht="13.8">
      <c r="B23" s="55"/>
    </row>
    <row r="24" spans="2:2" ht="15" customHeight="1">
      <c r="B24" s="55" t="s">
        <v>373</v>
      </c>
    </row>
    <row r="25" spans="2:2" ht="13.5" customHeight="1">
      <c r="B25" s="55"/>
    </row>
    <row r="26" spans="2:2" ht="15" customHeight="1">
      <c r="B26" s="55" t="s">
        <v>374</v>
      </c>
    </row>
    <row r="27" spans="2:2" ht="14.25" customHeight="1">
      <c r="B27" s="55"/>
    </row>
    <row r="28" spans="2:2" ht="13.8">
      <c r="B28" s="55" t="s">
        <v>369</v>
      </c>
    </row>
    <row r="29" spans="2:2" ht="13.5" customHeight="1">
      <c r="B29" s="55" t="s">
        <v>370</v>
      </c>
    </row>
    <row r="30" spans="2:2" ht="15" customHeight="1">
      <c r="B30" s="55" t="s">
        <v>371</v>
      </c>
    </row>
    <row r="31" spans="2:2" ht="13.8">
      <c r="B31" s="55"/>
    </row>
    <row r="32" spans="2:2" ht="13.8">
      <c r="B32" s="55" t="s">
        <v>372</v>
      </c>
    </row>
    <row r="33" spans="2:2" ht="13.8"/>
    <row r="34" spans="2:2" ht="13.8"/>
    <row r="36" spans="2:2" ht="13.8"/>
    <row r="38" spans="2:2" ht="13.8"/>
    <row r="40" spans="2:2" ht="14.25" customHeight="1"/>
    <row r="41" spans="2:2" ht="13.5" customHeight="1"/>
    <row r="42" spans="2:2" ht="13.8"/>
    <row r="44" spans="2:2" ht="15" customHeight="1">
      <c r="B44" s="55"/>
    </row>
    <row r="45" spans="2:2" ht="15" customHeight="1">
      <c r="B45" s="55"/>
    </row>
    <row r="46" spans="2:2" ht="15" customHeight="1">
      <c r="B46" s="58"/>
    </row>
    <row r="47" spans="2:2" ht="15" customHeight="1">
      <c r="B47" s="55"/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J58"/>
  <sheetViews>
    <sheetView workbookViewId="0"/>
  </sheetViews>
  <sheetFormatPr defaultRowHeight="13.8"/>
  <cols>
    <col min="1" max="1" width="8.8984375" style="172" customWidth="1"/>
    <col min="2" max="3" width="10.3984375" style="173" customWidth="1"/>
    <col min="4" max="4" width="8.5" style="63" customWidth="1"/>
    <col min="5" max="5" width="10.69921875" style="70" customWidth="1"/>
    <col min="6" max="6" width="31" style="70" customWidth="1"/>
    <col min="7" max="7" width="1.8984375" style="70" customWidth="1"/>
    <col min="8" max="1024" width="8.5" style="70" customWidth="1"/>
  </cols>
  <sheetData>
    <row r="1" spans="1:7" s="63" customFormat="1" ht="13.2">
      <c r="A1" s="59" t="s">
        <v>375</v>
      </c>
      <c r="B1" s="60" t="s">
        <v>376</v>
      </c>
      <c r="C1" s="60" t="s">
        <v>377</v>
      </c>
      <c r="D1" s="61" t="s">
        <v>378</v>
      </c>
      <c r="E1" s="61" t="s">
        <v>379</v>
      </c>
      <c r="F1" s="61"/>
      <c r="G1" s="62"/>
    </row>
    <row r="2" spans="1:7">
      <c r="A2" s="64">
        <v>41762</v>
      </c>
      <c r="B2" s="65">
        <v>0.54166666666666696</v>
      </c>
      <c r="C2" s="65">
        <v>0.6875</v>
      </c>
      <c r="D2" s="66" t="s">
        <v>380</v>
      </c>
      <c r="E2" s="67">
        <f t="shared" ref="E2:E21" si="0">C2-B2</f>
        <v>0.14583333333333304</v>
      </c>
      <c r="F2" s="68"/>
      <c r="G2" s="69"/>
    </row>
    <row r="3" spans="1:7">
      <c r="A3" s="71">
        <v>41763</v>
      </c>
      <c r="B3" s="65">
        <v>0.47916666666666702</v>
      </c>
      <c r="C3" s="65">
        <v>0.70833333333333304</v>
      </c>
      <c r="D3" s="72" t="s">
        <v>380</v>
      </c>
      <c r="E3" s="67">
        <f t="shared" si="0"/>
        <v>0.22916666666666602</v>
      </c>
      <c r="F3" s="68"/>
      <c r="G3" s="69"/>
    </row>
    <row r="4" spans="1:7">
      <c r="A4" s="73">
        <v>41769</v>
      </c>
      <c r="B4" s="74">
        <v>0.54166666666666696</v>
      </c>
      <c r="C4" s="74">
        <v>0.6875</v>
      </c>
      <c r="D4" s="75" t="s">
        <v>381</v>
      </c>
      <c r="E4" s="76">
        <f t="shared" si="0"/>
        <v>0.14583333333333304</v>
      </c>
      <c r="F4" s="68"/>
      <c r="G4" s="69"/>
    </row>
    <row r="5" spans="1:7">
      <c r="A5" s="73">
        <v>41770</v>
      </c>
      <c r="B5" s="74">
        <v>0.39583333333333298</v>
      </c>
      <c r="C5" s="77">
        <v>0.83333333333333304</v>
      </c>
      <c r="D5" s="78" t="s">
        <v>381</v>
      </c>
      <c r="E5" s="79">
        <f t="shared" si="0"/>
        <v>0.43750000000000006</v>
      </c>
      <c r="F5" s="68"/>
      <c r="G5" s="69"/>
    </row>
    <row r="6" spans="1:7">
      <c r="A6" s="80">
        <v>41777</v>
      </c>
      <c r="B6" s="81">
        <v>0.39583333333333298</v>
      </c>
      <c r="C6" s="82">
        <v>0.8125</v>
      </c>
      <c r="D6" s="83" t="s">
        <v>382</v>
      </c>
      <c r="E6" s="84">
        <f t="shared" si="0"/>
        <v>0.41666666666666702</v>
      </c>
      <c r="F6" s="68"/>
      <c r="G6" s="69"/>
    </row>
    <row r="7" spans="1:7">
      <c r="A7" s="73">
        <v>41782</v>
      </c>
      <c r="B7" s="85">
        <v>0.77083333333333304</v>
      </c>
      <c r="C7" s="77">
        <v>0.91666666666666696</v>
      </c>
      <c r="D7" s="78" t="s">
        <v>381</v>
      </c>
      <c r="E7" s="79">
        <f t="shared" si="0"/>
        <v>0.14583333333333393</v>
      </c>
      <c r="F7" s="68"/>
      <c r="G7" s="69"/>
    </row>
    <row r="8" spans="1:7">
      <c r="A8" s="73">
        <v>41783</v>
      </c>
      <c r="B8" s="85">
        <v>0.41666666666666702</v>
      </c>
      <c r="C8" s="77">
        <v>0.5625</v>
      </c>
      <c r="D8" s="78" t="s">
        <v>381</v>
      </c>
      <c r="E8" s="79">
        <f t="shared" si="0"/>
        <v>0.14583333333333298</v>
      </c>
      <c r="F8" s="68"/>
      <c r="G8" s="69"/>
    </row>
    <row r="9" spans="1:7">
      <c r="A9" s="86">
        <v>41784</v>
      </c>
      <c r="B9" s="87">
        <v>0.35416666666666702</v>
      </c>
      <c r="C9" s="87">
        <v>0.58333333333333304</v>
      </c>
      <c r="D9" s="88" t="s">
        <v>383</v>
      </c>
      <c r="E9" s="89">
        <f t="shared" si="0"/>
        <v>0.22916666666666602</v>
      </c>
      <c r="F9" s="68" t="s">
        <v>384</v>
      </c>
      <c r="G9" s="69"/>
    </row>
    <row r="10" spans="1:7">
      <c r="A10" s="90">
        <v>41784</v>
      </c>
      <c r="B10" s="91">
        <v>0.625</v>
      </c>
      <c r="C10" s="91">
        <v>0.79166666666666696</v>
      </c>
      <c r="D10" s="92" t="s">
        <v>385</v>
      </c>
      <c r="E10" s="93">
        <f t="shared" si="0"/>
        <v>0.16666666666666696</v>
      </c>
      <c r="F10" s="68"/>
      <c r="G10" s="69"/>
    </row>
    <row r="11" spans="1:7">
      <c r="A11" s="94">
        <v>41787</v>
      </c>
      <c r="B11" s="91">
        <v>0.70833333333333304</v>
      </c>
      <c r="C11" s="91">
        <v>0.85416666666666696</v>
      </c>
      <c r="D11" s="95" t="s">
        <v>385</v>
      </c>
      <c r="E11" s="93">
        <f t="shared" si="0"/>
        <v>0.14583333333333393</v>
      </c>
      <c r="F11" s="68"/>
      <c r="G11" s="69"/>
    </row>
    <row r="12" spans="1:7">
      <c r="A12" s="96">
        <v>41789</v>
      </c>
      <c r="B12" s="97">
        <v>0.77083333333333304</v>
      </c>
      <c r="C12" s="98">
        <v>0.91666666666666696</v>
      </c>
      <c r="D12" s="99" t="s">
        <v>386</v>
      </c>
      <c r="E12" s="100">
        <f t="shared" si="0"/>
        <v>0.14583333333333393</v>
      </c>
      <c r="F12" s="68"/>
      <c r="G12" s="69"/>
    </row>
    <row r="13" spans="1:7">
      <c r="A13" s="96">
        <v>41790</v>
      </c>
      <c r="B13" s="97">
        <v>0.375</v>
      </c>
      <c r="C13" s="98">
        <v>0.625</v>
      </c>
      <c r="D13" s="99" t="s">
        <v>386</v>
      </c>
      <c r="E13" s="100">
        <f t="shared" si="0"/>
        <v>0.25</v>
      </c>
      <c r="F13" s="68" t="s">
        <v>387</v>
      </c>
      <c r="G13" s="69"/>
    </row>
    <row r="14" spans="1:7">
      <c r="A14" s="101">
        <v>41791</v>
      </c>
      <c r="B14" s="81">
        <v>0.39583333333333298</v>
      </c>
      <c r="C14" s="81">
        <v>0.8125</v>
      </c>
      <c r="D14" s="102" t="s">
        <v>388</v>
      </c>
      <c r="E14" s="103">
        <f t="shared" si="0"/>
        <v>0.41666666666666702</v>
      </c>
      <c r="F14" s="68"/>
      <c r="G14" s="69"/>
    </row>
    <row r="15" spans="1:7">
      <c r="A15" s="101">
        <v>41794</v>
      </c>
      <c r="B15" s="81">
        <v>0.72916666666666696</v>
      </c>
      <c r="C15" s="81">
        <v>0.85416666666666696</v>
      </c>
      <c r="D15" s="104" t="s">
        <v>388</v>
      </c>
      <c r="E15" s="103">
        <f t="shared" si="0"/>
        <v>0.125</v>
      </c>
      <c r="F15" s="105"/>
      <c r="G15" s="69"/>
    </row>
    <row r="16" spans="1:7">
      <c r="A16" s="106">
        <v>41798</v>
      </c>
      <c r="B16" s="107">
        <v>0.625</v>
      </c>
      <c r="C16" s="107">
        <v>0.83333333333333304</v>
      </c>
      <c r="D16" s="108" t="s">
        <v>389</v>
      </c>
      <c r="E16" s="109">
        <f t="shared" si="0"/>
        <v>0.20833333333333304</v>
      </c>
      <c r="F16" s="41"/>
      <c r="G16" s="69"/>
    </row>
    <row r="17" spans="1:7">
      <c r="A17" s="106">
        <v>41803</v>
      </c>
      <c r="B17" s="107">
        <v>0.77083333333333304</v>
      </c>
      <c r="C17" s="107">
        <v>0.91666666666666696</v>
      </c>
      <c r="D17" s="108" t="s">
        <v>389</v>
      </c>
      <c r="E17" s="110">
        <f t="shared" si="0"/>
        <v>0.14583333333333393</v>
      </c>
      <c r="F17" s="111"/>
      <c r="G17" s="69"/>
    </row>
    <row r="18" spans="1:7">
      <c r="A18" s="112">
        <v>41804</v>
      </c>
      <c r="B18" s="107">
        <v>0.41666666666666702</v>
      </c>
      <c r="C18" s="107">
        <v>0.5625</v>
      </c>
      <c r="D18" s="108" t="s">
        <v>389</v>
      </c>
      <c r="E18" s="110">
        <f t="shared" si="0"/>
        <v>0.14583333333333298</v>
      </c>
      <c r="F18" s="68" t="s">
        <v>390</v>
      </c>
      <c r="G18" s="69"/>
    </row>
    <row r="19" spans="1:7">
      <c r="A19" s="96">
        <v>41805</v>
      </c>
      <c r="B19" s="113">
        <v>0.45833333333333298</v>
      </c>
      <c r="C19" s="97">
        <v>0.64583333333333304</v>
      </c>
      <c r="D19" s="114" t="s">
        <v>391</v>
      </c>
      <c r="E19" s="115">
        <f t="shared" si="0"/>
        <v>0.18750000000000006</v>
      </c>
      <c r="F19" s="68"/>
      <c r="G19" s="69"/>
    </row>
    <row r="20" spans="1:7">
      <c r="A20" s="96">
        <v>41805</v>
      </c>
      <c r="B20" s="113">
        <v>0.64583333333333304</v>
      </c>
      <c r="C20" s="97">
        <v>0.8125</v>
      </c>
      <c r="D20" s="99" t="s">
        <v>391</v>
      </c>
      <c r="E20" s="115">
        <f t="shared" si="0"/>
        <v>0.16666666666666696</v>
      </c>
      <c r="F20" s="68"/>
      <c r="G20" s="69"/>
    </row>
    <row r="21" spans="1:7">
      <c r="A21" s="90">
        <v>41814</v>
      </c>
      <c r="B21" s="116">
        <v>0.72916666666666696</v>
      </c>
      <c r="C21" s="91">
        <v>0.85416666666666696</v>
      </c>
      <c r="D21" s="92" t="s">
        <v>385</v>
      </c>
      <c r="E21" s="93">
        <f t="shared" si="0"/>
        <v>0.125</v>
      </c>
      <c r="F21" s="68"/>
      <c r="G21" s="69"/>
    </row>
    <row r="22" spans="1:7">
      <c r="A22" s="117"/>
      <c r="B22" s="118"/>
      <c r="C22" s="118"/>
      <c r="D22" s="119"/>
      <c r="E22" s="119"/>
      <c r="F22" s="120">
        <v>99</v>
      </c>
      <c r="G22" s="69"/>
    </row>
    <row r="23" spans="1:7">
      <c r="A23" s="121"/>
      <c r="B23" s="122"/>
      <c r="C23" s="122"/>
      <c r="D23" s="123"/>
      <c r="E23" s="124"/>
      <c r="F23" s="120"/>
      <c r="G23" s="69"/>
    </row>
    <row r="24" spans="1:7">
      <c r="A24" s="125" t="s">
        <v>392</v>
      </c>
      <c r="B24" s="126" t="s">
        <v>393</v>
      </c>
      <c r="C24" s="127"/>
      <c r="D24" s="128" t="s">
        <v>394</v>
      </c>
      <c r="E24" s="129" t="s">
        <v>395</v>
      </c>
      <c r="F24" s="69"/>
      <c r="G24" s="69"/>
    </row>
    <row r="25" spans="1:7">
      <c r="A25" s="130" t="s">
        <v>396</v>
      </c>
      <c r="B25" s="131">
        <v>0</v>
      </c>
      <c r="C25" s="127" t="s">
        <v>397</v>
      </c>
      <c r="D25" s="132" t="s">
        <v>383</v>
      </c>
      <c r="E25" s="131">
        <f>SUM(E9)</f>
        <v>0.22916666666666602</v>
      </c>
      <c r="F25" s="69" t="s">
        <v>397</v>
      </c>
      <c r="G25" s="69"/>
    </row>
    <row r="26" spans="1:7">
      <c r="A26" s="133" t="s">
        <v>398</v>
      </c>
      <c r="B26" s="131">
        <v>0</v>
      </c>
      <c r="C26" s="127" t="s">
        <v>397</v>
      </c>
      <c r="D26" s="134" t="s">
        <v>399</v>
      </c>
      <c r="E26" s="131">
        <v>0</v>
      </c>
      <c r="F26" s="69" t="s">
        <v>397</v>
      </c>
      <c r="G26" s="69"/>
    </row>
    <row r="27" spans="1:7">
      <c r="A27" s="101" t="s">
        <v>382</v>
      </c>
      <c r="B27" s="131">
        <f>SUM(E6:E6)</f>
        <v>0.41666666666666702</v>
      </c>
      <c r="C27" s="127"/>
      <c r="D27" s="135" t="s">
        <v>386</v>
      </c>
      <c r="E27" s="131">
        <f>SUM(E12:E13)</f>
        <v>0.39583333333333393</v>
      </c>
      <c r="F27" s="69" t="s">
        <v>400</v>
      </c>
      <c r="G27" s="69"/>
    </row>
    <row r="28" spans="1:7">
      <c r="A28" s="101" t="s">
        <v>388</v>
      </c>
      <c r="B28" s="131">
        <f>SUM(E14:E15)</f>
        <v>0.54166666666666696</v>
      </c>
      <c r="C28" s="127" t="s">
        <v>400</v>
      </c>
      <c r="D28" s="135" t="s">
        <v>391</v>
      </c>
      <c r="E28" s="131">
        <f>SUM(E19:E20)</f>
        <v>0.35416666666666702</v>
      </c>
      <c r="F28" s="69"/>
      <c r="G28" s="69"/>
    </row>
    <row r="29" spans="1:7">
      <c r="A29" s="71" t="s">
        <v>380</v>
      </c>
      <c r="B29" s="131">
        <f>SUM(E2:E3)</f>
        <v>0.37499999999999906</v>
      </c>
      <c r="C29" s="127"/>
      <c r="D29" s="136" t="s">
        <v>381</v>
      </c>
      <c r="E29" s="131">
        <f>SUM(E4:E5)+E7+E8</f>
        <v>0.875</v>
      </c>
      <c r="F29" s="69" t="s">
        <v>400</v>
      </c>
      <c r="G29" s="69"/>
    </row>
    <row r="30" spans="1:7">
      <c r="A30" s="94" t="s">
        <v>385</v>
      </c>
      <c r="B30" s="137">
        <f>SUM(E10+E21+E11)</f>
        <v>0.43750000000000089</v>
      </c>
      <c r="C30" s="127"/>
      <c r="D30" s="138" t="s">
        <v>389</v>
      </c>
      <c r="E30" s="137">
        <f>SUM(E16:E18)</f>
        <v>0.49999999999999994</v>
      </c>
      <c r="F30" s="69"/>
      <c r="G30" s="69"/>
    </row>
    <row r="31" spans="1:7" ht="15.6">
      <c r="A31" s="1"/>
      <c r="B31" s="139">
        <v>38.5</v>
      </c>
      <c r="C31" s="127"/>
      <c r="D31" s="127"/>
      <c r="E31" s="139">
        <v>59</v>
      </c>
      <c r="F31" s="69">
        <v>99</v>
      </c>
      <c r="G31" s="69"/>
    </row>
    <row r="32" spans="1:7">
      <c r="A32" s="140"/>
      <c r="B32" s="140"/>
      <c r="C32" s="140"/>
      <c r="D32" s="62"/>
      <c r="E32" s="69"/>
      <c r="F32" s="69"/>
      <c r="G32" s="69"/>
    </row>
    <row r="33" spans="1:7">
      <c r="A33" s="141" t="s">
        <v>401</v>
      </c>
      <c r="B33" s="140"/>
      <c r="C33" s="142" t="s">
        <v>402</v>
      </c>
      <c r="D33" s="143"/>
      <c r="E33" s="144"/>
      <c r="F33" s="69"/>
      <c r="G33" s="69"/>
    </row>
    <row r="34" spans="1:7" ht="14.4">
      <c r="A34" s="145" t="s">
        <v>403</v>
      </c>
      <c r="B34" s="146"/>
      <c r="C34" s="146"/>
      <c r="D34" s="147"/>
      <c r="E34" s="148"/>
      <c r="F34" s="149" t="s">
        <v>404</v>
      </c>
      <c r="G34" s="69"/>
    </row>
    <row r="35" spans="1:7">
      <c r="A35" s="141" t="s">
        <v>405</v>
      </c>
      <c r="B35" s="140" t="s">
        <v>406</v>
      </c>
      <c r="C35" s="140"/>
      <c r="D35" s="150"/>
      <c r="E35" s="151"/>
      <c r="F35" s="152" t="s">
        <v>407</v>
      </c>
      <c r="G35" s="69"/>
    </row>
    <row r="36" spans="1:7">
      <c r="A36" s="153" t="s">
        <v>408</v>
      </c>
      <c r="B36" s="140" t="s">
        <v>409</v>
      </c>
      <c r="C36" s="154"/>
      <c r="D36" s="155"/>
      <c r="E36" s="156"/>
      <c r="F36" s="152" t="s">
        <v>410</v>
      </c>
      <c r="G36" s="69"/>
    </row>
    <row r="37" spans="1:7">
      <c r="A37" s="153" t="s">
        <v>411</v>
      </c>
      <c r="B37" s="154" t="s">
        <v>412</v>
      </c>
      <c r="C37" s="154"/>
      <c r="D37" s="155"/>
      <c r="E37" s="156"/>
      <c r="F37" s="68"/>
      <c r="G37" s="69"/>
    </row>
    <row r="38" spans="1:7">
      <c r="A38" s="153" t="s">
        <v>413</v>
      </c>
      <c r="B38" s="157" t="s">
        <v>414</v>
      </c>
      <c r="C38" s="154"/>
      <c r="D38" s="155"/>
      <c r="E38" s="156"/>
      <c r="F38" s="68"/>
      <c r="G38" s="69"/>
    </row>
    <row r="39" spans="1:7">
      <c r="A39" s="153" t="s">
        <v>415</v>
      </c>
      <c r="B39" s="140" t="s">
        <v>416</v>
      </c>
      <c r="C39" s="140"/>
      <c r="D39" s="150"/>
      <c r="E39" s="151"/>
      <c r="F39" s="158"/>
      <c r="G39" s="69"/>
    </row>
    <row r="40" spans="1:7">
      <c r="A40" s="159"/>
      <c r="B40" s="127"/>
      <c r="C40" s="127"/>
      <c r="D40" s="62"/>
      <c r="E40" s="69"/>
      <c r="F40" s="69"/>
      <c r="G40" s="69"/>
    </row>
    <row r="41" spans="1:7">
      <c r="A41" s="125" t="s">
        <v>417</v>
      </c>
      <c r="B41" s="160"/>
      <c r="C41" s="160"/>
      <c r="D41" s="161"/>
      <c r="E41" s="129"/>
      <c r="F41" s="69"/>
      <c r="G41" s="69"/>
    </row>
    <row r="42" spans="1:7">
      <c r="A42" s="162" t="s">
        <v>418</v>
      </c>
      <c r="B42" s="124"/>
      <c r="C42" s="124"/>
      <c r="D42" s="123"/>
      <c r="E42" s="163"/>
      <c r="F42" s="69"/>
      <c r="G42" s="69"/>
    </row>
    <row r="43" spans="1:7">
      <c r="A43" s="162" t="s">
        <v>419</v>
      </c>
      <c r="B43" s="124"/>
      <c r="C43" s="164"/>
      <c r="D43" s="123"/>
      <c r="E43" s="163"/>
      <c r="F43" s="120"/>
      <c r="G43" s="120"/>
    </row>
    <row r="44" spans="1:7">
      <c r="A44" s="141" t="s">
        <v>420</v>
      </c>
      <c r="B44" s="140"/>
      <c r="C44" s="140"/>
      <c r="D44" s="150"/>
      <c r="E44" s="165"/>
      <c r="F44" s="69"/>
      <c r="G44" s="69"/>
    </row>
    <row r="45" spans="1:7">
      <c r="A45" s="159"/>
      <c r="B45" s="127"/>
      <c r="C45" s="127"/>
      <c r="D45" s="62"/>
      <c r="E45" s="69"/>
      <c r="F45" s="69"/>
      <c r="G45" s="69"/>
    </row>
    <row r="46" spans="1:7">
      <c r="A46" s="159"/>
      <c r="B46" s="127"/>
      <c r="C46" s="127"/>
      <c r="D46" s="62"/>
      <c r="E46" s="69"/>
      <c r="F46" s="69"/>
      <c r="G46" s="69"/>
    </row>
    <row r="47" spans="1:7">
      <c r="A47" s="159"/>
      <c r="B47" s="127"/>
      <c r="C47" s="127"/>
      <c r="D47" s="62"/>
      <c r="E47" s="69"/>
      <c r="F47" s="69"/>
      <c r="G47" s="69"/>
    </row>
    <row r="48" spans="1:7">
      <c r="A48" s="166"/>
      <c r="B48" s="167"/>
      <c r="C48" s="167"/>
      <c r="D48" s="168"/>
      <c r="E48" s="169"/>
      <c r="F48" s="169"/>
    </row>
    <row r="49" spans="1:6" s="171" customFormat="1" ht="13.2">
      <c r="A49" s="166"/>
      <c r="B49" s="167"/>
      <c r="C49" s="170"/>
      <c r="D49" s="168"/>
      <c r="E49" s="169"/>
      <c r="F49" s="169"/>
    </row>
    <row r="50" spans="1:6">
      <c r="A50" s="166"/>
      <c r="B50" s="167"/>
      <c r="C50" s="167"/>
      <c r="D50" s="168"/>
      <c r="E50" s="169"/>
      <c r="F50" s="169"/>
    </row>
    <row r="51" spans="1:6">
      <c r="A51" s="166"/>
      <c r="B51" s="167"/>
      <c r="C51" s="167"/>
      <c r="D51" s="168"/>
      <c r="E51" s="169"/>
      <c r="F51" s="169"/>
    </row>
    <row r="58" spans="1:6" s="171" customFormat="1" ht="13.2">
      <c r="A58" s="172"/>
      <c r="B58" s="173"/>
      <c r="C58" s="173"/>
      <c r="D58" s="63"/>
      <c r="E58" s="70"/>
      <c r="F58" s="70"/>
    </row>
  </sheetData>
  <pageMargins left="0.74803149606299213" right="0.74803149606299213" top="1.7901574803149607" bottom="0.94527559055118104" header="0.6692913385826772" footer="0.55157480314960616"/>
  <pageSetup paperSize="0" fitToWidth="0" fitToHeight="0" orientation="portrait" horizontalDpi="0" verticalDpi="0" copies="0"/>
  <headerFooter alignWithMargins="0">
    <oddHeader>&amp;L&amp;"Arial1,Regular"&amp;10&amp;K000000Kiosktider Björkvallen våren 2013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MJ56"/>
  <sheetViews>
    <sheetView workbookViewId="0"/>
  </sheetViews>
  <sheetFormatPr defaultRowHeight="13.2" customHeight="1"/>
  <cols>
    <col min="1" max="1" width="8.8984375" style="172" customWidth="1"/>
    <col min="2" max="2" width="10.3984375" style="173" customWidth="1"/>
    <col min="3" max="3" width="9.59765625" style="173" customWidth="1"/>
    <col min="4" max="4" width="9.5" style="63" customWidth="1"/>
    <col min="5" max="5" width="11.69921875" style="70" customWidth="1"/>
    <col min="6" max="6" width="31" style="70" customWidth="1"/>
    <col min="7" max="7" width="1.3984375" style="174" customWidth="1"/>
    <col min="8" max="1024" width="8.5" style="174" customWidth="1"/>
  </cols>
  <sheetData>
    <row r="1" spans="1:7" ht="13.2" customHeight="1">
      <c r="A1" s="59" t="s">
        <v>375</v>
      </c>
      <c r="B1" s="60" t="s">
        <v>376</v>
      </c>
      <c r="C1" s="60" t="s">
        <v>377</v>
      </c>
      <c r="D1" s="61" t="s">
        <v>378</v>
      </c>
      <c r="E1" s="61" t="s">
        <v>379</v>
      </c>
      <c r="F1" s="61"/>
      <c r="G1" s="1"/>
    </row>
    <row r="2" spans="1:7" ht="13.2" customHeight="1">
      <c r="A2" s="71">
        <v>41859</v>
      </c>
      <c r="B2" s="65">
        <v>0.75</v>
      </c>
      <c r="C2" s="65">
        <v>0.89583333333333304</v>
      </c>
      <c r="D2" s="72" t="s">
        <v>385</v>
      </c>
      <c r="E2" s="67">
        <f t="shared" ref="E2:E21" si="0">C2-B2</f>
        <v>0.14583333333333304</v>
      </c>
      <c r="F2" s="68"/>
      <c r="G2" s="1"/>
    </row>
    <row r="3" spans="1:7" ht="13.2" customHeight="1">
      <c r="A3" s="175">
        <v>41861</v>
      </c>
      <c r="B3" s="176">
        <v>0.60416666666666696</v>
      </c>
      <c r="C3" s="65">
        <v>0.83333333333333304</v>
      </c>
      <c r="D3" s="72" t="s">
        <v>385</v>
      </c>
      <c r="E3" s="67">
        <f t="shared" si="0"/>
        <v>0.22916666666666607</v>
      </c>
      <c r="F3" s="68"/>
      <c r="G3" s="1"/>
    </row>
    <row r="4" spans="1:7" ht="13.2" customHeight="1">
      <c r="A4" s="80">
        <v>41867</v>
      </c>
      <c r="B4" s="81">
        <v>0.375</v>
      </c>
      <c r="C4" s="81">
        <v>0.60416666666666696</v>
      </c>
      <c r="D4" s="102" t="s">
        <v>388</v>
      </c>
      <c r="E4" s="177">
        <f t="shared" si="0"/>
        <v>0.22916666666666696</v>
      </c>
      <c r="F4" s="68"/>
      <c r="G4" s="1"/>
    </row>
    <row r="5" spans="1:7" ht="13.2" customHeight="1">
      <c r="A5" s="178">
        <v>41868</v>
      </c>
      <c r="B5" s="91">
        <v>0.35416666666666702</v>
      </c>
      <c r="C5" s="91">
        <v>0.58333333333333304</v>
      </c>
      <c r="D5" s="92" t="s">
        <v>396</v>
      </c>
      <c r="E5" s="93">
        <f t="shared" si="0"/>
        <v>0.22916666666666602</v>
      </c>
      <c r="F5" s="68" t="s">
        <v>421</v>
      </c>
      <c r="G5" s="1"/>
    </row>
    <row r="6" spans="1:7" ht="13.2" customHeight="1">
      <c r="A6" s="101">
        <v>41868</v>
      </c>
      <c r="B6" s="81">
        <v>0.58333333333333304</v>
      </c>
      <c r="C6" s="81">
        <v>0.77083333333333304</v>
      </c>
      <c r="D6" s="102" t="s">
        <v>388</v>
      </c>
      <c r="E6" s="177">
        <f t="shared" si="0"/>
        <v>0.1875</v>
      </c>
      <c r="F6" s="68"/>
      <c r="G6" s="1"/>
    </row>
    <row r="7" spans="1:7" ht="13.2" customHeight="1">
      <c r="A7" s="80">
        <v>41873</v>
      </c>
      <c r="B7" s="81">
        <v>0.75</v>
      </c>
      <c r="C7" s="81">
        <v>0.89583333333333304</v>
      </c>
      <c r="D7" s="104" t="s">
        <v>388</v>
      </c>
      <c r="E7" s="177">
        <f t="shared" si="0"/>
        <v>0.14583333333333304</v>
      </c>
      <c r="F7" s="68"/>
      <c r="G7" s="1"/>
    </row>
    <row r="8" spans="1:7" ht="13.2" customHeight="1">
      <c r="A8" s="179">
        <v>41874</v>
      </c>
      <c r="B8" s="180">
        <v>0.375</v>
      </c>
      <c r="C8" s="180">
        <v>0.54166666666666696</v>
      </c>
      <c r="D8" s="181" t="s">
        <v>381</v>
      </c>
      <c r="E8" s="182">
        <f t="shared" si="0"/>
        <v>0.16666666666666696</v>
      </c>
      <c r="F8" s="68"/>
      <c r="G8" s="1"/>
    </row>
    <row r="9" spans="1:7" ht="13.2" customHeight="1">
      <c r="A9" s="183">
        <v>41875</v>
      </c>
      <c r="B9" s="184">
        <v>0.35416666666666702</v>
      </c>
      <c r="C9" s="184">
        <v>0.58333333333333304</v>
      </c>
      <c r="D9" s="185" t="s">
        <v>399</v>
      </c>
      <c r="E9" s="186">
        <f t="shared" si="0"/>
        <v>0.22916666666666602</v>
      </c>
      <c r="F9" s="68" t="s">
        <v>422</v>
      </c>
      <c r="G9" s="1"/>
    </row>
    <row r="10" spans="1:7" ht="13.2" customHeight="1">
      <c r="A10" s="187">
        <v>41875</v>
      </c>
      <c r="B10" s="97">
        <v>0.58333333333333304</v>
      </c>
      <c r="C10" s="98">
        <v>0.83333333333333304</v>
      </c>
      <c r="D10" s="99" t="s">
        <v>386</v>
      </c>
      <c r="E10" s="188">
        <f t="shared" si="0"/>
        <v>0.25</v>
      </c>
      <c r="F10" s="68"/>
      <c r="G10" s="1"/>
    </row>
    <row r="11" spans="1:7" ht="13.2" customHeight="1">
      <c r="A11" s="80">
        <v>41881</v>
      </c>
      <c r="B11" s="81">
        <v>0.39583333333333298</v>
      </c>
      <c r="C11" s="82">
        <v>0.5625</v>
      </c>
      <c r="D11" s="83" t="s">
        <v>382</v>
      </c>
      <c r="E11" s="189">
        <f t="shared" si="0"/>
        <v>0.16666666666666702</v>
      </c>
      <c r="F11" s="41"/>
      <c r="G11" s="1"/>
    </row>
    <row r="12" spans="1:7" ht="13.2" customHeight="1">
      <c r="A12" s="190">
        <v>41882</v>
      </c>
      <c r="B12" s="191">
        <v>0.35416666666666702</v>
      </c>
      <c r="C12" s="192">
        <v>0.58333333333333304</v>
      </c>
      <c r="D12" s="193" t="s">
        <v>398</v>
      </c>
      <c r="E12" s="194">
        <f t="shared" si="0"/>
        <v>0.22916666666666602</v>
      </c>
      <c r="F12" s="68" t="s">
        <v>423</v>
      </c>
      <c r="G12" s="1"/>
    </row>
    <row r="13" spans="1:7" ht="13.2" customHeight="1">
      <c r="A13" s="179">
        <v>41882</v>
      </c>
      <c r="B13" s="180">
        <v>0.625</v>
      </c>
      <c r="C13" s="195">
        <v>0.77083333333333304</v>
      </c>
      <c r="D13" s="181" t="s">
        <v>381</v>
      </c>
      <c r="E13" s="196">
        <f t="shared" si="0"/>
        <v>0.14583333333333304</v>
      </c>
      <c r="F13" s="68"/>
      <c r="G13" s="1"/>
    </row>
    <row r="14" spans="1:7" ht="13.2" customHeight="1">
      <c r="A14" s="175">
        <v>41888</v>
      </c>
      <c r="B14" s="65">
        <v>0.375</v>
      </c>
      <c r="C14" s="197">
        <v>0.64583333333333304</v>
      </c>
      <c r="D14" s="72" t="s">
        <v>380</v>
      </c>
      <c r="E14" s="198">
        <f t="shared" si="0"/>
        <v>0.27083333333333304</v>
      </c>
      <c r="F14" s="105"/>
      <c r="G14" s="1"/>
    </row>
    <row r="15" spans="1:7" ht="13.2" customHeight="1">
      <c r="A15" s="96">
        <v>41889</v>
      </c>
      <c r="B15" s="97">
        <v>0.39583333333333298</v>
      </c>
      <c r="C15" s="98">
        <v>0.5</v>
      </c>
      <c r="D15" s="99" t="s">
        <v>386</v>
      </c>
      <c r="E15" s="188">
        <f t="shared" si="0"/>
        <v>0.10416666666666702</v>
      </c>
      <c r="F15" s="68"/>
      <c r="G15" s="1"/>
    </row>
    <row r="16" spans="1:7" ht="13.2" customHeight="1">
      <c r="A16" s="187">
        <v>41889</v>
      </c>
      <c r="B16" s="97">
        <v>0.58333333333333304</v>
      </c>
      <c r="C16" s="98">
        <v>0.8125</v>
      </c>
      <c r="D16" s="99" t="s">
        <v>386</v>
      </c>
      <c r="E16" s="188">
        <f t="shared" si="0"/>
        <v>0.22916666666666696</v>
      </c>
      <c r="F16" s="68"/>
      <c r="G16" s="1"/>
    </row>
    <row r="17" spans="1:7" ht="13.2" customHeight="1">
      <c r="A17" s="112">
        <v>41895</v>
      </c>
      <c r="B17" s="107">
        <v>0.41666666666666702</v>
      </c>
      <c r="C17" s="199">
        <v>0.5625</v>
      </c>
      <c r="D17" s="108" t="s">
        <v>389</v>
      </c>
      <c r="E17" s="200">
        <f t="shared" si="0"/>
        <v>0.14583333333333298</v>
      </c>
      <c r="F17" s="105"/>
      <c r="G17" s="1"/>
    </row>
    <row r="18" spans="1:7" ht="13.2" customHeight="1">
      <c r="A18" s="179">
        <v>41896</v>
      </c>
      <c r="B18" s="180">
        <v>0.54166666666666696</v>
      </c>
      <c r="C18" s="195">
        <v>0.83333333333333304</v>
      </c>
      <c r="D18" s="181" t="s">
        <v>381</v>
      </c>
      <c r="E18" s="196">
        <f t="shared" si="0"/>
        <v>0.29166666666666607</v>
      </c>
      <c r="F18" s="41"/>
      <c r="G18" s="1"/>
    </row>
    <row r="19" spans="1:7" ht="13.2" customHeight="1">
      <c r="A19" s="112">
        <v>41902</v>
      </c>
      <c r="B19" s="107">
        <v>0.39583333333333298</v>
      </c>
      <c r="C19" s="107">
        <v>0.6875</v>
      </c>
      <c r="D19" s="201" t="s">
        <v>389</v>
      </c>
      <c r="E19" s="109">
        <f t="shared" si="0"/>
        <v>0.29166666666666702</v>
      </c>
      <c r="F19" s="68"/>
      <c r="G19" s="1"/>
    </row>
    <row r="20" spans="1:7" ht="13.2" customHeight="1">
      <c r="A20" s="187">
        <v>41903</v>
      </c>
      <c r="B20" s="97">
        <v>0.45833333333333298</v>
      </c>
      <c r="C20" s="97">
        <v>0.6875</v>
      </c>
      <c r="D20" s="114" t="s">
        <v>391</v>
      </c>
      <c r="E20" s="202">
        <f t="shared" si="0"/>
        <v>0.22916666666666702</v>
      </c>
      <c r="F20" s="68"/>
      <c r="G20" s="1"/>
    </row>
    <row r="21" spans="1:7" ht="13.2" customHeight="1">
      <c r="A21" s="96">
        <v>41910</v>
      </c>
      <c r="B21" s="97">
        <v>0.52083333333333304</v>
      </c>
      <c r="C21" s="97">
        <v>0.75</v>
      </c>
      <c r="D21" s="99" t="s">
        <v>391</v>
      </c>
      <c r="E21" s="115">
        <f t="shared" si="0"/>
        <v>0.22916666666666696</v>
      </c>
      <c r="F21" s="158"/>
      <c r="G21" s="1"/>
    </row>
    <row r="22" spans="1:7" ht="13.2" customHeight="1">
      <c r="A22" s="121"/>
      <c r="B22" s="122"/>
      <c r="C22" s="122"/>
      <c r="D22" s="123"/>
      <c r="E22" s="124"/>
      <c r="F22" s="120">
        <v>99.5</v>
      </c>
      <c r="G22" s="1"/>
    </row>
    <row r="23" spans="1:7" ht="13.2" customHeight="1">
      <c r="A23" s="153" t="s">
        <v>392</v>
      </c>
      <c r="B23" s="203" t="s">
        <v>393</v>
      </c>
      <c r="C23" s="127"/>
      <c r="D23" s="204" t="s">
        <v>394</v>
      </c>
      <c r="E23" s="205" t="s">
        <v>395</v>
      </c>
      <c r="F23" s="69"/>
      <c r="G23" s="69"/>
    </row>
    <row r="24" spans="1:7" ht="13.2" customHeight="1">
      <c r="A24" s="206" t="s">
        <v>396</v>
      </c>
      <c r="B24" s="207">
        <f>E5</f>
        <v>0.22916666666666602</v>
      </c>
      <c r="C24" s="127" t="s">
        <v>397</v>
      </c>
      <c r="D24" s="208" t="s">
        <v>383</v>
      </c>
      <c r="E24" s="207">
        <v>0</v>
      </c>
      <c r="F24" s="69" t="s">
        <v>397</v>
      </c>
      <c r="G24" s="69"/>
    </row>
    <row r="25" spans="1:7" ht="13.2" customHeight="1">
      <c r="A25" s="133" t="s">
        <v>398</v>
      </c>
      <c r="B25" s="131">
        <f>E12</f>
        <v>0.22916666666666602</v>
      </c>
      <c r="C25" s="127" t="s">
        <v>397</v>
      </c>
      <c r="D25" s="134" t="s">
        <v>399</v>
      </c>
      <c r="E25" s="131">
        <f>E9</f>
        <v>0.22916666666666602</v>
      </c>
      <c r="F25" s="69" t="s">
        <v>397</v>
      </c>
      <c r="G25" s="69"/>
    </row>
    <row r="26" spans="1:7" ht="13.2" customHeight="1">
      <c r="A26" s="101" t="s">
        <v>382</v>
      </c>
      <c r="B26" s="131">
        <f>E11</f>
        <v>0.16666666666666702</v>
      </c>
      <c r="C26" s="127"/>
      <c r="D26" s="135" t="s">
        <v>386</v>
      </c>
      <c r="E26" s="131">
        <f>E10+E15+E16</f>
        <v>0.58333333333333393</v>
      </c>
      <c r="F26" s="69" t="s">
        <v>400</v>
      </c>
      <c r="G26" s="69"/>
    </row>
    <row r="27" spans="1:7" ht="13.2" customHeight="1">
      <c r="A27" s="101" t="s">
        <v>388</v>
      </c>
      <c r="B27" s="131">
        <f>+E4+E6+E7</f>
        <v>0.5625</v>
      </c>
      <c r="C27" s="127" t="s">
        <v>400</v>
      </c>
      <c r="D27" s="135" t="s">
        <v>391</v>
      </c>
      <c r="E27" s="131">
        <f>SUM(E20:E21)</f>
        <v>0.45833333333333398</v>
      </c>
      <c r="F27" s="69"/>
      <c r="G27" s="69"/>
    </row>
    <row r="28" spans="1:7" s="70" customFormat="1" ht="13.2" customHeight="1">
      <c r="A28" s="71" t="s">
        <v>380</v>
      </c>
      <c r="B28" s="131">
        <f>E14</f>
        <v>0.27083333333333304</v>
      </c>
      <c r="C28" s="127"/>
      <c r="D28" s="209" t="s">
        <v>381</v>
      </c>
      <c r="E28" s="137">
        <f>+E8+E13+E18</f>
        <v>0.60416666666666607</v>
      </c>
      <c r="F28" s="69" t="s">
        <v>400</v>
      </c>
      <c r="G28" s="69"/>
    </row>
    <row r="29" spans="1:7" s="70" customFormat="1" ht="13.2" customHeight="1">
      <c r="A29" s="94" t="s">
        <v>385</v>
      </c>
      <c r="B29" s="137">
        <f>SUM(E2:E3)</f>
        <v>0.37499999999999911</v>
      </c>
      <c r="C29" s="127"/>
      <c r="D29" s="210" t="s">
        <v>389</v>
      </c>
      <c r="E29" s="131">
        <f>E17+E19</f>
        <v>0.4375</v>
      </c>
      <c r="F29" s="69"/>
      <c r="G29" s="69"/>
    </row>
    <row r="30" spans="1:7" s="70" customFormat="1" ht="13.2" customHeight="1">
      <c r="A30" s="1"/>
      <c r="B30" s="139">
        <v>45</v>
      </c>
      <c r="C30" s="127"/>
      <c r="D30" s="211"/>
      <c r="E30" s="139">
        <v>58.5</v>
      </c>
      <c r="F30" s="212">
        <v>99.5</v>
      </c>
      <c r="G30" s="69"/>
    </row>
    <row r="31" spans="1:7" s="70" customFormat="1" ht="13.2" customHeight="1">
      <c r="A31" s="140"/>
      <c r="B31" s="140"/>
      <c r="C31" s="140"/>
      <c r="D31" s="62"/>
      <c r="E31" s="69"/>
      <c r="F31" s="69"/>
      <c r="G31" s="69"/>
    </row>
    <row r="32" spans="1:7" s="70" customFormat="1" ht="13.2" customHeight="1">
      <c r="A32" s="141" t="s">
        <v>401</v>
      </c>
      <c r="B32" s="140"/>
      <c r="C32" s="142" t="s">
        <v>402</v>
      </c>
      <c r="D32" s="143"/>
      <c r="E32" s="144"/>
      <c r="F32" s="69"/>
      <c r="G32" s="69"/>
    </row>
    <row r="33" spans="1:7" s="70" customFormat="1" ht="13.2" customHeight="1">
      <c r="A33" s="145" t="s">
        <v>403</v>
      </c>
      <c r="B33" s="146"/>
      <c r="C33" s="146"/>
      <c r="D33" s="147"/>
      <c r="E33" s="148"/>
      <c r="F33" s="149" t="s">
        <v>404</v>
      </c>
      <c r="G33" s="69"/>
    </row>
    <row r="34" spans="1:7" s="70" customFormat="1" ht="13.2" customHeight="1">
      <c r="A34" s="141" t="s">
        <v>405</v>
      </c>
      <c r="B34" s="140" t="s">
        <v>406</v>
      </c>
      <c r="C34" s="140"/>
      <c r="D34" s="150"/>
      <c r="E34" s="151"/>
      <c r="F34" s="152" t="s">
        <v>407</v>
      </c>
      <c r="G34" s="69"/>
    </row>
    <row r="35" spans="1:7" s="70" customFormat="1" ht="13.2" customHeight="1">
      <c r="A35" s="153" t="s">
        <v>408</v>
      </c>
      <c r="B35" s="140" t="s">
        <v>409</v>
      </c>
      <c r="C35" s="154"/>
      <c r="D35" s="155"/>
      <c r="E35" s="156"/>
      <c r="F35" s="152" t="s">
        <v>410</v>
      </c>
      <c r="G35" s="69"/>
    </row>
    <row r="36" spans="1:7" s="70" customFormat="1">
      <c r="A36" s="153" t="s">
        <v>411</v>
      </c>
      <c r="B36" s="154" t="s">
        <v>412</v>
      </c>
      <c r="C36" s="154"/>
      <c r="D36" s="155"/>
      <c r="E36" s="156"/>
      <c r="F36" s="68"/>
      <c r="G36" s="69"/>
    </row>
    <row r="37" spans="1:7" s="70" customFormat="1">
      <c r="A37" s="153" t="s">
        <v>413</v>
      </c>
      <c r="B37" s="157" t="s">
        <v>414</v>
      </c>
      <c r="C37" s="154"/>
      <c r="D37" s="155"/>
      <c r="E37" s="156"/>
      <c r="F37" s="68"/>
      <c r="G37" s="69"/>
    </row>
    <row r="38" spans="1:7" s="70" customFormat="1">
      <c r="A38" s="153" t="s">
        <v>415</v>
      </c>
      <c r="B38" s="140" t="s">
        <v>416</v>
      </c>
      <c r="C38" s="140"/>
      <c r="D38" s="150"/>
      <c r="E38" s="151"/>
      <c r="F38" s="158"/>
      <c r="G38" s="69"/>
    </row>
    <row r="39" spans="1:7" s="70" customFormat="1">
      <c r="A39" s="159"/>
      <c r="B39" s="127"/>
      <c r="C39" s="127"/>
      <c r="D39" s="62"/>
      <c r="E39" s="69"/>
      <c r="F39" s="69"/>
      <c r="G39" s="69"/>
    </row>
    <row r="40" spans="1:7" s="70" customFormat="1">
      <c r="A40" s="125" t="s">
        <v>417</v>
      </c>
      <c r="B40" s="160"/>
      <c r="C40" s="160"/>
      <c r="D40" s="161"/>
      <c r="E40" s="129"/>
      <c r="F40" s="69"/>
      <c r="G40" s="69"/>
    </row>
    <row r="41" spans="1:7" s="70" customFormat="1">
      <c r="A41" s="162" t="s">
        <v>418</v>
      </c>
      <c r="B41" s="124"/>
      <c r="C41" s="124"/>
      <c r="D41" s="123"/>
      <c r="E41" s="163"/>
      <c r="F41" s="69"/>
      <c r="G41" s="69"/>
    </row>
    <row r="42" spans="1:7" s="70" customFormat="1">
      <c r="A42" s="162" t="s">
        <v>419</v>
      </c>
      <c r="B42" s="124"/>
      <c r="C42" s="164"/>
      <c r="D42" s="123"/>
      <c r="E42" s="163"/>
      <c r="F42" s="120"/>
      <c r="G42" s="120"/>
    </row>
    <row r="43" spans="1:7" s="70" customFormat="1">
      <c r="A43" s="141" t="s">
        <v>420</v>
      </c>
      <c r="B43" s="140"/>
      <c r="C43" s="140"/>
      <c r="D43" s="150"/>
      <c r="E43" s="165"/>
      <c r="F43" s="69"/>
      <c r="G43" s="69"/>
    </row>
    <row r="44" spans="1:7" s="70" customFormat="1">
      <c r="A44" s="159"/>
      <c r="B44" s="127"/>
      <c r="C44" s="127"/>
      <c r="D44" s="62"/>
      <c r="E44" s="69"/>
      <c r="F44" s="69"/>
      <c r="G44" s="69"/>
    </row>
    <row r="45" spans="1:7" s="70" customFormat="1">
      <c r="A45" s="159"/>
      <c r="B45" s="127"/>
      <c r="C45" s="127"/>
      <c r="D45" s="62"/>
      <c r="E45" s="69"/>
      <c r="F45" s="69"/>
      <c r="G45" s="69"/>
    </row>
    <row r="46" spans="1:7" s="70" customFormat="1">
      <c r="A46" s="159"/>
      <c r="B46" s="127"/>
      <c r="C46" s="127"/>
      <c r="D46" s="62"/>
      <c r="E46" s="69"/>
      <c r="F46" s="69"/>
      <c r="G46" s="69"/>
    </row>
    <row r="47" spans="1:7" s="171" customFormat="1">
      <c r="A47" s="213"/>
      <c r="B47" s="167"/>
      <c r="C47" s="170"/>
      <c r="D47" s="168"/>
      <c r="E47" s="214"/>
      <c r="F47" s="169"/>
      <c r="G47" s="169"/>
    </row>
    <row r="48" spans="1:7" s="70" customFormat="1">
      <c r="A48" s="215"/>
      <c r="B48" s="216"/>
      <c r="C48" s="216"/>
      <c r="D48" s="217"/>
      <c r="E48" s="218"/>
      <c r="F48" s="219"/>
      <c r="G48" s="219"/>
    </row>
    <row r="49" spans="1:6" s="70" customFormat="1">
      <c r="A49" s="172"/>
      <c r="B49" s="173"/>
      <c r="C49" s="173"/>
      <c r="D49" s="63"/>
    </row>
    <row r="50" spans="1:6" s="70" customFormat="1">
      <c r="A50" s="172"/>
      <c r="B50" s="173"/>
      <c r="C50" s="173"/>
      <c r="D50" s="63"/>
    </row>
    <row r="51" spans="1:6" s="70" customFormat="1">
      <c r="A51" s="172"/>
      <c r="B51" s="173"/>
      <c r="C51" s="173"/>
      <c r="D51" s="63"/>
    </row>
    <row r="52" spans="1:6" s="70" customFormat="1">
      <c r="A52" s="172"/>
      <c r="B52" s="173"/>
      <c r="C52" s="173"/>
      <c r="D52" s="63"/>
    </row>
    <row r="53" spans="1:6" s="70" customFormat="1">
      <c r="A53" s="172"/>
      <c r="B53" s="173"/>
      <c r="C53" s="173"/>
      <c r="D53" s="63"/>
    </row>
    <row r="54" spans="1:6" s="70" customFormat="1">
      <c r="A54" s="172"/>
      <c r="B54" s="173"/>
      <c r="C54" s="173"/>
      <c r="D54" s="63"/>
    </row>
    <row r="55" spans="1:6" s="70" customFormat="1">
      <c r="A55" s="172"/>
      <c r="B55" s="173"/>
      <c r="C55" s="173"/>
      <c r="D55" s="63"/>
    </row>
    <row r="56" spans="1:6" s="171" customFormat="1">
      <c r="A56" s="172"/>
      <c r="B56" s="173"/>
      <c r="C56" s="173"/>
      <c r="D56" s="63"/>
      <c r="E56" s="70"/>
      <c r="F56" s="70"/>
    </row>
  </sheetData>
  <pageMargins left="0.74803149606299213" right="0.74803149606299213" top="1.3173228346456693" bottom="1.3775590551181103" header="0.51181102362204722" footer="0.98385826771653528"/>
  <pageSetup paperSize="0" fitToWidth="0" fitToHeight="0" orientation="portrait" horizontalDpi="0" verticalDpi="0" copies="0"/>
  <headerFooter alignWithMargins="0">
    <oddHeader>&amp;L&amp;"Arial1,Regular"&amp;10&amp;K000000Kiosktider Björkvallen hösten 2013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AMJ5"/>
  <sheetViews>
    <sheetView workbookViewId="0"/>
  </sheetViews>
  <sheetFormatPr defaultRowHeight="13.8"/>
  <cols>
    <col min="1" max="1024" width="8" style="1" customWidth="1"/>
  </cols>
  <sheetData>
    <row r="2" spans="2:2" ht="21">
      <c r="B2" s="4" t="s">
        <v>424</v>
      </c>
    </row>
    <row r="3" spans="2:2">
      <c r="B3" s="52" t="s">
        <v>425</v>
      </c>
    </row>
    <row r="5" spans="2:2">
      <c r="B5" s="220"/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2</vt:i4>
      </vt:variant>
    </vt:vector>
  </HeadingPairs>
  <TitlesOfParts>
    <vt:vector size="10" baseType="lpstr">
      <vt:lpstr>Innehållsförteckning</vt:lpstr>
      <vt:lpstr>Blad2</vt:lpstr>
      <vt:lpstr>Blad3</vt:lpstr>
      <vt:lpstr>Blad4</vt:lpstr>
      <vt:lpstr>Blad5</vt:lpstr>
      <vt:lpstr>Blad6 Vår</vt:lpstr>
      <vt:lpstr>Blad6 Höst</vt:lpstr>
      <vt:lpstr>Blad7</vt:lpstr>
      <vt:lpstr>_FilterDatabase</vt:lpstr>
      <vt:lpstr>_FilterDatabase_1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Engström</dc:creator>
  <cp:lastModifiedBy>SK Iron</cp:lastModifiedBy>
  <dcterms:created xsi:type="dcterms:W3CDTF">2014-08-04T09:10:25Z</dcterms:created>
  <dcterms:modified xsi:type="dcterms:W3CDTF">2015-02-02T16:39:39Z</dcterms:modified>
</cp:coreProperties>
</file>