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n enhet\Discgolf\Tävlingsgruppen\2024\KM\Tabeller\"/>
    </mc:Choice>
  </mc:AlternateContent>
  <xr:revisionPtr revIDLastSave="0" documentId="13_ncr:1_{B76FAB91-1EDB-4530-970E-2B758741E87B}" xr6:coauthVersionLast="47" xr6:coauthVersionMax="47" xr10:uidLastSave="{00000000-0000-0000-0000-000000000000}"/>
  <bookViews>
    <workbookView xWindow="-180" yWindow="0" windowWidth="9930" windowHeight="10170" tabRatio="500" xr2:uid="{00000000-000D-0000-FFFF-FFFF00000000}"/>
  </bookViews>
  <sheets>
    <sheet name="RESULTAT_Open" sheetId="1" r:id="rId1"/>
    <sheet name="BB_Open" sheetId="2" r:id="rId2"/>
    <sheet name="Putt_Open" sheetId="3" r:id="rId3"/>
    <sheet name="Langd_Open" sheetId="4" r:id="rId4"/>
    <sheet name="HH_Open" sheetId="5" r:id="rId5"/>
  </sheets>
  <definedNames>
    <definedName name="_xlnm._FilterDatabase" localSheetId="1" hidden="1">BB_Open!$A$10:$Y$43</definedName>
    <definedName name="_xlnm._FilterDatabase" localSheetId="4" hidden="1">HH_Open!$A$10:$Y$43</definedName>
    <definedName name="_xlnm._FilterDatabase" localSheetId="3" hidden="1">Langd_Open!$A$8:$D$8</definedName>
    <definedName name="_xlnm._FilterDatabase" localSheetId="2" hidden="1">Putt_Open!$A$7:$X$40</definedName>
    <definedName name="_xlnm._FilterDatabase" localSheetId="0" hidden="1">RESULTAT_Open!$A$3:$G$43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50" i="5" l="1"/>
  <c r="X50" i="5"/>
  <c r="W50" i="5"/>
  <c r="V50" i="5"/>
  <c r="C50" i="5"/>
  <c r="A50" i="5"/>
  <c r="Y49" i="5"/>
  <c r="X49" i="5"/>
  <c r="W49" i="5"/>
  <c r="V49" i="5"/>
  <c r="C49" i="5"/>
  <c r="A49" i="5"/>
  <c r="Y48" i="5"/>
  <c r="X48" i="5"/>
  <c r="W48" i="5"/>
  <c r="V48" i="5"/>
  <c r="C48" i="5"/>
  <c r="A48" i="5"/>
  <c r="Y47" i="5"/>
  <c r="X47" i="5"/>
  <c r="W47" i="5"/>
  <c r="V47" i="5"/>
  <c r="C47" i="5"/>
  <c r="A47" i="5"/>
  <c r="Y46" i="5"/>
  <c r="X46" i="5"/>
  <c r="W46" i="5"/>
  <c r="V46" i="5"/>
  <c r="C46" i="5"/>
  <c r="A46" i="5"/>
  <c r="Y45" i="5"/>
  <c r="X45" i="5"/>
  <c r="W45" i="5"/>
  <c r="V45" i="5"/>
  <c r="C45" i="5"/>
  <c r="A45" i="5"/>
  <c r="Y44" i="5"/>
  <c r="X44" i="5"/>
  <c r="W44" i="5"/>
  <c r="V44" i="5"/>
  <c r="C44" i="5"/>
  <c r="A44" i="5"/>
  <c r="Y43" i="5"/>
  <c r="X43" i="5"/>
  <c r="W43" i="5"/>
  <c r="V43" i="5"/>
  <c r="C43" i="5"/>
  <c r="A43" i="5"/>
  <c r="Y42" i="5"/>
  <c r="X42" i="5"/>
  <c r="W42" i="5"/>
  <c r="V42" i="5"/>
  <c r="C42" i="5"/>
  <c r="A42" i="5"/>
  <c r="Y41" i="5"/>
  <c r="X41" i="5"/>
  <c r="W41" i="5"/>
  <c r="V41" i="5"/>
  <c r="C41" i="5"/>
  <c r="A41" i="5"/>
  <c r="Y40" i="5"/>
  <c r="X40" i="5"/>
  <c r="W40" i="5"/>
  <c r="V40" i="5"/>
  <c r="C40" i="5"/>
  <c r="A40" i="5"/>
  <c r="Y39" i="5"/>
  <c r="X39" i="5"/>
  <c r="W39" i="5"/>
  <c r="V39" i="5"/>
  <c r="C39" i="5"/>
  <c r="A39" i="5"/>
  <c r="Y38" i="5"/>
  <c r="X38" i="5"/>
  <c r="W38" i="5"/>
  <c r="V38" i="5"/>
  <c r="C38" i="5"/>
  <c r="A38" i="5"/>
  <c r="Y37" i="5"/>
  <c r="X37" i="5"/>
  <c r="W37" i="5"/>
  <c r="V37" i="5"/>
  <c r="C37" i="5"/>
  <c r="A37" i="5"/>
  <c r="Y36" i="5"/>
  <c r="X36" i="5"/>
  <c r="W36" i="5"/>
  <c r="V36" i="5"/>
  <c r="C36" i="5"/>
  <c r="A36" i="5"/>
  <c r="Y35" i="5"/>
  <c r="X35" i="5"/>
  <c r="W35" i="5"/>
  <c r="V35" i="5"/>
  <c r="C35" i="5"/>
  <c r="A35" i="5"/>
  <c r="Y34" i="5"/>
  <c r="X34" i="5"/>
  <c r="W34" i="5"/>
  <c r="V34" i="5"/>
  <c r="C34" i="5"/>
  <c r="A34" i="5"/>
  <c r="Y33" i="5"/>
  <c r="X33" i="5"/>
  <c r="W33" i="5"/>
  <c r="V33" i="5"/>
  <c r="C33" i="5"/>
  <c r="A33" i="5"/>
  <c r="Y32" i="5"/>
  <c r="X32" i="5"/>
  <c r="W32" i="5"/>
  <c r="V32" i="5"/>
  <c r="C32" i="5"/>
  <c r="A32" i="5"/>
  <c r="Y31" i="5"/>
  <c r="X31" i="5"/>
  <c r="W31" i="5"/>
  <c r="V31" i="5"/>
  <c r="C31" i="5"/>
  <c r="A31" i="5"/>
  <c r="Y30" i="5"/>
  <c r="X30" i="5"/>
  <c r="W30" i="5"/>
  <c r="V30" i="5"/>
  <c r="C30" i="5"/>
  <c r="A30" i="5"/>
  <c r="Y29" i="5"/>
  <c r="X29" i="5"/>
  <c r="W29" i="5"/>
  <c r="V29" i="5"/>
  <c r="C29" i="5"/>
  <c r="A29" i="5"/>
  <c r="Y28" i="5"/>
  <c r="X28" i="5"/>
  <c r="W28" i="5"/>
  <c r="V28" i="5"/>
  <c r="C28" i="5"/>
  <c r="A28" i="5"/>
  <c r="Y27" i="5"/>
  <c r="X27" i="5"/>
  <c r="W27" i="5"/>
  <c r="V27" i="5"/>
  <c r="A27" i="5"/>
  <c r="Y26" i="5"/>
  <c r="X26" i="5"/>
  <c r="W26" i="5"/>
  <c r="V26" i="5"/>
  <c r="A26" i="5"/>
  <c r="Y25" i="5"/>
  <c r="X25" i="5"/>
  <c r="W25" i="5"/>
  <c r="V25" i="5"/>
  <c r="A25" i="5"/>
  <c r="Y24" i="5"/>
  <c r="X24" i="5"/>
  <c r="W24" i="5"/>
  <c r="V24" i="5"/>
  <c r="A24" i="5"/>
  <c r="Y23" i="5"/>
  <c r="X23" i="5"/>
  <c r="W23" i="5"/>
  <c r="V23" i="5"/>
  <c r="A23" i="5"/>
  <c r="Y22" i="5"/>
  <c r="X22" i="5"/>
  <c r="W22" i="5"/>
  <c r="V22" i="5"/>
  <c r="A22" i="5"/>
  <c r="Y21" i="5"/>
  <c r="X21" i="5"/>
  <c r="W21" i="5"/>
  <c r="V21" i="5"/>
  <c r="A21" i="5"/>
  <c r="Y20" i="5"/>
  <c r="X20" i="5"/>
  <c r="W20" i="5"/>
  <c r="V20" i="5"/>
  <c r="A20" i="5"/>
  <c r="Y19" i="5"/>
  <c r="X19" i="5"/>
  <c r="W19" i="5"/>
  <c r="V19" i="5"/>
  <c r="A19" i="5"/>
  <c r="Y18" i="5"/>
  <c r="X18" i="5"/>
  <c r="W18" i="5"/>
  <c r="V18" i="5"/>
  <c r="A18" i="5"/>
  <c r="Y17" i="5"/>
  <c r="X17" i="5"/>
  <c r="W17" i="5"/>
  <c r="V17" i="5"/>
  <c r="A17" i="5"/>
  <c r="Y16" i="5"/>
  <c r="X16" i="5"/>
  <c r="W16" i="5"/>
  <c r="V16" i="5"/>
  <c r="A16" i="5"/>
  <c r="X15" i="5"/>
  <c r="W15" i="5"/>
  <c r="V15" i="5"/>
  <c r="A15" i="5"/>
  <c r="X14" i="5"/>
  <c r="W14" i="5"/>
  <c r="V14" i="5"/>
  <c r="A14" i="5"/>
  <c r="X13" i="5"/>
  <c r="W13" i="5"/>
  <c r="V13" i="5"/>
  <c r="A13" i="5"/>
  <c r="X12" i="5"/>
  <c r="W12" i="5"/>
  <c r="V12" i="5"/>
  <c r="A12" i="5"/>
  <c r="X11" i="5"/>
  <c r="W11" i="5"/>
  <c r="V11" i="5"/>
  <c r="A11" i="5"/>
  <c r="C7" i="5"/>
  <c r="F5" i="5" s="1"/>
  <c r="V4" i="5"/>
  <c r="D48" i="4"/>
  <c r="A48" i="4"/>
  <c r="D47" i="4"/>
  <c r="A47" i="4"/>
  <c r="D46" i="4"/>
  <c r="A46" i="4"/>
  <c r="D45" i="4"/>
  <c r="A45" i="4"/>
  <c r="D44" i="4"/>
  <c r="A44" i="4"/>
  <c r="D43" i="4"/>
  <c r="A43" i="4"/>
  <c r="D42" i="4"/>
  <c r="A42" i="4"/>
  <c r="D41" i="4"/>
  <c r="A41" i="4"/>
  <c r="D40" i="4"/>
  <c r="A40" i="4"/>
  <c r="D39" i="4"/>
  <c r="A39" i="4"/>
  <c r="D38" i="4"/>
  <c r="A38" i="4"/>
  <c r="D37" i="4"/>
  <c r="A37" i="4"/>
  <c r="D36" i="4"/>
  <c r="A36" i="4"/>
  <c r="D35" i="4"/>
  <c r="A35" i="4"/>
  <c r="D34" i="4"/>
  <c r="A34" i="4"/>
  <c r="D33" i="4"/>
  <c r="A33" i="4"/>
  <c r="D32" i="4"/>
  <c r="A32" i="4"/>
  <c r="D31" i="4"/>
  <c r="A31" i="4"/>
  <c r="D30" i="4"/>
  <c r="A30" i="4"/>
  <c r="D29" i="4"/>
  <c r="A29" i="4"/>
  <c r="D28" i="4"/>
  <c r="A28" i="4"/>
  <c r="D27" i="4"/>
  <c r="A27" i="4"/>
  <c r="D26" i="4"/>
  <c r="A26" i="4"/>
  <c r="D25" i="4"/>
  <c r="A25" i="4"/>
  <c r="D24" i="4"/>
  <c r="A24" i="4"/>
  <c r="D23" i="4"/>
  <c r="A23" i="4"/>
  <c r="D22" i="4"/>
  <c r="A22" i="4"/>
  <c r="D21" i="4"/>
  <c r="A21" i="4"/>
  <c r="D20" i="4"/>
  <c r="A20" i="4"/>
  <c r="D19" i="4"/>
  <c r="A19" i="4"/>
  <c r="D18" i="4"/>
  <c r="A18" i="4"/>
  <c r="D17" i="4"/>
  <c r="A17" i="4"/>
  <c r="D16" i="4"/>
  <c r="A16" i="4"/>
  <c r="D15" i="4"/>
  <c r="A15" i="4"/>
  <c r="D14" i="4"/>
  <c r="A14" i="4"/>
  <c r="A13" i="4"/>
  <c r="A12" i="4"/>
  <c r="A11" i="4"/>
  <c r="A10" i="4"/>
  <c r="A9" i="4"/>
  <c r="C4" i="4"/>
  <c r="C5" i="4" s="1"/>
  <c r="D13" i="4" s="1"/>
  <c r="E8" i="1" s="1"/>
  <c r="Y47" i="3"/>
  <c r="C47" i="3"/>
  <c r="A47" i="3"/>
  <c r="Y46" i="3"/>
  <c r="C46" i="3"/>
  <c r="A46" i="3"/>
  <c r="Y45" i="3"/>
  <c r="C45" i="3"/>
  <c r="A45" i="3"/>
  <c r="Y44" i="3"/>
  <c r="C44" i="3"/>
  <c r="A44" i="3"/>
  <c r="Y43" i="3"/>
  <c r="C43" i="3"/>
  <c r="A43" i="3"/>
  <c r="Y42" i="3"/>
  <c r="C42" i="3"/>
  <c r="A42" i="3"/>
  <c r="Y41" i="3"/>
  <c r="C41" i="3"/>
  <c r="A41" i="3"/>
  <c r="Y40" i="3"/>
  <c r="C40" i="3"/>
  <c r="A40" i="3"/>
  <c r="Y39" i="3"/>
  <c r="C39" i="3"/>
  <c r="A39" i="3"/>
  <c r="Y38" i="3"/>
  <c r="C38" i="3"/>
  <c r="A38" i="3"/>
  <c r="Y37" i="3"/>
  <c r="C37" i="3"/>
  <c r="A37" i="3"/>
  <c r="Y36" i="3"/>
  <c r="C36" i="3"/>
  <c r="A36" i="3"/>
  <c r="Y35" i="3"/>
  <c r="C35" i="3"/>
  <c r="A35" i="3"/>
  <c r="Y34" i="3"/>
  <c r="C34" i="3"/>
  <c r="A34" i="3"/>
  <c r="Y33" i="3"/>
  <c r="C33" i="3"/>
  <c r="A33" i="3"/>
  <c r="Y32" i="3"/>
  <c r="C32" i="3"/>
  <c r="A32" i="3"/>
  <c r="Y31" i="3"/>
  <c r="C31" i="3"/>
  <c r="A31" i="3"/>
  <c r="Y30" i="3"/>
  <c r="C30" i="3"/>
  <c r="A30" i="3"/>
  <c r="Y29" i="3"/>
  <c r="A29" i="3"/>
  <c r="Y28" i="3"/>
  <c r="A28" i="3"/>
  <c r="Y27" i="3"/>
  <c r="A27" i="3"/>
  <c r="Y26" i="3"/>
  <c r="A26" i="3"/>
  <c r="Y25" i="3"/>
  <c r="A25" i="3"/>
  <c r="Y24" i="3"/>
  <c r="A24" i="3"/>
  <c r="Y23" i="3"/>
  <c r="A23" i="3"/>
  <c r="Y22" i="3"/>
  <c r="A22" i="3"/>
  <c r="Y21" i="3"/>
  <c r="A21" i="3"/>
  <c r="Y20" i="3"/>
  <c r="A20" i="3"/>
  <c r="Y19" i="3"/>
  <c r="A19" i="3"/>
  <c r="Y18" i="3"/>
  <c r="A18" i="3"/>
  <c r="Y17" i="3"/>
  <c r="A17" i="3"/>
  <c r="Y16" i="3"/>
  <c r="A16" i="3"/>
  <c r="Y15" i="3"/>
  <c r="A15" i="3"/>
  <c r="Y14" i="3"/>
  <c r="A14" i="3"/>
  <c r="Y13" i="3"/>
  <c r="A13" i="3"/>
  <c r="A12" i="3"/>
  <c r="A11" i="3"/>
  <c r="A10" i="3"/>
  <c r="A9" i="3"/>
  <c r="A8" i="3"/>
  <c r="C4" i="3"/>
  <c r="C5" i="3" s="1"/>
  <c r="Y8" i="3" s="1"/>
  <c r="D4" i="1" s="1"/>
  <c r="Y50" i="2"/>
  <c r="X50" i="2"/>
  <c r="W50" i="2"/>
  <c r="V50" i="2"/>
  <c r="C50" i="2"/>
  <c r="A50" i="2"/>
  <c r="Y49" i="2"/>
  <c r="X49" i="2"/>
  <c r="W49" i="2"/>
  <c r="V49" i="2"/>
  <c r="C49" i="2"/>
  <c r="A49" i="2"/>
  <c r="Y48" i="2"/>
  <c r="X48" i="2"/>
  <c r="W48" i="2"/>
  <c r="V48" i="2"/>
  <c r="C48" i="2"/>
  <c r="A48" i="2"/>
  <c r="Y47" i="2"/>
  <c r="X47" i="2"/>
  <c r="W47" i="2"/>
  <c r="V47" i="2"/>
  <c r="C47" i="2"/>
  <c r="A47" i="2"/>
  <c r="Y46" i="2"/>
  <c r="X46" i="2"/>
  <c r="W46" i="2"/>
  <c r="V46" i="2"/>
  <c r="C46" i="2"/>
  <c r="A46" i="2"/>
  <c r="Y45" i="2"/>
  <c r="X45" i="2"/>
  <c r="W45" i="2"/>
  <c r="V45" i="2"/>
  <c r="C45" i="2"/>
  <c r="A45" i="2"/>
  <c r="Y44" i="2"/>
  <c r="X44" i="2"/>
  <c r="W44" i="2"/>
  <c r="V44" i="2"/>
  <c r="C44" i="2"/>
  <c r="A44" i="2"/>
  <c r="Y43" i="2"/>
  <c r="X43" i="2"/>
  <c r="W43" i="2"/>
  <c r="V43" i="2"/>
  <c r="C43" i="2"/>
  <c r="A43" i="2"/>
  <c r="Y42" i="2"/>
  <c r="X42" i="2"/>
  <c r="W42" i="2"/>
  <c r="V42" i="2"/>
  <c r="C42" i="2"/>
  <c r="A42" i="2"/>
  <c r="Y41" i="2"/>
  <c r="X41" i="2"/>
  <c r="W41" i="2"/>
  <c r="V41" i="2"/>
  <c r="C41" i="2"/>
  <c r="A41" i="2"/>
  <c r="Y40" i="2"/>
  <c r="X40" i="2"/>
  <c r="W40" i="2"/>
  <c r="V40" i="2"/>
  <c r="C40" i="2"/>
  <c r="A40" i="2"/>
  <c r="Y39" i="2"/>
  <c r="X39" i="2"/>
  <c r="W39" i="2"/>
  <c r="V39" i="2"/>
  <c r="C39" i="2"/>
  <c r="A39" i="2"/>
  <c r="Y38" i="2"/>
  <c r="X38" i="2"/>
  <c r="W38" i="2"/>
  <c r="V38" i="2"/>
  <c r="C38" i="2"/>
  <c r="A38" i="2"/>
  <c r="Y37" i="2"/>
  <c r="X37" i="2"/>
  <c r="W37" i="2"/>
  <c r="V37" i="2"/>
  <c r="C37" i="2"/>
  <c r="A37" i="2"/>
  <c r="Y36" i="2"/>
  <c r="X36" i="2"/>
  <c r="W36" i="2"/>
  <c r="V36" i="2"/>
  <c r="C36" i="2"/>
  <c r="A36" i="2"/>
  <c r="Y35" i="2"/>
  <c r="X35" i="2"/>
  <c r="W35" i="2"/>
  <c r="V35" i="2"/>
  <c r="C35" i="2"/>
  <c r="A35" i="2"/>
  <c r="Y34" i="2"/>
  <c r="X34" i="2"/>
  <c r="W34" i="2"/>
  <c r="V34" i="2"/>
  <c r="C34" i="2"/>
  <c r="A34" i="2"/>
  <c r="Y33" i="2"/>
  <c r="X33" i="2"/>
  <c r="W33" i="2"/>
  <c r="V33" i="2"/>
  <c r="C33" i="2"/>
  <c r="A33" i="2"/>
  <c r="Y32" i="2"/>
  <c r="X32" i="2"/>
  <c r="W32" i="2"/>
  <c r="V32" i="2"/>
  <c r="C32" i="2"/>
  <c r="A32" i="2"/>
  <c r="Y31" i="2"/>
  <c r="X31" i="2"/>
  <c r="W31" i="2"/>
  <c r="V31" i="2"/>
  <c r="C31" i="2"/>
  <c r="A31" i="2"/>
  <c r="Y30" i="2"/>
  <c r="X30" i="2"/>
  <c r="W30" i="2"/>
  <c r="V30" i="2"/>
  <c r="C30" i="2"/>
  <c r="A30" i="2"/>
  <c r="Y29" i="2"/>
  <c r="X29" i="2"/>
  <c r="W29" i="2"/>
  <c r="V29" i="2"/>
  <c r="C29" i="2"/>
  <c r="A29" i="2"/>
  <c r="Y28" i="2"/>
  <c r="X28" i="2"/>
  <c r="W28" i="2"/>
  <c r="V28" i="2"/>
  <c r="C28" i="2"/>
  <c r="A28" i="2"/>
  <c r="Y27" i="2"/>
  <c r="X27" i="2"/>
  <c r="W27" i="2"/>
  <c r="V27" i="2"/>
  <c r="A27" i="2"/>
  <c r="Y26" i="2"/>
  <c r="X26" i="2"/>
  <c r="W26" i="2"/>
  <c r="V26" i="2"/>
  <c r="A26" i="2"/>
  <c r="Y25" i="2"/>
  <c r="X25" i="2"/>
  <c r="W25" i="2"/>
  <c r="V25" i="2"/>
  <c r="A25" i="2"/>
  <c r="Y24" i="2"/>
  <c r="X24" i="2"/>
  <c r="W24" i="2"/>
  <c r="V24" i="2"/>
  <c r="A24" i="2"/>
  <c r="Y23" i="2"/>
  <c r="X23" i="2"/>
  <c r="W23" i="2"/>
  <c r="V23" i="2"/>
  <c r="A23" i="2"/>
  <c r="Y22" i="2"/>
  <c r="X22" i="2"/>
  <c r="W22" i="2"/>
  <c r="V22" i="2"/>
  <c r="A22" i="2"/>
  <c r="Y21" i="2"/>
  <c r="X21" i="2"/>
  <c r="W21" i="2"/>
  <c r="V21" i="2"/>
  <c r="A21" i="2"/>
  <c r="Y20" i="2"/>
  <c r="X20" i="2"/>
  <c r="W20" i="2"/>
  <c r="V20" i="2"/>
  <c r="A20" i="2"/>
  <c r="Y19" i="2"/>
  <c r="X19" i="2"/>
  <c r="W19" i="2"/>
  <c r="V19" i="2"/>
  <c r="A19" i="2"/>
  <c r="Y18" i="2"/>
  <c r="X18" i="2"/>
  <c r="W18" i="2"/>
  <c r="V18" i="2"/>
  <c r="A18" i="2"/>
  <c r="Y17" i="2"/>
  <c r="X17" i="2"/>
  <c r="W17" i="2"/>
  <c r="V17" i="2"/>
  <c r="A17" i="2"/>
  <c r="Y16" i="2"/>
  <c r="X16" i="2"/>
  <c r="W16" i="2"/>
  <c r="V16" i="2"/>
  <c r="A16" i="2"/>
  <c r="X15" i="2"/>
  <c r="W15" i="2"/>
  <c r="V15" i="2"/>
  <c r="A15" i="2"/>
  <c r="X14" i="2"/>
  <c r="W14" i="2"/>
  <c r="V14" i="2"/>
  <c r="A14" i="2"/>
  <c r="X13" i="2"/>
  <c r="W13" i="2"/>
  <c r="V13" i="2"/>
  <c r="A13" i="2"/>
  <c r="X12" i="2"/>
  <c r="W12" i="2"/>
  <c r="V12" i="2"/>
  <c r="A12" i="2"/>
  <c r="X11" i="2"/>
  <c r="W11" i="2"/>
  <c r="V11" i="2"/>
  <c r="A11" i="2"/>
  <c r="C7" i="2"/>
  <c r="S5" i="2" s="1"/>
  <c r="V4" i="2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D5" i="5" l="1"/>
  <c r="G5" i="5"/>
  <c r="H5" i="5"/>
  <c r="E5" i="5"/>
  <c r="I5" i="5"/>
  <c r="K5" i="5"/>
  <c r="S5" i="5"/>
  <c r="T5" i="5"/>
  <c r="U5" i="5"/>
  <c r="C8" i="5"/>
  <c r="Y15" i="5" s="1"/>
  <c r="F8" i="1" s="1"/>
  <c r="D12" i="4"/>
  <c r="E7" i="1" s="1"/>
  <c r="D9" i="4"/>
  <c r="E4" i="1" s="1"/>
  <c r="D11" i="4"/>
  <c r="E6" i="1" s="1"/>
  <c r="C6" i="4"/>
  <c r="D10" i="4"/>
  <c r="E5" i="1" s="1"/>
  <c r="Y10" i="3"/>
  <c r="D6" i="1" s="1"/>
  <c r="Y12" i="3"/>
  <c r="D8" i="1" s="1"/>
  <c r="Y11" i="3"/>
  <c r="D7" i="1" s="1"/>
  <c r="G14" i="1"/>
  <c r="A14" i="1" s="1"/>
  <c r="G22" i="1"/>
  <c r="A22" i="1" s="1"/>
  <c r="G30" i="1"/>
  <c r="A30" i="1" s="1"/>
  <c r="G38" i="1"/>
  <c r="A38" i="1" s="1"/>
  <c r="Y9" i="3"/>
  <c r="D5" i="1" s="1"/>
  <c r="G16" i="1"/>
  <c r="A16" i="1" s="1"/>
  <c r="G24" i="1"/>
  <c r="A24" i="1" s="1"/>
  <c r="G32" i="1"/>
  <c r="A32" i="1" s="1"/>
  <c r="G40" i="1"/>
  <c r="A40" i="1" s="1"/>
  <c r="G23" i="1"/>
  <c r="A23" i="1" s="1"/>
  <c r="G21" i="1"/>
  <c r="A21" i="1" s="1"/>
  <c r="G17" i="1"/>
  <c r="A17" i="1" s="1"/>
  <c r="G15" i="1"/>
  <c r="A15" i="1" s="1"/>
  <c r="G12" i="1"/>
  <c r="A12" i="1" s="1"/>
  <c r="G27" i="1"/>
  <c r="A27" i="1" s="1"/>
  <c r="G31" i="1"/>
  <c r="A31" i="1" s="1"/>
  <c r="G39" i="1"/>
  <c r="A39" i="1" s="1"/>
  <c r="G36" i="1"/>
  <c r="A36" i="1" s="1"/>
  <c r="G19" i="1"/>
  <c r="A19" i="1" s="1"/>
  <c r="G34" i="1"/>
  <c r="A34" i="1" s="1"/>
  <c r="G42" i="1"/>
  <c r="A42" i="1" s="1"/>
  <c r="G20" i="1"/>
  <c r="A20" i="1" s="1"/>
  <c r="G35" i="1"/>
  <c r="A35" i="1" s="1"/>
  <c r="G43" i="1"/>
  <c r="A43" i="1" s="1"/>
  <c r="G13" i="1"/>
  <c r="A13" i="1" s="1"/>
  <c r="G9" i="1"/>
  <c r="A9" i="1" s="1"/>
  <c r="G28" i="1"/>
  <c r="A28" i="1" s="1"/>
  <c r="G10" i="1"/>
  <c r="A10" i="1" s="1"/>
  <c r="G25" i="1"/>
  <c r="A25" i="1" s="1"/>
  <c r="G29" i="1"/>
  <c r="A29" i="1" s="1"/>
  <c r="D5" i="2"/>
  <c r="P5" i="2"/>
  <c r="G18" i="1"/>
  <c r="A18" i="1" s="1"/>
  <c r="G33" i="1"/>
  <c r="A33" i="1" s="1"/>
  <c r="G37" i="1"/>
  <c r="A37" i="1" s="1"/>
  <c r="T5" i="2"/>
  <c r="G11" i="1"/>
  <c r="A11" i="1" s="1"/>
  <c r="G26" i="1"/>
  <c r="A26" i="1" s="1"/>
  <c r="G41" i="1"/>
  <c r="A41" i="1" s="1"/>
  <c r="E5" i="2"/>
  <c r="U5" i="2"/>
  <c r="F5" i="2"/>
  <c r="J5" i="5"/>
  <c r="G5" i="2"/>
  <c r="H5" i="2"/>
  <c r="C8" i="2"/>
  <c r="Y15" i="2" s="1"/>
  <c r="C8" i="1" s="1"/>
  <c r="L5" i="5"/>
  <c r="I5" i="2"/>
  <c r="M5" i="5"/>
  <c r="J5" i="2"/>
  <c r="N5" i="5"/>
  <c r="K5" i="2"/>
  <c r="O5" i="5"/>
  <c r="L5" i="2"/>
  <c r="P5" i="5"/>
  <c r="M5" i="2"/>
  <c r="Q5" i="5"/>
  <c r="N5" i="2"/>
  <c r="R5" i="5"/>
  <c r="O5" i="2"/>
  <c r="Q5" i="2"/>
  <c r="R5" i="2"/>
  <c r="G8" i="1" l="1"/>
  <c r="Y13" i="5"/>
  <c r="F6" i="1" s="1"/>
  <c r="Y14" i="5"/>
  <c r="F7" i="1" s="1"/>
  <c r="Y11" i="5"/>
  <c r="F4" i="1" s="1"/>
  <c r="Y12" i="5"/>
  <c r="F5" i="1" s="1"/>
  <c r="V5" i="5"/>
  <c r="Y13" i="2"/>
  <c r="C6" i="1" s="1"/>
  <c r="Y14" i="2"/>
  <c r="C7" i="1" s="1"/>
  <c r="Y11" i="2"/>
  <c r="C4" i="1" s="1"/>
  <c r="Y12" i="2"/>
  <c r="C5" i="1" s="1"/>
  <c r="V5" i="2"/>
  <c r="G7" i="1" l="1"/>
  <c r="G6" i="1"/>
  <c r="G4" i="1"/>
  <c r="G5" i="1"/>
  <c r="A6" i="1" l="1"/>
  <c r="A8" i="1"/>
  <c r="A4" i="1"/>
  <c r="A7" i="1"/>
  <c r="A5" i="1"/>
</calcChain>
</file>

<file path=xl/sharedStrings.xml><?xml version="1.0" encoding="utf-8"?>
<sst xmlns="http://schemas.openxmlformats.org/spreadsheetml/2006/main" count="74" uniqueCount="26">
  <si>
    <t>Resultat</t>
  </si>
  <si>
    <t>Placering</t>
  </si>
  <si>
    <t>Spelare</t>
  </si>
  <si>
    <t>BB</t>
  </si>
  <si>
    <t>Puttning</t>
  </si>
  <si>
    <t>Längd</t>
  </si>
  <si>
    <t>HH</t>
  </si>
  <si>
    <t>TOTALT</t>
  </si>
  <si>
    <t>Alvin Skoglund Örnefur</t>
  </si>
  <si>
    <t>Elis Zetterdahl</t>
  </si>
  <si>
    <t>Erik Kylborn</t>
  </si>
  <si>
    <t>Gunnar Wistrand</t>
  </si>
  <si>
    <t>Noah Fransson</t>
  </si>
  <si>
    <t>Brickeberg</t>
  </si>
  <si>
    <t>Hål</t>
  </si>
  <si>
    <t>Par</t>
  </si>
  <si>
    <t>Snitt</t>
  </si>
  <si>
    <t>Antal spelare</t>
  </si>
  <si>
    <t>Poängfördelning</t>
  </si>
  <si>
    <t>Score</t>
  </si>
  <si>
    <t>Birdies</t>
  </si>
  <si>
    <t>Bogeys</t>
  </si>
  <si>
    <t>Poäng</t>
  </si>
  <si>
    <t>Längdkastning</t>
  </si>
  <si>
    <t>Snittlängd</t>
  </si>
  <si>
    <t>Hästhagen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</si>
</sst>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D9D9D9"/>
        <bgColor rgb="FFDEEBF7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D9D9D9"/>
      </patternFill>
    </fill>
    <fill>
      <patternFill patternType="solid">
        <fgColor rgb="FFF8CBAD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DEEBF7"/>
        <bgColor rgb="FFE2F0D9"/>
      </patternFill>
    </fill>
    <fill>
      <patternFill patternType="solid">
        <fgColor rgb="FFFBE5D6"/>
        <bgColor rgb="FFFFF2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1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8" borderId="1" xfId="0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0" fillId="4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rgb="FF9DC3E6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FFFFFF"/>
        </patternFill>
      </fill>
    </dxf>
    <dxf>
      <fill>
        <patternFill>
          <bgColor rgb="FF9DC3E6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C5E0B4"/>
        </patternFill>
      </fill>
    </dxf>
    <dxf>
      <fill>
        <patternFill>
          <bgColor rgb="FFF8CBAD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BE5D6"/>
      <rgbColor rgb="FF9DC3E6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Normal="100" workbookViewId="0">
      <selection activeCell="E19" sqref="E19"/>
    </sheetView>
  </sheetViews>
  <sheetFormatPr defaultColWidth="8.7265625" defaultRowHeight="14.5" x14ac:dyDescent="0.35"/>
  <cols>
    <col min="1" max="1" width="14.6328125" customWidth="1"/>
    <col min="2" max="2" width="26.6328125" customWidth="1"/>
    <col min="3" max="6" width="13.54296875" customWidth="1"/>
    <col min="7" max="7" width="15.08984375" style="5" customWidth="1"/>
  </cols>
  <sheetData>
    <row r="1" spans="1:7" x14ac:dyDescent="0.35">
      <c r="A1" s="4" t="s">
        <v>0</v>
      </c>
      <c r="B1" s="4"/>
      <c r="C1" s="4"/>
      <c r="D1" s="4"/>
      <c r="E1" s="4"/>
      <c r="F1" s="4"/>
      <c r="G1" s="4"/>
    </row>
    <row r="2" spans="1:7" x14ac:dyDescent="0.35">
      <c r="A2" s="4"/>
      <c r="B2" s="4"/>
      <c r="C2" s="4"/>
      <c r="D2" s="4"/>
      <c r="E2" s="4"/>
      <c r="F2" s="4"/>
      <c r="G2" s="4"/>
    </row>
    <row r="3" spans="1:7" x14ac:dyDescent="0.35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pans="1:7" x14ac:dyDescent="0.35">
      <c r="A4" s="7">
        <f t="shared" ref="A4:A43" si="0">IF(ISNUMBER(G4),_xlfn.RANK.EQ(G4,$G$4:$G$43,0),"")</f>
        <v>5</v>
      </c>
      <c r="B4" s="10" t="s">
        <v>8</v>
      </c>
      <c r="C4" s="11">
        <f>IFERROR(VLOOKUP(B4, BB_Open!$B$11:$Y$50,24,FALSE()),"-")</f>
        <v>20</v>
      </c>
      <c r="D4" s="11">
        <f>IFERROR(VLOOKUP(B4, Putt_Open!$B$8:$Y$47,24,FALSE()),"-")</f>
        <v>30</v>
      </c>
      <c r="E4" s="11">
        <f>IFERROR(VLOOKUP(B4, Langd_Open!$B$9:$D$41,3,FALSE()),"-")</f>
        <v>10</v>
      </c>
      <c r="F4" s="11">
        <f>IFERROR(VLOOKUP(B4, HH_Open!$B$11:$Y$50,24,FALSE()),"-")</f>
        <v>40</v>
      </c>
      <c r="G4" s="12">
        <f t="shared" ref="G4:G43" si="1">IF(SUM(C4:F4)&gt;0,SUM(C4:F4),"-")</f>
        <v>100</v>
      </c>
    </row>
    <row r="5" spans="1:7" x14ac:dyDescent="0.35">
      <c r="A5" s="7">
        <f t="shared" si="0"/>
        <v>2</v>
      </c>
      <c r="B5" s="10" t="s">
        <v>9</v>
      </c>
      <c r="C5" s="11">
        <f>IFERROR(VLOOKUP(B5, BB_Open!$B$11:$Y$50,24,FALSE()),"-")</f>
        <v>80</v>
      </c>
      <c r="D5" s="11">
        <f>IFERROR(VLOOKUP(B5, Putt_Open!$B$8:$Y$47,24,FALSE()),"-")</f>
        <v>50</v>
      </c>
      <c r="E5" s="11">
        <f>IFERROR(VLOOKUP(B5, Langd_Open!$B$9:$D$41,3,FALSE()),"-")</f>
        <v>50</v>
      </c>
      <c r="F5" s="11">
        <f>IFERROR(VLOOKUP(B5, HH_Open!$B$11:$Y$50,24,FALSE()),"-")</f>
        <v>80</v>
      </c>
      <c r="G5" s="12">
        <f t="shared" si="1"/>
        <v>260</v>
      </c>
    </row>
    <row r="6" spans="1:7" x14ac:dyDescent="0.35">
      <c r="A6" s="7">
        <f t="shared" si="0"/>
        <v>1</v>
      </c>
      <c r="B6" s="10" t="s">
        <v>10</v>
      </c>
      <c r="C6" s="11">
        <f>IFERROR(VLOOKUP(B6, BB_Open!$B$11:$Y$50,24,FALSE()),"-")</f>
        <v>100</v>
      </c>
      <c r="D6" s="11">
        <f>IFERROR(VLOOKUP(B6, Putt_Open!$B$8:$Y$47,24,FALSE()),"-")</f>
        <v>40</v>
      </c>
      <c r="E6" s="11">
        <f>IFERROR(VLOOKUP(B6, Langd_Open!$B$9:$D$41,3,FALSE()),"-")</f>
        <v>40</v>
      </c>
      <c r="F6" s="11">
        <f>IFERROR(VLOOKUP(B6, HH_Open!$B$11:$Y$50,24,FALSE()),"-")</f>
        <v>100</v>
      </c>
      <c r="G6" s="12">
        <f t="shared" si="1"/>
        <v>280</v>
      </c>
    </row>
    <row r="7" spans="1:7" x14ac:dyDescent="0.35">
      <c r="A7" s="7">
        <f t="shared" si="0"/>
        <v>3</v>
      </c>
      <c r="B7" s="10" t="s">
        <v>11</v>
      </c>
      <c r="C7" s="11">
        <f>IFERROR(VLOOKUP(B7, BB_Open!$B$11:$Y$50,24,FALSE()),"-")</f>
        <v>60</v>
      </c>
      <c r="D7" s="11">
        <f>IFERROR(VLOOKUP(B7, Putt_Open!$B$8:$Y$47,24,FALSE()),"-")</f>
        <v>10</v>
      </c>
      <c r="E7" s="11">
        <f>IFERROR(VLOOKUP(B7, Langd_Open!$B$9:$D$41,3,FALSE()),"-")</f>
        <v>20</v>
      </c>
      <c r="F7" s="11">
        <f>IFERROR(VLOOKUP(B7, HH_Open!$B$11:$Y$50,24,FALSE()),"-")</f>
        <v>60</v>
      </c>
      <c r="G7" s="12">
        <f t="shared" si="1"/>
        <v>150</v>
      </c>
    </row>
    <row r="8" spans="1:7" x14ac:dyDescent="0.35">
      <c r="A8" s="7">
        <f t="shared" si="0"/>
        <v>4</v>
      </c>
      <c r="B8" s="10" t="s">
        <v>12</v>
      </c>
      <c r="C8" s="11">
        <f>IFERROR(VLOOKUP(B8, BB_Open!$B$11:$Y$50,24,FALSE()),"-")</f>
        <v>40</v>
      </c>
      <c r="D8" s="11">
        <f>IFERROR(VLOOKUP(B8, Putt_Open!$B$8:$Y$47,24,FALSE()),"-")</f>
        <v>20</v>
      </c>
      <c r="E8" s="11">
        <f>IFERROR(VLOOKUP(B8, Langd_Open!$B$9:$D$41,3,FALSE()),"-")</f>
        <v>40</v>
      </c>
      <c r="F8" s="11">
        <f>IFERROR(VLOOKUP(B8, HH_Open!$B$11:$Y$50,24,FALSE()),"-")</f>
        <v>20</v>
      </c>
      <c r="G8" s="12">
        <f t="shared" si="1"/>
        <v>120</v>
      </c>
    </row>
    <row r="9" spans="1:7" x14ac:dyDescent="0.35">
      <c r="A9" s="7" t="str">
        <f t="shared" si="0"/>
        <v/>
      </c>
      <c r="B9" s="10"/>
      <c r="C9" s="11" t="str">
        <f>IFERROR(VLOOKUP(B9, BB_Open!$B$11:$Y$50,24,FALSE()),"-")</f>
        <v>-</v>
      </c>
      <c r="D9" s="11" t="str">
        <f>IFERROR(VLOOKUP(B9, Putt_Open!$B$8:$Y$47,24,FALSE()),"-")</f>
        <v>-</v>
      </c>
      <c r="E9" s="11" t="str">
        <f>IFERROR(VLOOKUP(B9, Langd_Open!$B$9:$D$41,3,FALSE()),"-")</f>
        <v>-</v>
      </c>
      <c r="F9" s="11" t="str">
        <f>IFERROR(VLOOKUP(B9, HH_Open!$B$11:$Y$50,24,FALSE()),"-")</f>
        <v>-</v>
      </c>
      <c r="G9" s="12" t="str">
        <f t="shared" si="1"/>
        <v>-</v>
      </c>
    </row>
    <row r="10" spans="1:7" x14ac:dyDescent="0.35">
      <c r="A10" s="7" t="str">
        <f t="shared" si="0"/>
        <v/>
      </c>
      <c r="B10" s="10"/>
      <c r="C10" s="11" t="str">
        <f>IFERROR(VLOOKUP(B10, BB_Open!$B$11:$Y$50,24,FALSE()),"-")</f>
        <v>-</v>
      </c>
      <c r="D10" s="11" t="str">
        <f>IFERROR(VLOOKUP(B10, Putt_Open!$B$8:$Y$47,24,FALSE()),"-")</f>
        <v>-</v>
      </c>
      <c r="E10" s="11" t="str">
        <f>IFERROR(VLOOKUP(B10, Langd_Open!$B$9:$D$41,3,FALSE()),"-")</f>
        <v>-</v>
      </c>
      <c r="F10" s="11" t="str">
        <f>IFERROR(VLOOKUP(B10, HH_Open!$B$11:$Y$50,24,FALSE()),"-")</f>
        <v>-</v>
      </c>
      <c r="G10" s="12" t="str">
        <f t="shared" si="1"/>
        <v>-</v>
      </c>
    </row>
    <row r="11" spans="1:7" x14ac:dyDescent="0.35">
      <c r="A11" s="7" t="str">
        <f t="shared" si="0"/>
        <v/>
      </c>
      <c r="B11" s="10"/>
      <c r="C11" s="11" t="str">
        <f>IFERROR(VLOOKUP(B11, BB_Open!$B$11:$Y$50,24,FALSE()),"-")</f>
        <v>-</v>
      </c>
      <c r="D11" s="11" t="str">
        <f>IFERROR(VLOOKUP(B11, Putt_Open!$B$8:$Y$47,24,FALSE()),"-")</f>
        <v>-</v>
      </c>
      <c r="E11" s="11" t="str">
        <f>IFERROR(VLOOKUP(B11, Langd_Open!$B$9:$D$41,3,FALSE()),"-")</f>
        <v>-</v>
      </c>
      <c r="F11" s="11" t="str">
        <f>IFERROR(VLOOKUP(B11, HH_Open!$B$11:$Y$50,24,FALSE()),"-")</f>
        <v>-</v>
      </c>
      <c r="G11" s="12" t="str">
        <f t="shared" si="1"/>
        <v>-</v>
      </c>
    </row>
    <row r="12" spans="1:7" x14ac:dyDescent="0.35">
      <c r="A12" s="7" t="str">
        <f t="shared" si="0"/>
        <v/>
      </c>
      <c r="B12" s="10"/>
      <c r="C12" s="11" t="str">
        <f>IFERROR(VLOOKUP(B12, BB_Open!$B$11:$Y$50,24,FALSE()),"-")</f>
        <v>-</v>
      </c>
      <c r="D12" s="11" t="str">
        <f>IFERROR(VLOOKUP(B12, Putt_Open!$B$8:$Y$47,24,FALSE()),"-")</f>
        <v>-</v>
      </c>
      <c r="E12" s="11" t="str">
        <f>IFERROR(VLOOKUP(B12, Langd_Open!$B$9:$D$41,3,FALSE()),"-")</f>
        <v>-</v>
      </c>
      <c r="F12" s="11" t="str">
        <f>IFERROR(VLOOKUP(B12, HH_Open!$B$11:$Y$50,24,FALSE()),"-")</f>
        <v>-</v>
      </c>
      <c r="G12" s="12" t="str">
        <f t="shared" si="1"/>
        <v>-</v>
      </c>
    </row>
    <row r="13" spans="1:7" x14ac:dyDescent="0.35">
      <c r="A13" s="7" t="str">
        <f t="shared" si="0"/>
        <v/>
      </c>
      <c r="B13" s="10"/>
      <c r="C13" s="11" t="str">
        <f>IFERROR(VLOOKUP(B13, BB_Open!$B$11:$Y$50,24,FALSE()),"-")</f>
        <v>-</v>
      </c>
      <c r="D13" s="11" t="str">
        <f>IFERROR(VLOOKUP(B13, Putt_Open!$B$8:$Y$47,24,FALSE()),"-")</f>
        <v>-</v>
      </c>
      <c r="E13" s="11" t="str">
        <f>IFERROR(VLOOKUP(B13, Langd_Open!$B$9:$D$41,3,FALSE()),"-")</f>
        <v>-</v>
      </c>
      <c r="F13" s="11" t="str">
        <f>IFERROR(VLOOKUP(B13, HH_Open!$B$11:$Y$50,24,FALSE()),"-")</f>
        <v>-</v>
      </c>
      <c r="G13" s="12" t="str">
        <f t="shared" si="1"/>
        <v>-</v>
      </c>
    </row>
    <row r="14" spans="1:7" x14ac:dyDescent="0.35">
      <c r="A14" s="7" t="str">
        <f t="shared" si="0"/>
        <v/>
      </c>
      <c r="B14" s="10"/>
      <c r="C14" s="11" t="str">
        <f>IFERROR(VLOOKUP(B14, BB_Open!$B$11:$Y$50,24,FALSE()),"-")</f>
        <v>-</v>
      </c>
      <c r="D14" s="11" t="str">
        <f>IFERROR(VLOOKUP(B14, Putt_Open!$B$8:$Y$47,24,FALSE()),"-")</f>
        <v>-</v>
      </c>
      <c r="E14" s="11" t="str">
        <f>IFERROR(VLOOKUP(B14, Langd_Open!$B$9:$D$41,3,FALSE()),"-")</f>
        <v>-</v>
      </c>
      <c r="F14" s="11" t="str">
        <f>IFERROR(VLOOKUP(B14, HH_Open!$B$11:$Y$50,24,FALSE()),"-")</f>
        <v>-</v>
      </c>
      <c r="G14" s="12" t="str">
        <f t="shared" si="1"/>
        <v>-</v>
      </c>
    </row>
    <row r="15" spans="1:7" x14ac:dyDescent="0.35">
      <c r="A15" s="7" t="str">
        <f t="shared" si="0"/>
        <v/>
      </c>
      <c r="B15" s="10"/>
      <c r="C15" s="11" t="str">
        <f>IFERROR(VLOOKUP(B15, BB_Open!$B$11:$Y$50,24,FALSE()),"-")</f>
        <v>-</v>
      </c>
      <c r="D15" s="11" t="str">
        <f>IFERROR(VLOOKUP(B15, Putt_Open!$B$8:$Y$47,24,FALSE()),"-")</f>
        <v>-</v>
      </c>
      <c r="E15" s="11" t="str">
        <f>IFERROR(VLOOKUP(B15, Langd_Open!$B$9:$D$41,3,FALSE()),"-")</f>
        <v>-</v>
      </c>
      <c r="F15" s="11" t="str">
        <f>IFERROR(VLOOKUP(B15, HH_Open!$B$11:$Y$50,24,FALSE()),"-")</f>
        <v>-</v>
      </c>
      <c r="G15" s="12" t="str">
        <f t="shared" si="1"/>
        <v>-</v>
      </c>
    </row>
    <row r="16" spans="1:7" x14ac:dyDescent="0.35">
      <c r="A16" s="7" t="str">
        <f t="shared" si="0"/>
        <v/>
      </c>
      <c r="B16" s="10"/>
      <c r="C16" s="11" t="str">
        <f>IFERROR(VLOOKUP(B16, BB_Open!$B$11:$Y$50,24,FALSE()),"-")</f>
        <v>-</v>
      </c>
      <c r="D16" s="11" t="str">
        <f>IFERROR(VLOOKUP(B16, Putt_Open!$B$8:$Y$47,24,FALSE()),"-")</f>
        <v>-</v>
      </c>
      <c r="E16" s="11" t="str">
        <f>IFERROR(VLOOKUP(B16, Langd_Open!$B$9:$D$41,3,FALSE()),"-")</f>
        <v>-</v>
      </c>
      <c r="F16" s="11" t="str">
        <f>IFERROR(VLOOKUP(B16, HH_Open!$B$11:$Y$50,24,FALSE()),"-")</f>
        <v>-</v>
      </c>
      <c r="G16" s="12" t="str">
        <f t="shared" si="1"/>
        <v>-</v>
      </c>
    </row>
    <row r="17" spans="1:7" x14ac:dyDescent="0.35">
      <c r="A17" s="7" t="str">
        <f t="shared" si="0"/>
        <v/>
      </c>
      <c r="B17" s="10"/>
      <c r="C17" s="11" t="str">
        <f>IFERROR(VLOOKUP(B17, BB_Open!$B$11:$Y$50,24,FALSE()),"-")</f>
        <v>-</v>
      </c>
      <c r="D17" s="11" t="str">
        <f>IFERROR(VLOOKUP(B17, Putt_Open!$B$8:$Y$47,24,FALSE()),"-")</f>
        <v>-</v>
      </c>
      <c r="E17" s="11" t="str">
        <f>IFERROR(VLOOKUP(B17, Langd_Open!$B$9:$D$41,3,FALSE()),"-")</f>
        <v>-</v>
      </c>
      <c r="F17" s="11" t="str">
        <f>IFERROR(VLOOKUP(B17, HH_Open!$B$11:$Y$50,24,FALSE()),"-")</f>
        <v>-</v>
      </c>
      <c r="G17" s="12" t="str">
        <f t="shared" si="1"/>
        <v>-</v>
      </c>
    </row>
    <row r="18" spans="1:7" x14ac:dyDescent="0.35">
      <c r="A18" s="7" t="str">
        <f t="shared" si="0"/>
        <v/>
      </c>
      <c r="B18" s="10"/>
      <c r="C18" s="11" t="str">
        <f>IFERROR(VLOOKUP(B18, BB_Open!$B$11:$Y$50,24,FALSE()),"-")</f>
        <v>-</v>
      </c>
      <c r="D18" s="11" t="str">
        <f>IFERROR(VLOOKUP(B18, Putt_Open!$B$8:$Y$47,24,FALSE()),"-")</f>
        <v>-</v>
      </c>
      <c r="E18" s="11" t="str">
        <f>IFERROR(VLOOKUP(B18, Langd_Open!$B$9:$D$41,3,FALSE()),"-")</f>
        <v>-</v>
      </c>
      <c r="F18" s="11" t="str">
        <f>IFERROR(VLOOKUP(B18, HH_Open!$B$11:$Y$50,24,FALSE()),"-")</f>
        <v>-</v>
      </c>
      <c r="G18" s="12" t="str">
        <f t="shared" si="1"/>
        <v>-</v>
      </c>
    </row>
    <row r="19" spans="1:7" x14ac:dyDescent="0.35">
      <c r="A19" s="7" t="str">
        <f t="shared" si="0"/>
        <v/>
      </c>
      <c r="B19" s="10"/>
      <c r="C19" s="11" t="str">
        <f>IFERROR(VLOOKUP(B19, BB_Open!$B$11:$Y$50,24,FALSE()),"-")</f>
        <v>-</v>
      </c>
      <c r="D19" s="11" t="str">
        <f>IFERROR(VLOOKUP(B19, Putt_Open!$B$8:$Y$47,24,FALSE()),"-")</f>
        <v>-</v>
      </c>
      <c r="E19" s="11" t="str">
        <f>IFERROR(VLOOKUP(B19, Langd_Open!$B$9:$D$41,3,FALSE()),"-")</f>
        <v>-</v>
      </c>
      <c r="F19" s="11" t="str">
        <f>IFERROR(VLOOKUP(B19, HH_Open!$B$11:$Y$50,24,FALSE()),"-")</f>
        <v>-</v>
      </c>
      <c r="G19" s="12" t="str">
        <f t="shared" si="1"/>
        <v>-</v>
      </c>
    </row>
    <row r="20" spans="1:7" x14ac:dyDescent="0.35">
      <c r="A20" s="7" t="str">
        <f t="shared" si="0"/>
        <v/>
      </c>
      <c r="B20" s="10"/>
      <c r="C20" s="11" t="str">
        <f>IFERROR(VLOOKUP(B20, BB_Open!$B$11:$Y$50,24,FALSE()),"-")</f>
        <v>-</v>
      </c>
      <c r="D20" s="11" t="str">
        <f>IFERROR(VLOOKUP(B20, Putt_Open!$B$8:$Y$47,24,FALSE()),"-")</f>
        <v>-</v>
      </c>
      <c r="E20" s="11" t="str">
        <f>IFERROR(VLOOKUP(B20, Langd_Open!$B$9:$D$41,3,FALSE()),"-")</f>
        <v>-</v>
      </c>
      <c r="F20" s="11" t="str">
        <f>IFERROR(VLOOKUP(B20, HH_Open!$B$11:$Y$50,24,FALSE()),"-")</f>
        <v>-</v>
      </c>
      <c r="G20" s="12" t="str">
        <f t="shared" si="1"/>
        <v>-</v>
      </c>
    </row>
    <row r="21" spans="1:7" x14ac:dyDescent="0.35">
      <c r="A21" s="7" t="str">
        <f t="shared" si="0"/>
        <v/>
      </c>
      <c r="B21" s="10"/>
      <c r="C21" s="11" t="str">
        <f>IFERROR(VLOOKUP(B21, BB_Open!$B$11:$Y$50,24,FALSE()),"-")</f>
        <v>-</v>
      </c>
      <c r="D21" s="11" t="str">
        <f>IFERROR(VLOOKUP(B21, Putt_Open!$B$8:$Y$47,24,FALSE()),"-")</f>
        <v>-</v>
      </c>
      <c r="E21" s="11" t="str">
        <f>IFERROR(VLOOKUP(B21, Langd_Open!$B$9:$D$41,3,FALSE()),"-")</f>
        <v>-</v>
      </c>
      <c r="F21" s="11" t="str">
        <f>IFERROR(VLOOKUP(B21, HH_Open!$B$11:$Y$50,24,FALSE()),"-")</f>
        <v>-</v>
      </c>
      <c r="G21" s="12" t="str">
        <f t="shared" si="1"/>
        <v>-</v>
      </c>
    </row>
    <row r="22" spans="1:7" x14ac:dyDescent="0.35">
      <c r="A22" s="7" t="str">
        <f t="shared" si="0"/>
        <v/>
      </c>
      <c r="B22" s="10"/>
      <c r="C22" s="11" t="str">
        <f>IFERROR(VLOOKUP(B22, BB_Open!$B$11:$Y$50,24,FALSE()),"-")</f>
        <v>-</v>
      </c>
      <c r="D22" s="11" t="str">
        <f>IFERROR(VLOOKUP(B22, Putt_Open!$B$8:$Y$47,24,FALSE()),"-")</f>
        <v>-</v>
      </c>
      <c r="E22" s="11" t="str">
        <f>IFERROR(VLOOKUP(B22, Langd_Open!$B$9:$D$41,3,FALSE()),"-")</f>
        <v>-</v>
      </c>
      <c r="F22" s="11" t="str">
        <f>IFERROR(VLOOKUP(B22, HH_Open!$B$11:$Y$50,24,FALSE()),"-")</f>
        <v>-</v>
      </c>
      <c r="G22" s="12" t="str">
        <f t="shared" si="1"/>
        <v>-</v>
      </c>
    </row>
    <row r="23" spans="1:7" x14ac:dyDescent="0.35">
      <c r="A23" s="7" t="str">
        <f t="shared" si="0"/>
        <v/>
      </c>
      <c r="B23" s="10"/>
      <c r="C23" s="11" t="str">
        <f>IFERROR(VLOOKUP(B23, BB_Open!$B$11:$Y$50,24,FALSE()),"-")</f>
        <v>-</v>
      </c>
      <c r="D23" s="11" t="str">
        <f>IFERROR(VLOOKUP(B23, Putt_Open!$B$8:$Y$47,24,FALSE()),"-")</f>
        <v>-</v>
      </c>
      <c r="E23" s="11" t="str">
        <f>IFERROR(VLOOKUP(B23, Langd_Open!$B$9:$D$41,3,FALSE()),"-")</f>
        <v>-</v>
      </c>
      <c r="F23" s="11" t="str">
        <f>IFERROR(VLOOKUP(B23, HH_Open!$B$11:$Y$50,24,FALSE()),"-")</f>
        <v>-</v>
      </c>
      <c r="G23" s="12" t="str">
        <f t="shared" si="1"/>
        <v>-</v>
      </c>
    </row>
    <row r="24" spans="1:7" x14ac:dyDescent="0.35">
      <c r="A24" s="7" t="str">
        <f t="shared" si="0"/>
        <v/>
      </c>
      <c r="B24" s="10"/>
      <c r="C24" s="11" t="str">
        <f>IFERROR(VLOOKUP(B24, BB_Open!$B$11:$Y$50,24,FALSE()),"-")</f>
        <v>-</v>
      </c>
      <c r="D24" s="11" t="str">
        <f>IFERROR(VLOOKUP(B24, Putt_Open!$B$8:$Y$47,24,FALSE()),"-")</f>
        <v>-</v>
      </c>
      <c r="E24" s="11" t="str">
        <f>IFERROR(VLOOKUP(B24, Langd_Open!$B$9:$D$41,3,FALSE()),"-")</f>
        <v>-</v>
      </c>
      <c r="F24" s="11" t="str">
        <f>IFERROR(VLOOKUP(B24, HH_Open!$B$11:$Y$50,24,FALSE()),"-")</f>
        <v>-</v>
      </c>
      <c r="G24" s="12" t="str">
        <f t="shared" si="1"/>
        <v>-</v>
      </c>
    </row>
    <row r="25" spans="1:7" x14ac:dyDescent="0.35">
      <c r="A25" s="7" t="str">
        <f t="shared" si="0"/>
        <v/>
      </c>
      <c r="B25" s="10"/>
      <c r="C25" s="11" t="str">
        <f>IFERROR(VLOOKUP(B25, BB_Open!$B$11:$Y$50,24,FALSE()),"-")</f>
        <v>-</v>
      </c>
      <c r="D25" s="11" t="str">
        <f>IFERROR(VLOOKUP(B25, Putt_Open!$B$8:$Y$47,24,FALSE()),"-")</f>
        <v>-</v>
      </c>
      <c r="E25" s="11" t="str">
        <f>IFERROR(VLOOKUP(B25, Langd_Open!$B$9:$D$41,3,FALSE()),"-")</f>
        <v>-</v>
      </c>
      <c r="F25" s="11" t="str">
        <f>IFERROR(VLOOKUP(B25, HH_Open!$B$11:$Y$50,24,FALSE()),"-")</f>
        <v>-</v>
      </c>
      <c r="G25" s="12" t="str">
        <f t="shared" si="1"/>
        <v>-</v>
      </c>
    </row>
    <row r="26" spans="1:7" x14ac:dyDescent="0.35">
      <c r="A26" s="7" t="str">
        <f t="shared" si="0"/>
        <v/>
      </c>
      <c r="B26" s="10"/>
      <c r="C26" s="11" t="str">
        <f>IFERROR(VLOOKUP(B26, BB_Open!$B$11:$Y$50,24,FALSE()),"-")</f>
        <v>-</v>
      </c>
      <c r="D26" s="11" t="str">
        <f>IFERROR(VLOOKUP(B26, Putt_Open!$B$8:$Y$47,24,FALSE()),"-")</f>
        <v>-</v>
      </c>
      <c r="E26" s="11" t="str">
        <f>IFERROR(VLOOKUP(B26, Langd_Open!$B$9:$D$41,3,FALSE()),"-")</f>
        <v>-</v>
      </c>
      <c r="F26" s="11" t="str">
        <f>IFERROR(VLOOKUP(B26, HH_Open!$B$11:$Y$50,24,FALSE()),"-")</f>
        <v>-</v>
      </c>
      <c r="G26" s="12" t="str">
        <f t="shared" si="1"/>
        <v>-</v>
      </c>
    </row>
    <row r="27" spans="1:7" x14ac:dyDescent="0.35">
      <c r="A27" s="7" t="str">
        <f t="shared" si="0"/>
        <v/>
      </c>
      <c r="B27" s="10"/>
      <c r="C27" s="11" t="str">
        <f>IFERROR(VLOOKUP(B27, BB_Open!$B$11:$Y$50,24,FALSE()),"-")</f>
        <v>-</v>
      </c>
      <c r="D27" s="11" t="str">
        <f>IFERROR(VLOOKUP(B27, Putt_Open!$B$8:$Y$47,24,FALSE()),"-")</f>
        <v>-</v>
      </c>
      <c r="E27" s="11" t="str">
        <f>IFERROR(VLOOKUP(B27, Langd_Open!$B$9:$D$41,3,FALSE()),"-")</f>
        <v>-</v>
      </c>
      <c r="F27" s="11" t="str">
        <f>IFERROR(VLOOKUP(B27, HH_Open!$B$11:$Y$50,24,FALSE()),"-")</f>
        <v>-</v>
      </c>
      <c r="G27" s="12" t="str">
        <f t="shared" si="1"/>
        <v>-</v>
      </c>
    </row>
    <row r="28" spans="1:7" x14ac:dyDescent="0.35">
      <c r="A28" s="7" t="str">
        <f t="shared" si="0"/>
        <v/>
      </c>
      <c r="B28" s="10"/>
      <c r="C28" s="11" t="str">
        <f>IFERROR(VLOOKUP(B28, BB_Open!$B$11:$Y$50,24,FALSE()),"-")</f>
        <v>-</v>
      </c>
      <c r="D28" s="11" t="str">
        <f>IFERROR(VLOOKUP(B28, Putt_Open!$B$8:$Y$47,24,FALSE()),"-")</f>
        <v>-</v>
      </c>
      <c r="E28" s="11" t="str">
        <f>IFERROR(VLOOKUP(B28, Langd_Open!$B$9:$D$41,3,FALSE()),"-")</f>
        <v>-</v>
      </c>
      <c r="F28" s="11" t="str">
        <f>IFERROR(VLOOKUP(B28, HH_Open!$B$11:$Y$50,24,FALSE()),"-")</f>
        <v>-</v>
      </c>
      <c r="G28" s="12" t="str">
        <f t="shared" si="1"/>
        <v>-</v>
      </c>
    </row>
    <row r="29" spans="1:7" x14ac:dyDescent="0.35">
      <c r="A29" s="7" t="str">
        <f t="shared" si="0"/>
        <v/>
      </c>
      <c r="B29" s="10"/>
      <c r="C29" s="11" t="str">
        <f>IFERROR(VLOOKUP(B29, BB_Open!$B$11:$Y$50,24,FALSE()),"-")</f>
        <v>-</v>
      </c>
      <c r="D29" s="11" t="str">
        <f>IFERROR(VLOOKUP(B29, Putt_Open!$B$8:$Y$47,24,FALSE()),"-")</f>
        <v>-</v>
      </c>
      <c r="E29" s="11" t="str">
        <f>IFERROR(VLOOKUP(B29, Langd_Open!$B$9:$D$41,3,FALSE()),"-")</f>
        <v>-</v>
      </c>
      <c r="F29" s="11" t="str">
        <f>IFERROR(VLOOKUP(B29, HH_Open!$B$11:$Y$50,24,FALSE()),"-")</f>
        <v>-</v>
      </c>
      <c r="G29" s="12" t="str">
        <f t="shared" si="1"/>
        <v>-</v>
      </c>
    </row>
    <row r="30" spans="1:7" x14ac:dyDescent="0.35">
      <c r="A30" s="7" t="str">
        <f t="shared" si="0"/>
        <v/>
      </c>
      <c r="B30" s="10"/>
      <c r="C30" s="11" t="str">
        <f>IFERROR(VLOOKUP(B30, BB_Open!$B$11:$Y$50,24,FALSE()),"-")</f>
        <v>-</v>
      </c>
      <c r="D30" s="11" t="str">
        <f>IFERROR(VLOOKUP(B30, Putt_Open!$B$8:$Y$47,24,FALSE()),"-")</f>
        <v>-</v>
      </c>
      <c r="E30" s="11" t="str">
        <f>IFERROR(VLOOKUP(B30, Langd_Open!$B$9:$D$41,3,FALSE()),"-")</f>
        <v>-</v>
      </c>
      <c r="F30" s="11" t="str">
        <f>IFERROR(VLOOKUP(B30, HH_Open!$B$11:$Y$50,24,FALSE()),"-")</f>
        <v>-</v>
      </c>
      <c r="G30" s="12" t="str">
        <f t="shared" si="1"/>
        <v>-</v>
      </c>
    </row>
    <row r="31" spans="1:7" x14ac:dyDescent="0.35">
      <c r="A31" s="7" t="str">
        <f t="shared" si="0"/>
        <v/>
      </c>
      <c r="B31" s="10"/>
      <c r="C31" s="11" t="str">
        <f>IFERROR(VLOOKUP(B31, BB_Open!$B$11:$Y$50,24,FALSE()),"-")</f>
        <v>-</v>
      </c>
      <c r="D31" s="11" t="str">
        <f>IFERROR(VLOOKUP(B31, Putt_Open!$B$8:$Y$47,24,FALSE()),"-")</f>
        <v>-</v>
      </c>
      <c r="E31" s="11" t="str">
        <f>IFERROR(VLOOKUP(B31, Langd_Open!$B$9:$D$41,3,FALSE()),"-")</f>
        <v>-</v>
      </c>
      <c r="F31" s="11" t="str">
        <f>IFERROR(VLOOKUP(B31, HH_Open!$B$11:$Y$50,24,FALSE()),"-")</f>
        <v>-</v>
      </c>
      <c r="G31" s="12" t="str">
        <f t="shared" si="1"/>
        <v>-</v>
      </c>
    </row>
    <row r="32" spans="1:7" x14ac:dyDescent="0.35">
      <c r="A32" s="7" t="str">
        <f t="shared" si="0"/>
        <v/>
      </c>
      <c r="B32" s="10"/>
      <c r="C32" s="11" t="str">
        <f>IFERROR(VLOOKUP(B32, BB_Open!$B$11:$Y$50,24,FALSE()),"-")</f>
        <v>-</v>
      </c>
      <c r="D32" s="11" t="str">
        <f>IFERROR(VLOOKUP(B32, Putt_Open!$B$8:$Y$47,24,FALSE()),"-")</f>
        <v>-</v>
      </c>
      <c r="E32" s="11" t="str">
        <f>IFERROR(VLOOKUP(B32, Langd_Open!$B$9:$D$41,3,FALSE()),"-")</f>
        <v>-</v>
      </c>
      <c r="F32" s="11" t="str">
        <f>IFERROR(VLOOKUP(B32, HH_Open!$B$11:$Y$50,24,FALSE()),"-")</f>
        <v>-</v>
      </c>
      <c r="G32" s="12" t="str">
        <f t="shared" si="1"/>
        <v>-</v>
      </c>
    </row>
    <row r="33" spans="1:7" x14ac:dyDescent="0.35">
      <c r="A33" s="7" t="str">
        <f t="shared" si="0"/>
        <v/>
      </c>
      <c r="B33" s="10"/>
      <c r="C33" s="11" t="str">
        <f>IFERROR(VLOOKUP(B33, BB_Open!$B$11:$Y$50,24,FALSE()),"-")</f>
        <v>-</v>
      </c>
      <c r="D33" s="11" t="str">
        <f>IFERROR(VLOOKUP(B33, Putt_Open!$B$8:$Y$47,24,FALSE()),"-")</f>
        <v>-</v>
      </c>
      <c r="E33" s="11" t="str">
        <f>IFERROR(VLOOKUP(B33, Langd_Open!$B$9:$D$41,3,FALSE()),"-")</f>
        <v>-</v>
      </c>
      <c r="F33" s="11" t="str">
        <f>IFERROR(VLOOKUP(B33, HH_Open!$B$11:$Y$50,24,FALSE()),"-")</f>
        <v>-</v>
      </c>
      <c r="G33" s="12" t="str">
        <f t="shared" si="1"/>
        <v>-</v>
      </c>
    </row>
    <row r="34" spans="1:7" x14ac:dyDescent="0.35">
      <c r="A34" s="7" t="str">
        <f t="shared" si="0"/>
        <v/>
      </c>
      <c r="B34" s="10"/>
      <c r="C34" s="11" t="str">
        <f>IFERROR(VLOOKUP(B34, BB_Open!$B$11:$Y$50,24,FALSE()),"-")</f>
        <v>-</v>
      </c>
      <c r="D34" s="11" t="str">
        <f>IFERROR(VLOOKUP(B34, Putt_Open!$B$8:$Y$47,24,FALSE()),"-")</f>
        <v>-</v>
      </c>
      <c r="E34" s="11" t="str">
        <f>IFERROR(VLOOKUP(B34, Langd_Open!$B$9:$D$41,3,FALSE()),"-")</f>
        <v>-</v>
      </c>
      <c r="F34" s="11" t="str">
        <f>IFERROR(VLOOKUP(B34, HH_Open!$B$11:$Y$50,24,FALSE()),"-")</f>
        <v>-</v>
      </c>
      <c r="G34" s="12" t="str">
        <f t="shared" si="1"/>
        <v>-</v>
      </c>
    </row>
    <row r="35" spans="1:7" x14ac:dyDescent="0.35">
      <c r="A35" s="7" t="str">
        <f t="shared" si="0"/>
        <v/>
      </c>
      <c r="B35" s="10"/>
      <c r="C35" s="11" t="str">
        <f>IFERROR(VLOOKUP(B35, BB_Open!$B$11:$Y$50,24,FALSE()),"-")</f>
        <v>-</v>
      </c>
      <c r="D35" s="11" t="str">
        <f>IFERROR(VLOOKUP(B35, Putt_Open!$B$8:$Y$47,24,FALSE()),"-")</f>
        <v>-</v>
      </c>
      <c r="E35" s="11" t="str">
        <f>IFERROR(VLOOKUP(B35, Langd_Open!$B$9:$D$41,3,FALSE()),"-")</f>
        <v>-</v>
      </c>
      <c r="F35" s="11" t="str">
        <f>IFERROR(VLOOKUP(B35, HH_Open!$B$11:$Y$50,24,FALSE()),"-")</f>
        <v>-</v>
      </c>
      <c r="G35" s="12" t="str">
        <f t="shared" si="1"/>
        <v>-</v>
      </c>
    </row>
    <row r="36" spans="1:7" x14ac:dyDescent="0.35">
      <c r="A36" s="7" t="str">
        <f t="shared" si="0"/>
        <v/>
      </c>
      <c r="B36" s="10"/>
      <c r="C36" s="11" t="str">
        <f>IFERROR(VLOOKUP(B36, BB_Open!$B$11:$Y$50,24,FALSE()),"-")</f>
        <v>-</v>
      </c>
      <c r="D36" s="11" t="str">
        <f>IFERROR(VLOOKUP(B36, Putt_Open!$B$8:$Y$47,24,FALSE()),"-")</f>
        <v>-</v>
      </c>
      <c r="E36" s="11" t="str">
        <f>IFERROR(VLOOKUP(B36, Langd_Open!$B$9:$D$41,3,FALSE()),"-")</f>
        <v>-</v>
      </c>
      <c r="F36" s="11" t="str">
        <f>IFERROR(VLOOKUP(B36, HH_Open!$B$11:$Y$50,24,FALSE()),"-")</f>
        <v>-</v>
      </c>
      <c r="G36" s="12" t="str">
        <f t="shared" si="1"/>
        <v>-</v>
      </c>
    </row>
    <row r="37" spans="1:7" x14ac:dyDescent="0.35">
      <c r="A37" s="7" t="str">
        <f t="shared" si="0"/>
        <v/>
      </c>
      <c r="B37" s="10"/>
      <c r="C37" s="11" t="str">
        <f>IFERROR(VLOOKUP(B37, BB_Open!$B$11:$Y$50,24,FALSE()),"-")</f>
        <v>-</v>
      </c>
      <c r="D37" s="11" t="str">
        <f>IFERROR(VLOOKUP(B37, Putt_Open!$B$8:$Y$47,24,FALSE()),"-")</f>
        <v>-</v>
      </c>
      <c r="E37" s="11" t="str">
        <f>IFERROR(VLOOKUP(B37, Langd_Open!$B$9:$D$41,3,FALSE()),"-")</f>
        <v>-</v>
      </c>
      <c r="F37" s="11" t="str">
        <f>IFERROR(VLOOKUP(B37, HH_Open!$B$11:$Y$50,24,FALSE()),"-")</f>
        <v>-</v>
      </c>
      <c r="G37" s="12" t="str">
        <f t="shared" si="1"/>
        <v>-</v>
      </c>
    </row>
    <row r="38" spans="1:7" x14ac:dyDescent="0.35">
      <c r="A38" s="7" t="str">
        <f t="shared" si="0"/>
        <v/>
      </c>
      <c r="B38" s="10"/>
      <c r="C38" s="11" t="str">
        <f>IFERROR(VLOOKUP(B38, BB_Open!$B$11:$Y$50,24,FALSE()),"-")</f>
        <v>-</v>
      </c>
      <c r="D38" s="11" t="str">
        <f>IFERROR(VLOOKUP(B38, Putt_Open!$B$8:$Y$47,24,FALSE()),"-")</f>
        <v>-</v>
      </c>
      <c r="E38" s="11" t="str">
        <f>IFERROR(VLOOKUP(B38, Langd_Open!$B$9:$D$41,3,FALSE()),"-")</f>
        <v>-</v>
      </c>
      <c r="F38" s="11" t="str">
        <f>IFERROR(VLOOKUP(B38, HH_Open!$B$11:$Y$50,24,FALSE()),"-")</f>
        <v>-</v>
      </c>
      <c r="G38" s="12" t="str">
        <f t="shared" si="1"/>
        <v>-</v>
      </c>
    </row>
    <row r="39" spans="1:7" x14ac:dyDescent="0.35">
      <c r="A39" s="7" t="str">
        <f t="shared" si="0"/>
        <v/>
      </c>
      <c r="B39" s="10"/>
      <c r="C39" s="11" t="str">
        <f>IFERROR(VLOOKUP(B39, BB_Open!$B$11:$Y$50,24,FALSE()),"-")</f>
        <v>-</v>
      </c>
      <c r="D39" s="11" t="str">
        <f>IFERROR(VLOOKUP(B39, Putt_Open!$B$8:$Y$47,24,FALSE()),"-")</f>
        <v>-</v>
      </c>
      <c r="E39" s="11" t="str">
        <f>IFERROR(VLOOKUP(B39, Langd_Open!$B$9:$D$41,3,FALSE()),"-")</f>
        <v>-</v>
      </c>
      <c r="F39" s="11" t="str">
        <f>IFERROR(VLOOKUP(B39, HH_Open!$B$11:$Y$50,24,FALSE()),"-")</f>
        <v>-</v>
      </c>
      <c r="G39" s="12" t="str">
        <f t="shared" si="1"/>
        <v>-</v>
      </c>
    </row>
    <row r="40" spans="1:7" x14ac:dyDescent="0.35">
      <c r="A40" s="7" t="str">
        <f t="shared" si="0"/>
        <v/>
      </c>
      <c r="B40" s="10"/>
      <c r="C40" s="11" t="str">
        <f>IFERROR(VLOOKUP(B40, BB_Open!$B$11:$Y$50,24,FALSE()),"-")</f>
        <v>-</v>
      </c>
      <c r="D40" s="11" t="str">
        <f>IFERROR(VLOOKUP(B40, Putt_Open!$B$8:$Y$47,24,FALSE()),"-")</f>
        <v>-</v>
      </c>
      <c r="E40" s="11" t="str">
        <f>IFERROR(VLOOKUP(B40, Langd_Open!$B$9:$D$41,3,FALSE()),"-")</f>
        <v>-</v>
      </c>
      <c r="F40" s="11" t="str">
        <f>IFERROR(VLOOKUP(B40, HH_Open!$B$11:$Y$50,24,FALSE()),"-")</f>
        <v>-</v>
      </c>
      <c r="G40" s="12" t="str">
        <f t="shared" si="1"/>
        <v>-</v>
      </c>
    </row>
    <row r="41" spans="1:7" x14ac:dyDescent="0.35">
      <c r="A41" s="7" t="str">
        <f t="shared" si="0"/>
        <v/>
      </c>
      <c r="B41" s="10"/>
      <c r="C41" s="11" t="str">
        <f>IFERROR(VLOOKUP(B41, BB_Open!$B$11:$Y$50,24,FALSE()),"-")</f>
        <v>-</v>
      </c>
      <c r="D41" s="11" t="str">
        <f>IFERROR(VLOOKUP(B41, Putt_Open!$B$8:$Y$47,24,FALSE()),"-")</f>
        <v>-</v>
      </c>
      <c r="E41" s="11" t="str">
        <f>IFERROR(VLOOKUP(B41, Langd_Open!$B$9:$D$41,3,FALSE()),"-")</f>
        <v>-</v>
      </c>
      <c r="F41" s="11" t="str">
        <f>IFERROR(VLOOKUP(B41, HH_Open!$B$11:$Y$50,24,FALSE()),"-")</f>
        <v>-</v>
      </c>
      <c r="G41" s="12" t="str">
        <f t="shared" si="1"/>
        <v>-</v>
      </c>
    </row>
    <row r="42" spans="1:7" x14ac:dyDescent="0.35">
      <c r="A42" s="7" t="str">
        <f t="shared" si="0"/>
        <v/>
      </c>
      <c r="B42" s="10"/>
      <c r="C42" s="11" t="str">
        <f>IFERROR(VLOOKUP(B42, BB_Open!$B$11:$Y$50,24,FALSE()),"-")</f>
        <v>-</v>
      </c>
      <c r="D42" s="11" t="str">
        <f>IFERROR(VLOOKUP(B42, Putt_Open!$B$8:$Y$47,24,FALSE()),"-")</f>
        <v>-</v>
      </c>
      <c r="E42" s="11" t="str">
        <f>IFERROR(VLOOKUP(B42, Langd_Open!$B$9:$D$41,3,FALSE()),"-")</f>
        <v>-</v>
      </c>
      <c r="F42" s="11" t="str">
        <f>IFERROR(VLOOKUP(B42, HH_Open!$B$11:$Y$50,24,FALSE()),"-")</f>
        <v>-</v>
      </c>
      <c r="G42" s="12" t="str">
        <f t="shared" si="1"/>
        <v>-</v>
      </c>
    </row>
    <row r="43" spans="1:7" x14ac:dyDescent="0.35">
      <c r="A43" s="7" t="str">
        <f t="shared" si="0"/>
        <v/>
      </c>
      <c r="B43" s="10"/>
      <c r="C43" s="11" t="str">
        <f>IFERROR(VLOOKUP(B43, BB_Open!$B$11:$Y$50,24,FALSE()),"-")</f>
        <v>-</v>
      </c>
      <c r="D43" s="11" t="str">
        <f>IFERROR(VLOOKUP(B43, Putt_Open!$B$8:$Y$47,24,FALSE()),"-")</f>
        <v>-</v>
      </c>
      <c r="E43" s="11" t="str">
        <f>IFERROR(VLOOKUP(B43, Langd_Open!$B$9:$D$41,3,FALSE()),"-")</f>
        <v>-</v>
      </c>
      <c r="F43" s="11" t="str">
        <f>IFERROR(VLOOKUP(B43, HH_Open!$B$11:$Y$50,24,FALSE()),"-")</f>
        <v>-</v>
      </c>
      <c r="G43" s="12" t="str">
        <f t="shared" si="1"/>
        <v>-</v>
      </c>
    </row>
    <row r="44" spans="1:7" x14ac:dyDescent="0.35">
      <c r="C44" s="13"/>
      <c r="D44" s="13"/>
      <c r="E44" s="13"/>
      <c r="F44" s="13"/>
    </row>
    <row r="45" spans="1:7" x14ac:dyDescent="0.35">
      <c r="C45" s="13"/>
      <c r="D45" s="13"/>
      <c r="E45" s="13"/>
      <c r="F45" s="13"/>
    </row>
    <row r="46" spans="1:7" x14ac:dyDescent="0.35">
      <c r="C46" s="13"/>
      <c r="D46" s="13"/>
      <c r="E46" s="13"/>
      <c r="F46" s="13"/>
    </row>
    <row r="47" spans="1:7" x14ac:dyDescent="0.35">
      <c r="C47" s="13"/>
      <c r="D47" s="13"/>
      <c r="E47" s="13"/>
      <c r="F47" s="13"/>
    </row>
    <row r="48" spans="1:7" x14ac:dyDescent="0.35">
      <c r="C48" s="13"/>
      <c r="D48" s="13"/>
      <c r="E48" s="13"/>
      <c r="F48" s="13"/>
    </row>
    <row r="49" spans="3:6" x14ac:dyDescent="0.35">
      <c r="C49" s="13"/>
      <c r="D49" s="13"/>
      <c r="E49" s="13"/>
      <c r="F49" s="13"/>
    </row>
  </sheetData>
  <autoFilter ref="A3:G43" xr:uid="{00000000-0009-0000-0000-000000000000}">
    <sortState xmlns:xlrd2="http://schemas.microsoft.com/office/spreadsheetml/2017/richdata2" ref="A4:G43">
      <sortCondition ref="A4:A43"/>
    </sortState>
  </autoFilter>
  <mergeCells count="1">
    <mergeCell ref="A1:G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topLeftCell="A4" zoomScaleNormal="100" workbookViewId="0">
      <selection activeCell="C16" sqref="C16"/>
    </sheetView>
  </sheetViews>
  <sheetFormatPr defaultColWidth="8.7265625" defaultRowHeight="14.5" x14ac:dyDescent="0.35"/>
  <cols>
    <col min="1" max="1" width="14.6328125" style="14" customWidth="1"/>
    <col min="2" max="2" width="26.6328125" customWidth="1"/>
    <col min="3" max="3" width="10.54296875" style="14" customWidth="1"/>
    <col min="4" max="21" width="5.08984375" style="14" customWidth="1"/>
    <col min="22" max="22" width="11.6328125" style="14" customWidth="1"/>
    <col min="23" max="23" width="11.90625" style="14" customWidth="1"/>
    <col min="24" max="24" width="10.90625" style="14" customWidth="1"/>
    <col min="25" max="25" width="12.6328125" style="5" customWidth="1"/>
  </cols>
  <sheetData>
    <row r="1" spans="1:25" x14ac:dyDescent="0.3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35">
      <c r="C3" s="15" t="s">
        <v>14</v>
      </c>
      <c r="D3" s="15">
        <v>1</v>
      </c>
      <c r="E3" s="15">
        <v>2</v>
      </c>
      <c r="F3" s="15">
        <v>3</v>
      </c>
      <c r="G3" s="15">
        <v>4</v>
      </c>
      <c r="H3" s="15">
        <v>5</v>
      </c>
      <c r="I3" s="15">
        <v>6</v>
      </c>
      <c r="J3" s="15">
        <v>7</v>
      </c>
      <c r="K3" s="15">
        <v>8</v>
      </c>
      <c r="L3" s="15">
        <v>9</v>
      </c>
      <c r="M3" s="15">
        <v>10</v>
      </c>
      <c r="N3" s="15">
        <v>11</v>
      </c>
      <c r="O3" s="15">
        <v>12</v>
      </c>
      <c r="P3" s="15">
        <v>13</v>
      </c>
      <c r="Q3" s="15">
        <v>14</v>
      </c>
      <c r="R3" s="15">
        <v>15</v>
      </c>
      <c r="S3" s="15">
        <v>16</v>
      </c>
      <c r="T3" s="15">
        <v>17</v>
      </c>
      <c r="U3" s="15">
        <v>18</v>
      </c>
    </row>
    <row r="4" spans="1:25" x14ac:dyDescent="0.35">
      <c r="C4" s="16" t="s">
        <v>15</v>
      </c>
      <c r="D4" s="16">
        <v>3</v>
      </c>
      <c r="E4" s="16">
        <v>3</v>
      </c>
      <c r="F4" s="16">
        <v>5</v>
      </c>
      <c r="G4" s="16">
        <v>3</v>
      </c>
      <c r="H4" s="16">
        <v>4</v>
      </c>
      <c r="I4" s="16">
        <v>3</v>
      </c>
      <c r="J4" s="16">
        <v>4</v>
      </c>
      <c r="K4" s="16">
        <v>3</v>
      </c>
      <c r="L4" s="16">
        <v>4</v>
      </c>
      <c r="M4" s="16">
        <v>3</v>
      </c>
      <c r="N4" s="16">
        <v>3</v>
      </c>
      <c r="O4" s="16">
        <v>4</v>
      </c>
      <c r="P4" s="16">
        <v>3</v>
      </c>
      <c r="Q4" s="16">
        <v>3</v>
      </c>
      <c r="R4" s="16">
        <v>4</v>
      </c>
      <c r="S4" s="16">
        <v>3</v>
      </c>
      <c r="T4" s="16">
        <v>3</v>
      </c>
      <c r="U4" s="16">
        <v>4</v>
      </c>
      <c r="V4" s="16">
        <f>SUM(D4:U4)</f>
        <v>62</v>
      </c>
    </row>
    <row r="5" spans="1:25" x14ac:dyDescent="0.35">
      <c r="C5" s="17" t="s">
        <v>16</v>
      </c>
      <c r="D5" s="17">
        <f t="shared" ref="D5:U5" si="0">IF($C$7&gt;0,SUM(D11:D50)/$C$7,"-")</f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0</v>
      </c>
      <c r="J5" s="17">
        <f t="shared" si="0"/>
        <v>0</v>
      </c>
      <c r="K5" s="17">
        <f t="shared" si="0"/>
        <v>0</v>
      </c>
      <c r="L5" s="17">
        <f t="shared" si="0"/>
        <v>0</v>
      </c>
      <c r="M5" s="17">
        <f t="shared" si="0"/>
        <v>0</v>
      </c>
      <c r="N5" s="17">
        <f t="shared" si="0"/>
        <v>0</v>
      </c>
      <c r="O5" s="17">
        <f t="shared" si="0"/>
        <v>0</v>
      </c>
      <c r="P5" s="17">
        <f t="shared" si="0"/>
        <v>0</v>
      </c>
      <c r="Q5" s="17">
        <f t="shared" si="0"/>
        <v>0</v>
      </c>
      <c r="R5" s="17">
        <f t="shared" si="0"/>
        <v>0</v>
      </c>
      <c r="S5" s="17">
        <f t="shared" si="0"/>
        <v>0</v>
      </c>
      <c r="T5" s="17">
        <f t="shared" si="0"/>
        <v>0</v>
      </c>
      <c r="U5" s="17">
        <f t="shared" si="0"/>
        <v>0</v>
      </c>
      <c r="V5" s="18">
        <f>SUM(D5:U5)</f>
        <v>0</v>
      </c>
    </row>
    <row r="7" spans="1:25" x14ac:dyDescent="0.35">
      <c r="B7" s="8" t="s">
        <v>17</v>
      </c>
      <c r="C7" s="16">
        <f>COUNTIF(C11:C50,"&gt;0")</f>
        <v>5</v>
      </c>
    </row>
    <row r="8" spans="1:25" x14ac:dyDescent="0.35">
      <c r="B8" s="8" t="s">
        <v>18</v>
      </c>
      <c r="C8" s="19">
        <f>IF(C7&gt;0,SUM(100/C7),"-")</f>
        <v>20</v>
      </c>
    </row>
    <row r="10" spans="1:25" x14ac:dyDescent="0.35">
      <c r="A10" s="7" t="s">
        <v>1</v>
      </c>
      <c r="B10" s="20" t="s">
        <v>2</v>
      </c>
      <c r="C10" s="16" t="s">
        <v>19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1" t="s">
        <v>20</v>
      </c>
      <c r="W10" s="22" t="s">
        <v>21</v>
      </c>
      <c r="X10" s="23" t="s">
        <v>15</v>
      </c>
      <c r="Y10" s="7" t="s">
        <v>22</v>
      </c>
    </row>
    <row r="11" spans="1:25" x14ac:dyDescent="0.35">
      <c r="A11" s="7">
        <f t="shared" ref="A11:A50" si="1">IF(ISNUMBER(C11),_xlfn.RANK.EQ(C11,$C$11:$C$50,1),"")</f>
        <v>5</v>
      </c>
      <c r="B11" s="10" t="s">
        <v>8</v>
      </c>
      <c r="C11" s="16">
        <v>70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6">
        <f t="shared" ref="V11:V50" si="2">IF(ISNUMBER(C11),SUM(IF(D11&lt;D$4,1,0)+IF(E11&lt;E$4,1,0)+IF(F11&lt;F$4,1,0)+IF(G11&lt;G$4,1,0)+IF(H11&lt;H$4,1,0)+IF(I11&lt;I$4,1,0)+IF(J11&lt;J$4,1,0)+IF(K11&lt;K$4,1,0)+IF(L11&lt;L$4,1,0)+IF(M11&lt;M$4,1,0)+IF(N11&lt;N$4,1,0)+IF(O11&lt;O$4,1,0)+IF(P11&lt;P$4,1,0)+IF(Q11&lt;Q$4,1,0)+IF(R11&lt;R$4,1,0)+IF(S11&lt;S$4,1,0)+IF(T11&lt;T$4,1,0)+IF(U11&lt;U$4,1,0)),"")</f>
        <v>18</v>
      </c>
      <c r="W11" s="16">
        <f t="shared" ref="W11:W50" si="3">IF(ISNUMBER(C11),SUM(IF(D11&gt;D$4,1,0)+IF(E11&gt;E$4,1,0)+IF(F11&gt;F$4,1,0)+IF(G11&gt;G$4,1,0)+IF(H11&gt;H$4,1,0)+IF(I11&gt;I$4,1,0)+IF(J11&gt;J$4,1,0)+IF(K11&gt;K$4,1,0)+IF(L11&gt;L$4,1,0)+IF(M11&gt;M$4,1,0)+IF(N11&gt;N$4,1,0)+IF(O11&gt;O$4,1,0)+IF(P11&gt;P$4,1,0)+IF(Q11&gt;Q$4,1,0)+IF(R11&gt;R$4,1,0)+IF(S11&gt;S$4,1,0)+IF(T11&gt;T$4,1,0)+IF(U11&gt;U$4,1,0)),"")</f>
        <v>0</v>
      </c>
      <c r="X11" s="16">
        <f t="shared" ref="X11:X50" si="4">IF(ISNUMBER(C11),SUM(IF(D11=D$4,1,0)+IF(E11=E$4,1,0)+IF(F11=F$4,1,0)+IF(G11=G$4,1,0)+IF(H11=H$4,1,0)+IF(I11=I$4,1,0)+IF(J11=J$4,1,0)+IF(K11=K$4,1,0)+IF(L11=L$4,1,0)+IF(M11=M$4,1,0)+IF(N11=N$4,1,0)+IF(O11=O$4,1,0)+IF(P11=P$4,1,0)+IF(Q11=Q$4,1,0)+IF(R11=R$4,1,0)+IF(S11=S$4,1,0)+IF(T11=T$4,1,0)+IF(U11=U$4,1,0)),"")</f>
        <v>0</v>
      </c>
      <c r="Y11" s="25">
        <f t="shared" ref="Y11:Y50" si="5">IF(ISNUMBER(C11),SUM($C$8*($C$7+1-A11)),"")</f>
        <v>20</v>
      </c>
    </row>
    <row r="12" spans="1:25" x14ac:dyDescent="0.35">
      <c r="A12" s="7">
        <f t="shared" si="1"/>
        <v>2</v>
      </c>
      <c r="B12" s="10" t="s">
        <v>9</v>
      </c>
      <c r="C12" s="16">
        <v>60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6">
        <f t="shared" si="2"/>
        <v>18</v>
      </c>
      <c r="W12" s="16">
        <f t="shared" si="3"/>
        <v>0</v>
      </c>
      <c r="X12" s="16">
        <f t="shared" si="4"/>
        <v>0</v>
      </c>
      <c r="Y12" s="25">
        <f t="shared" si="5"/>
        <v>80</v>
      </c>
    </row>
    <row r="13" spans="1:25" x14ac:dyDescent="0.35">
      <c r="A13" s="7">
        <f t="shared" si="1"/>
        <v>1</v>
      </c>
      <c r="B13" s="10" t="s">
        <v>10</v>
      </c>
      <c r="C13" s="16">
        <v>58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6">
        <f t="shared" si="2"/>
        <v>18</v>
      </c>
      <c r="W13" s="16">
        <f t="shared" si="3"/>
        <v>0</v>
      </c>
      <c r="X13" s="16">
        <f t="shared" si="4"/>
        <v>0</v>
      </c>
      <c r="Y13" s="25">
        <f t="shared" si="5"/>
        <v>100</v>
      </c>
    </row>
    <row r="14" spans="1:25" x14ac:dyDescent="0.35">
      <c r="A14" s="7">
        <f t="shared" si="1"/>
        <v>3</v>
      </c>
      <c r="B14" s="10" t="s">
        <v>11</v>
      </c>
      <c r="C14" s="16">
        <v>66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16">
        <f t="shared" si="2"/>
        <v>18</v>
      </c>
      <c r="W14" s="16">
        <f t="shared" si="3"/>
        <v>0</v>
      </c>
      <c r="X14" s="16">
        <f t="shared" si="4"/>
        <v>0</v>
      </c>
      <c r="Y14" s="25">
        <f t="shared" si="5"/>
        <v>60</v>
      </c>
    </row>
    <row r="15" spans="1:25" x14ac:dyDescent="0.35">
      <c r="A15" s="7">
        <f t="shared" si="1"/>
        <v>4</v>
      </c>
      <c r="B15" s="10" t="s">
        <v>12</v>
      </c>
      <c r="C15" s="16">
        <v>68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16">
        <f t="shared" si="2"/>
        <v>18</v>
      </c>
      <c r="W15" s="16">
        <f t="shared" si="3"/>
        <v>0</v>
      </c>
      <c r="X15" s="16">
        <f t="shared" si="4"/>
        <v>0</v>
      </c>
      <c r="Y15" s="25">
        <f t="shared" si="5"/>
        <v>40</v>
      </c>
    </row>
    <row r="16" spans="1:25" x14ac:dyDescent="0.35">
      <c r="A16" s="7" t="str">
        <f t="shared" si="1"/>
        <v/>
      </c>
      <c r="B16" s="10"/>
      <c r="C16" s="1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16" t="str">
        <f t="shared" si="2"/>
        <v/>
      </c>
      <c r="W16" s="16" t="str">
        <f t="shared" si="3"/>
        <v/>
      </c>
      <c r="X16" s="16" t="str">
        <f t="shared" si="4"/>
        <v/>
      </c>
      <c r="Y16" s="25" t="str">
        <f t="shared" si="5"/>
        <v/>
      </c>
    </row>
    <row r="17" spans="1:26" x14ac:dyDescent="0.35">
      <c r="A17" s="7" t="str">
        <f t="shared" si="1"/>
        <v/>
      </c>
      <c r="B17" s="10"/>
      <c r="C17" s="1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6" t="str">
        <f t="shared" si="2"/>
        <v/>
      </c>
      <c r="W17" s="16" t="str">
        <f t="shared" si="3"/>
        <v/>
      </c>
      <c r="X17" s="16" t="str">
        <f t="shared" si="4"/>
        <v/>
      </c>
      <c r="Y17" s="25" t="str">
        <f t="shared" si="5"/>
        <v/>
      </c>
    </row>
    <row r="18" spans="1:26" x14ac:dyDescent="0.35">
      <c r="A18" s="7" t="str">
        <f t="shared" si="1"/>
        <v/>
      </c>
      <c r="B18" s="10"/>
      <c r="C18" s="1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16" t="str">
        <f t="shared" si="2"/>
        <v/>
      </c>
      <c r="W18" s="16" t="str">
        <f t="shared" si="3"/>
        <v/>
      </c>
      <c r="X18" s="16" t="str">
        <f t="shared" si="4"/>
        <v/>
      </c>
      <c r="Y18" s="25" t="str">
        <f t="shared" si="5"/>
        <v/>
      </c>
    </row>
    <row r="19" spans="1:26" x14ac:dyDescent="0.35">
      <c r="A19" s="7" t="str">
        <f t="shared" si="1"/>
        <v/>
      </c>
      <c r="B19" s="10"/>
      <c r="C19" s="1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16" t="str">
        <f t="shared" si="2"/>
        <v/>
      </c>
      <c r="W19" s="16" t="str">
        <f t="shared" si="3"/>
        <v/>
      </c>
      <c r="X19" s="16" t="str">
        <f t="shared" si="4"/>
        <v/>
      </c>
      <c r="Y19" s="25" t="str">
        <f t="shared" si="5"/>
        <v/>
      </c>
    </row>
    <row r="20" spans="1:26" x14ac:dyDescent="0.35">
      <c r="A20" s="7" t="str">
        <f t="shared" si="1"/>
        <v/>
      </c>
      <c r="B20" s="10"/>
      <c r="C20" s="1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16" t="str">
        <f t="shared" si="2"/>
        <v/>
      </c>
      <c r="W20" s="16" t="str">
        <f t="shared" si="3"/>
        <v/>
      </c>
      <c r="X20" s="16" t="str">
        <f t="shared" si="4"/>
        <v/>
      </c>
      <c r="Y20" s="25" t="str">
        <f t="shared" si="5"/>
        <v/>
      </c>
    </row>
    <row r="21" spans="1:26" x14ac:dyDescent="0.35">
      <c r="A21" s="7" t="str">
        <f t="shared" si="1"/>
        <v/>
      </c>
      <c r="B21" s="10"/>
      <c r="C21" s="1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16" t="str">
        <f t="shared" si="2"/>
        <v/>
      </c>
      <c r="W21" s="16" t="str">
        <f t="shared" si="3"/>
        <v/>
      </c>
      <c r="X21" s="16" t="str">
        <f t="shared" si="4"/>
        <v/>
      </c>
      <c r="Y21" s="25" t="str">
        <f t="shared" si="5"/>
        <v/>
      </c>
    </row>
    <row r="22" spans="1:26" x14ac:dyDescent="0.35">
      <c r="A22" s="7" t="str">
        <f t="shared" si="1"/>
        <v/>
      </c>
      <c r="B22" s="10"/>
      <c r="C22" s="1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16" t="str">
        <f t="shared" si="2"/>
        <v/>
      </c>
      <c r="W22" s="16" t="str">
        <f t="shared" si="3"/>
        <v/>
      </c>
      <c r="X22" s="16" t="str">
        <f t="shared" si="4"/>
        <v/>
      </c>
      <c r="Y22" s="25" t="str">
        <f t="shared" si="5"/>
        <v/>
      </c>
      <c r="Z22" s="26"/>
    </row>
    <row r="23" spans="1:26" x14ac:dyDescent="0.35">
      <c r="A23" s="7" t="str">
        <f t="shared" si="1"/>
        <v/>
      </c>
      <c r="B23" s="10"/>
      <c r="C23" s="1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16" t="str">
        <f t="shared" si="2"/>
        <v/>
      </c>
      <c r="W23" s="16" t="str">
        <f t="shared" si="3"/>
        <v/>
      </c>
      <c r="X23" s="16" t="str">
        <f t="shared" si="4"/>
        <v/>
      </c>
      <c r="Y23" s="25" t="str">
        <f t="shared" si="5"/>
        <v/>
      </c>
      <c r="Z23" s="26"/>
    </row>
    <row r="24" spans="1:26" x14ac:dyDescent="0.35">
      <c r="A24" s="7" t="str">
        <f t="shared" si="1"/>
        <v/>
      </c>
      <c r="B24" s="10"/>
      <c r="C24" s="16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16" t="str">
        <f t="shared" si="2"/>
        <v/>
      </c>
      <c r="W24" s="16" t="str">
        <f t="shared" si="3"/>
        <v/>
      </c>
      <c r="X24" s="16" t="str">
        <f t="shared" si="4"/>
        <v/>
      </c>
      <c r="Y24" s="25" t="str">
        <f t="shared" si="5"/>
        <v/>
      </c>
      <c r="Z24" s="26"/>
    </row>
    <row r="25" spans="1:26" x14ac:dyDescent="0.35">
      <c r="A25" s="7" t="str">
        <f t="shared" si="1"/>
        <v/>
      </c>
      <c r="B25" s="10"/>
      <c r="C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16" t="str">
        <f t="shared" si="2"/>
        <v/>
      </c>
      <c r="W25" s="16" t="str">
        <f t="shared" si="3"/>
        <v/>
      </c>
      <c r="X25" s="16" t="str">
        <f t="shared" si="4"/>
        <v/>
      </c>
      <c r="Y25" s="25" t="str">
        <f t="shared" si="5"/>
        <v/>
      </c>
      <c r="Z25" s="26"/>
    </row>
    <row r="26" spans="1:26" x14ac:dyDescent="0.35">
      <c r="A26" s="7" t="str">
        <f t="shared" si="1"/>
        <v/>
      </c>
      <c r="B26" s="10"/>
      <c r="C26" s="16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16" t="str">
        <f t="shared" si="2"/>
        <v/>
      </c>
      <c r="W26" s="16" t="str">
        <f t="shared" si="3"/>
        <v/>
      </c>
      <c r="X26" s="16" t="str">
        <f t="shared" si="4"/>
        <v/>
      </c>
      <c r="Y26" s="25" t="str">
        <f t="shared" si="5"/>
        <v/>
      </c>
      <c r="Z26" s="26"/>
    </row>
    <row r="27" spans="1:26" x14ac:dyDescent="0.35">
      <c r="A27" s="7" t="str">
        <f t="shared" si="1"/>
        <v/>
      </c>
      <c r="B27" s="10"/>
      <c r="C27" s="16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16" t="str">
        <f t="shared" si="2"/>
        <v/>
      </c>
      <c r="W27" s="16" t="str">
        <f t="shared" si="3"/>
        <v/>
      </c>
      <c r="X27" s="16" t="str">
        <f t="shared" si="4"/>
        <v/>
      </c>
      <c r="Y27" s="25" t="str">
        <f t="shared" si="5"/>
        <v/>
      </c>
      <c r="Z27" s="26"/>
    </row>
    <row r="28" spans="1:26" x14ac:dyDescent="0.35">
      <c r="A28" s="7" t="str">
        <f t="shared" si="1"/>
        <v/>
      </c>
      <c r="B28" s="10"/>
      <c r="C28" s="16" t="str">
        <f t="shared" ref="C28:C50" si="6">IF(SUM(D28:U28)&gt;0,SUM(D28:U28),"")</f>
        <v/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16" t="str">
        <f t="shared" si="2"/>
        <v/>
      </c>
      <c r="W28" s="16" t="str">
        <f t="shared" si="3"/>
        <v/>
      </c>
      <c r="X28" s="16" t="str">
        <f t="shared" si="4"/>
        <v/>
      </c>
      <c r="Y28" s="25" t="str">
        <f t="shared" si="5"/>
        <v/>
      </c>
      <c r="Z28" s="26"/>
    </row>
    <row r="29" spans="1:26" x14ac:dyDescent="0.35">
      <c r="A29" s="7" t="str">
        <f t="shared" si="1"/>
        <v/>
      </c>
      <c r="B29" s="10"/>
      <c r="C29" s="16" t="str">
        <f t="shared" si="6"/>
        <v/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16" t="str">
        <f t="shared" si="2"/>
        <v/>
      </c>
      <c r="W29" s="16" t="str">
        <f t="shared" si="3"/>
        <v/>
      </c>
      <c r="X29" s="16" t="str">
        <f t="shared" si="4"/>
        <v/>
      </c>
      <c r="Y29" s="25" t="str">
        <f t="shared" si="5"/>
        <v/>
      </c>
      <c r="Z29" s="26"/>
    </row>
    <row r="30" spans="1:26" x14ac:dyDescent="0.35">
      <c r="A30" s="7" t="str">
        <f t="shared" si="1"/>
        <v/>
      </c>
      <c r="B30" s="10"/>
      <c r="C30" s="16" t="str">
        <f t="shared" si="6"/>
        <v/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16" t="str">
        <f t="shared" si="2"/>
        <v/>
      </c>
      <c r="W30" s="16" t="str">
        <f t="shared" si="3"/>
        <v/>
      </c>
      <c r="X30" s="16" t="str">
        <f t="shared" si="4"/>
        <v/>
      </c>
      <c r="Y30" s="25" t="str">
        <f t="shared" si="5"/>
        <v/>
      </c>
      <c r="Z30" s="26"/>
    </row>
    <row r="31" spans="1:26" x14ac:dyDescent="0.35">
      <c r="A31" s="7" t="str">
        <f t="shared" si="1"/>
        <v/>
      </c>
      <c r="B31" s="10"/>
      <c r="C31" s="16" t="str">
        <f t="shared" si="6"/>
        <v/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16" t="str">
        <f t="shared" si="2"/>
        <v/>
      </c>
      <c r="W31" s="16" t="str">
        <f t="shared" si="3"/>
        <v/>
      </c>
      <c r="X31" s="16" t="str">
        <f t="shared" si="4"/>
        <v/>
      </c>
      <c r="Y31" s="25" t="str">
        <f t="shared" si="5"/>
        <v/>
      </c>
      <c r="Z31" s="26"/>
    </row>
    <row r="32" spans="1:26" x14ac:dyDescent="0.35">
      <c r="A32" s="7" t="str">
        <f t="shared" si="1"/>
        <v/>
      </c>
      <c r="B32" s="10"/>
      <c r="C32" s="16" t="str">
        <f t="shared" si="6"/>
        <v/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16" t="str">
        <f t="shared" si="2"/>
        <v/>
      </c>
      <c r="W32" s="16" t="str">
        <f t="shared" si="3"/>
        <v/>
      </c>
      <c r="X32" s="16" t="str">
        <f t="shared" si="4"/>
        <v/>
      </c>
      <c r="Y32" s="25" t="str">
        <f t="shared" si="5"/>
        <v/>
      </c>
      <c r="Z32" s="26"/>
    </row>
    <row r="33" spans="1:26" x14ac:dyDescent="0.35">
      <c r="A33" s="7" t="str">
        <f t="shared" si="1"/>
        <v/>
      </c>
      <c r="B33" s="10"/>
      <c r="C33" s="16" t="str">
        <f t="shared" si="6"/>
        <v/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16" t="str">
        <f t="shared" si="2"/>
        <v/>
      </c>
      <c r="W33" s="16" t="str">
        <f t="shared" si="3"/>
        <v/>
      </c>
      <c r="X33" s="16" t="str">
        <f t="shared" si="4"/>
        <v/>
      </c>
      <c r="Y33" s="25" t="str">
        <f t="shared" si="5"/>
        <v/>
      </c>
      <c r="Z33" s="26"/>
    </row>
    <row r="34" spans="1:26" x14ac:dyDescent="0.35">
      <c r="A34" s="7" t="str">
        <f t="shared" si="1"/>
        <v/>
      </c>
      <c r="B34" s="10"/>
      <c r="C34" s="16" t="str">
        <f t="shared" si="6"/>
        <v/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16" t="str">
        <f t="shared" si="2"/>
        <v/>
      </c>
      <c r="W34" s="16" t="str">
        <f t="shared" si="3"/>
        <v/>
      </c>
      <c r="X34" s="16" t="str">
        <f t="shared" si="4"/>
        <v/>
      </c>
      <c r="Y34" s="25" t="str">
        <f t="shared" si="5"/>
        <v/>
      </c>
      <c r="Z34" s="26"/>
    </row>
    <row r="35" spans="1:26" x14ac:dyDescent="0.35">
      <c r="A35" s="7" t="str">
        <f t="shared" si="1"/>
        <v/>
      </c>
      <c r="B35" s="10"/>
      <c r="C35" s="16" t="str">
        <f t="shared" si="6"/>
        <v/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16" t="str">
        <f t="shared" si="2"/>
        <v/>
      </c>
      <c r="W35" s="16" t="str">
        <f t="shared" si="3"/>
        <v/>
      </c>
      <c r="X35" s="16" t="str">
        <f t="shared" si="4"/>
        <v/>
      </c>
      <c r="Y35" s="25" t="str">
        <f t="shared" si="5"/>
        <v/>
      </c>
      <c r="Z35" s="26"/>
    </row>
    <row r="36" spans="1:26" x14ac:dyDescent="0.35">
      <c r="A36" s="7" t="str">
        <f t="shared" si="1"/>
        <v/>
      </c>
      <c r="B36" s="10"/>
      <c r="C36" s="16" t="str">
        <f t="shared" si="6"/>
        <v/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6" t="str">
        <f t="shared" si="2"/>
        <v/>
      </c>
      <c r="W36" s="16" t="str">
        <f t="shared" si="3"/>
        <v/>
      </c>
      <c r="X36" s="16" t="str">
        <f t="shared" si="4"/>
        <v/>
      </c>
      <c r="Y36" s="25" t="str">
        <f t="shared" si="5"/>
        <v/>
      </c>
      <c r="Z36" s="26"/>
    </row>
    <row r="37" spans="1:26" x14ac:dyDescent="0.35">
      <c r="A37" s="7" t="str">
        <f t="shared" si="1"/>
        <v/>
      </c>
      <c r="B37" s="10"/>
      <c r="C37" s="16" t="str">
        <f t="shared" si="6"/>
        <v/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6" t="str">
        <f t="shared" si="2"/>
        <v/>
      </c>
      <c r="W37" s="16" t="str">
        <f t="shared" si="3"/>
        <v/>
      </c>
      <c r="X37" s="16" t="str">
        <f t="shared" si="4"/>
        <v/>
      </c>
      <c r="Y37" s="25" t="str">
        <f t="shared" si="5"/>
        <v/>
      </c>
      <c r="Z37" s="26"/>
    </row>
    <row r="38" spans="1:26" x14ac:dyDescent="0.35">
      <c r="A38" s="7" t="str">
        <f t="shared" si="1"/>
        <v/>
      </c>
      <c r="B38" s="10"/>
      <c r="C38" s="16" t="str">
        <f t="shared" si="6"/>
        <v/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16" t="str">
        <f t="shared" si="2"/>
        <v/>
      </c>
      <c r="W38" s="16" t="str">
        <f t="shared" si="3"/>
        <v/>
      </c>
      <c r="X38" s="16" t="str">
        <f t="shared" si="4"/>
        <v/>
      </c>
      <c r="Y38" s="25" t="str">
        <f t="shared" si="5"/>
        <v/>
      </c>
      <c r="Z38" s="26"/>
    </row>
    <row r="39" spans="1:26" x14ac:dyDescent="0.35">
      <c r="A39" s="7" t="str">
        <f t="shared" si="1"/>
        <v/>
      </c>
      <c r="B39" s="10"/>
      <c r="C39" s="16" t="str">
        <f t="shared" si="6"/>
        <v/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16" t="str">
        <f t="shared" si="2"/>
        <v/>
      </c>
      <c r="W39" s="16" t="str">
        <f t="shared" si="3"/>
        <v/>
      </c>
      <c r="X39" s="16" t="str">
        <f t="shared" si="4"/>
        <v/>
      </c>
      <c r="Y39" s="25" t="str">
        <f t="shared" si="5"/>
        <v/>
      </c>
      <c r="Z39" s="26"/>
    </row>
    <row r="40" spans="1:26" x14ac:dyDescent="0.35">
      <c r="A40" s="7" t="str">
        <f t="shared" si="1"/>
        <v/>
      </c>
      <c r="B40" s="10"/>
      <c r="C40" s="16" t="str">
        <f t="shared" si="6"/>
        <v/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16" t="str">
        <f t="shared" si="2"/>
        <v/>
      </c>
      <c r="W40" s="16" t="str">
        <f t="shared" si="3"/>
        <v/>
      </c>
      <c r="X40" s="16" t="str">
        <f t="shared" si="4"/>
        <v/>
      </c>
      <c r="Y40" s="25" t="str">
        <f t="shared" si="5"/>
        <v/>
      </c>
      <c r="Z40" s="26"/>
    </row>
    <row r="41" spans="1:26" x14ac:dyDescent="0.35">
      <c r="A41" s="7" t="str">
        <f t="shared" si="1"/>
        <v/>
      </c>
      <c r="B41" s="10"/>
      <c r="C41" s="16" t="str">
        <f t="shared" si="6"/>
        <v/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16" t="str">
        <f t="shared" si="2"/>
        <v/>
      </c>
      <c r="W41" s="16" t="str">
        <f t="shared" si="3"/>
        <v/>
      </c>
      <c r="X41" s="16" t="str">
        <f t="shared" si="4"/>
        <v/>
      </c>
      <c r="Y41" s="25" t="str">
        <f t="shared" si="5"/>
        <v/>
      </c>
      <c r="Z41" s="26"/>
    </row>
    <row r="42" spans="1:26" x14ac:dyDescent="0.35">
      <c r="A42" s="7" t="str">
        <f t="shared" si="1"/>
        <v/>
      </c>
      <c r="B42" s="10"/>
      <c r="C42" s="16" t="str">
        <f t="shared" si="6"/>
        <v/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6" t="str">
        <f t="shared" si="2"/>
        <v/>
      </c>
      <c r="W42" s="16" t="str">
        <f t="shared" si="3"/>
        <v/>
      </c>
      <c r="X42" s="16" t="str">
        <f t="shared" si="4"/>
        <v/>
      </c>
      <c r="Y42" s="25" t="str">
        <f t="shared" si="5"/>
        <v/>
      </c>
      <c r="Z42" s="26"/>
    </row>
    <row r="43" spans="1:26" x14ac:dyDescent="0.35">
      <c r="A43" s="7" t="str">
        <f t="shared" si="1"/>
        <v/>
      </c>
      <c r="B43" s="10"/>
      <c r="C43" s="16" t="str">
        <f t="shared" si="6"/>
        <v/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16" t="str">
        <f t="shared" si="2"/>
        <v/>
      </c>
      <c r="W43" s="16" t="str">
        <f t="shared" si="3"/>
        <v/>
      </c>
      <c r="X43" s="16" t="str">
        <f t="shared" si="4"/>
        <v/>
      </c>
      <c r="Y43" s="25" t="str">
        <f t="shared" si="5"/>
        <v/>
      </c>
      <c r="Z43" s="26"/>
    </row>
    <row r="44" spans="1:26" x14ac:dyDescent="0.35">
      <c r="A44" s="7" t="str">
        <f t="shared" si="1"/>
        <v/>
      </c>
      <c r="B44" s="10"/>
      <c r="C44" s="16" t="str">
        <f t="shared" si="6"/>
        <v/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6" t="str">
        <f t="shared" si="2"/>
        <v/>
      </c>
      <c r="W44" s="16" t="str">
        <f t="shared" si="3"/>
        <v/>
      </c>
      <c r="X44" s="16" t="str">
        <f t="shared" si="4"/>
        <v/>
      </c>
      <c r="Y44" s="25" t="str">
        <f t="shared" si="5"/>
        <v/>
      </c>
    </row>
    <row r="45" spans="1:26" x14ac:dyDescent="0.35">
      <c r="A45" s="7" t="str">
        <f t="shared" si="1"/>
        <v/>
      </c>
      <c r="B45" s="10"/>
      <c r="C45" s="16" t="str">
        <f t="shared" si="6"/>
        <v/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6" t="str">
        <f t="shared" si="2"/>
        <v/>
      </c>
      <c r="W45" s="16" t="str">
        <f t="shared" si="3"/>
        <v/>
      </c>
      <c r="X45" s="16" t="str">
        <f t="shared" si="4"/>
        <v/>
      </c>
      <c r="Y45" s="25" t="str">
        <f t="shared" si="5"/>
        <v/>
      </c>
    </row>
    <row r="46" spans="1:26" x14ac:dyDescent="0.35">
      <c r="A46" s="7" t="str">
        <f t="shared" si="1"/>
        <v/>
      </c>
      <c r="B46" s="10"/>
      <c r="C46" s="16" t="str">
        <f t="shared" si="6"/>
        <v/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16" t="str">
        <f t="shared" si="2"/>
        <v/>
      </c>
      <c r="W46" s="16" t="str">
        <f t="shared" si="3"/>
        <v/>
      </c>
      <c r="X46" s="16" t="str">
        <f t="shared" si="4"/>
        <v/>
      </c>
      <c r="Y46" s="25" t="str">
        <f t="shared" si="5"/>
        <v/>
      </c>
    </row>
    <row r="47" spans="1:26" x14ac:dyDescent="0.35">
      <c r="A47" s="7" t="str">
        <f t="shared" si="1"/>
        <v/>
      </c>
      <c r="B47" s="10"/>
      <c r="C47" s="16" t="str">
        <f t="shared" si="6"/>
        <v/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16" t="str">
        <f t="shared" si="2"/>
        <v/>
      </c>
      <c r="W47" s="16" t="str">
        <f t="shared" si="3"/>
        <v/>
      </c>
      <c r="X47" s="16" t="str">
        <f t="shared" si="4"/>
        <v/>
      </c>
      <c r="Y47" s="25" t="str">
        <f t="shared" si="5"/>
        <v/>
      </c>
    </row>
    <row r="48" spans="1:26" x14ac:dyDescent="0.35">
      <c r="A48" s="7" t="str">
        <f t="shared" si="1"/>
        <v/>
      </c>
      <c r="B48" s="10"/>
      <c r="C48" s="16" t="str">
        <f t="shared" si="6"/>
        <v/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16" t="str">
        <f t="shared" si="2"/>
        <v/>
      </c>
      <c r="W48" s="16" t="str">
        <f t="shared" si="3"/>
        <v/>
      </c>
      <c r="X48" s="16" t="str">
        <f t="shared" si="4"/>
        <v/>
      </c>
      <c r="Y48" s="25" t="str">
        <f t="shared" si="5"/>
        <v/>
      </c>
    </row>
    <row r="49" spans="1:25" x14ac:dyDescent="0.35">
      <c r="A49" s="7" t="str">
        <f t="shared" si="1"/>
        <v/>
      </c>
      <c r="B49" s="10"/>
      <c r="C49" s="16" t="str">
        <f t="shared" si="6"/>
        <v/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16" t="str">
        <f t="shared" si="2"/>
        <v/>
      </c>
      <c r="W49" s="16" t="str">
        <f t="shared" si="3"/>
        <v/>
      </c>
      <c r="X49" s="16" t="str">
        <f t="shared" si="4"/>
        <v/>
      </c>
      <c r="Y49" s="25" t="str">
        <f t="shared" si="5"/>
        <v/>
      </c>
    </row>
    <row r="50" spans="1:25" x14ac:dyDescent="0.35">
      <c r="A50" s="7" t="str">
        <f t="shared" si="1"/>
        <v/>
      </c>
      <c r="B50" s="10"/>
      <c r="C50" s="16" t="str">
        <f t="shared" si="6"/>
        <v/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16" t="str">
        <f t="shared" si="2"/>
        <v/>
      </c>
      <c r="W50" s="16" t="str">
        <f t="shared" si="3"/>
        <v/>
      </c>
      <c r="X50" s="16" t="str">
        <f t="shared" si="4"/>
        <v/>
      </c>
      <c r="Y50" s="25" t="str">
        <f t="shared" si="5"/>
        <v/>
      </c>
    </row>
  </sheetData>
  <autoFilter ref="A10:Y43" xr:uid="{00000000-0009-0000-0000-000001000000}">
    <sortState xmlns:xlrd2="http://schemas.microsoft.com/office/spreadsheetml/2017/richdata2" ref="A11:Y43">
      <sortCondition ref="A11:A43"/>
    </sortState>
  </autoFilter>
  <mergeCells count="2">
    <mergeCell ref="A1:Y2"/>
    <mergeCell ref="D10:U10"/>
  </mergeCells>
  <conditionalFormatting sqref="D5:U5">
    <cfRule type="expression" dxfId="15" priority="2">
      <formula>D5=D4</formula>
    </cfRule>
    <cfRule type="expression" dxfId="14" priority="3">
      <formula>D5&gt;D4</formula>
    </cfRule>
    <cfRule type="expression" dxfId="13" priority="4">
      <formula>D5&lt;D4</formula>
    </cfRule>
  </conditionalFormatting>
  <conditionalFormatting sqref="D11:U50">
    <cfRule type="expression" dxfId="12" priority="5">
      <formula>D11=0</formula>
    </cfRule>
    <cfRule type="expression" dxfId="11" priority="6">
      <formula>D11=D$4</formula>
    </cfRule>
    <cfRule type="expression" dxfId="10" priority="7">
      <formula>D11&gt;D$4</formula>
    </cfRule>
    <cfRule type="expression" dxfId="9" priority="8">
      <formula>D11=(D$4-1)</formula>
    </cfRule>
    <cfRule type="expression" dxfId="8" priority="9">
      <formula>D11=(D$4-2)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topLeftCell="A2" zoomScaleNormal="100" workbookViewId="0">
      <selection activeCell="C13" sqref="C13"/>
    </sheetView>
  </sheetViews>
  <sheetFormatPr defaultColWidth="8.7265625" defaultRowHeight="14.5" x14ac:dyDescent="0.35"/>
  <cols>
    <col min="1" max="1" width="14.6328125" style="14" customWidth="1"/>
    <col min="2" max="2" width="26.6328125" customWidth="1"/>
    <col min="3" max="3" width="9.08984375" style="27" customWidth="1"/>
    <col min="4" max="24" width="5.08984375" style="14" customWidth="1"/>
    <col min="25" max="25" width="8.08984375" style="5" customWidth="1"/>
  </cols>
  <sheetData>
    <row r="1" spans="1:25" x14ac:dyDescent="0.35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4" spans="1:25" x14ac:dyDescent="0.35">
      <c r="B4" s="8" t="s">
        <v>17</v>
      </c>
      <c r="C4" s="16">
        <f>COUNTIF(C8:C47,"&gt;0")</f>
        <v>5</v>
      </c>
    </row>
    <row r="5" spans="1:25" x14ac:dyDescent="0.35">
      <c r="B5" s="8" t="s">
        <v>18</v>
      </c>
      <c r="C5" s="19">
        <f>IF(C4&gt;0,SUM(50/C4),"-")</f>
        <v>10</v>
      </c>
    </row>
    <row r="7" spans="1:25" x14ac:dyDescent="0.35">
      <c r="A7" s="7" t="s">
        <v>1</v>
      </c>
      <c r="B7" s="20" t="s">
        <v>2</v>
      </c>
      <c r="C7" s="28" t="s">
        <v>22</v>
      </c>
      <c r="D7" s="2">
        <v>5</v>
      </c>
      <c r="E7" s="2"/>
      <c r="F7" s="2"/>
      <c r="G7" s="1">
        <v>7</v>
      </c>
      <c r="H7" s="1"/>
      <c r="I7" s="1"/>
      <c r="J7" s="2">
        <v>10</v>
      </c>
      <c r="K7" s="2"/>
      <c r="L7" s="2"/>
      <c r="M7" s="1">
        <v>12</v>
      </c>
      <c r="N7" s="1"/>
      <c r="O7" s="1"/>
      <c r="P7" s="2">
        <v>14</v>
      </c>
      <c r="Q7" s="2"/>
      <c r="R7" s="2"/>
      <c r="S7" s="1">
        <v>16</v>
      </c>
      <c r="T7" s="1"/>
      <c r="U7" s="1"/>
      <c r="V7" s="2">
        <v>18</v>
      </c>
      <c r="W7" s="2"/>
      <c r="X7" s="2"/>
      <c r="Y7" s="6" t="s">
        <v>22</v>
      </c>
    </row>
    <row r="8" spans="1:25" x14ac:dyDescent="0.35">
      <c r="A8" s="7">
        <f t="shared" ref="A8:A47" si="0">IF(ISNUMBER(C8),_xlfn.RANK.EQ(C8,$C$8:$C$47,0),"")</f>
        <v>3</v>
      </c>
      <c r="B8" s="10" t="s">
        <v>8</v>
      </c>
      <c r="C8" s="29">
        <v>2133</v>
      </c>
      <c r="D8" s="30"/>
      <c r="E8" s="30"/>
      <c r="F8" s="30"/>
      <c r="G8" s="31"/>
      <c r="H8" s="31"/>
      <c r="I8" s="31"/>
      <c r="J8" s="30"/>
      <c r="K8" s="30"/>
      <c r="L8" s="30"/>
      <c r="M8" s="31"/>
      <c r="N8" s="31"/>
      <c r="O8" s="31"/>
      <c r="P8" s="30"/>
      <c r="Q8" s="30"/>
      <c r="R8" s="30"/>
      <c r="S8" s="31"/>
      <c r="T8" s="31"/>
      <c r="U8" s="31"/>
      <c r="V8" s="30"/>
      <c r="W8" s="30"/>
      <c r="X8" s="30"/>
      <c r="Y8" s="25">
        <f t="shared" ref="Y8:Y47" si="1">IF(ISNUMBER(C8),SUM($C$5*($C$4+1-A8)),"")</f>
        <v>30</v>
      </c>
    </row>
    <row r="9" spans="1:25" x14ac:dyDescent="0.35">
      <c r="A9" s="7">
        <f t="shared" si="0"/>
        <v>1</v>
      </c>
      <c r="B9" s="10" t="s">
        <v>9</v>
      </c>
      <c r="C9" s="29">
        <v>333333</v>
      </c>
      <c r="D9" s="30"/>
      <c r="E9" s="30"/>
      <c r="F9" s="30"/>
      <c r="G9" s="31"/>
      <c r="H9" s="31"/>
      <c r="I9" s="31"/>
      <c r="J9" s="30"/>
      <c r="K9" s="30"/>
      <c r="L9" s="30"/>
      <c r="M9" s="31"/>
      <c r="N9" s="31"/>
      <c r="O9" s="31"/>
      <c r="P9" s="30"/>
      <c r="Q9" s="30"/>
      <c r="R9" s="30"/>
      <c r="S9" s="31"/>
      <c r="T9" s="31"/>
      <c r="U9" s="31"/>
      <c r="V9" s="30"/>
      <c r="W9" s="30"/>
      <c r="X9" s="30"/>
      <c r="Y9" s="25">
        <f t="shared" si="1"/>
        <v>50</v>
      </c>
    </row>
    <row r="10" spans="1:25" x14ac:dyDescent="0.35">
      <c r="A10" s="7">
        <f t="shared" si="0"/>
        <v>2</v>
      </c>
      <c r="B10" s="10" t="s">
        <v>10</v>
      </c>
      <c r="C10" s="29">
        <v>2333</v>
      </c>
      <c r="D10" s="30"/>
      <c r="E10" s="30"/>
      <c r="F10" s="30"/>
      <c r="G10" s="31"/>
      <c r="H10" s="31"/>
      <c r="I10" s="31"/>
      <c r="J10" s="30"/>
      <c r="K10" s="30"/>
      <c r="L10" s="30"/>
      <c r="M10" s="31"/>
      <c r="N10" s="31"/>
      <c r="O10" s="31"/>
      <c r="P10" s="30"/>
      <c r="Q10" s="30"/>
      <c r="R10" s="30"/>
      <c r="S10" s="31"/>
      <c r="T10" s="31"/>
      <c r="U10" s="31"/>
      <c r="V10" s="30"/>
      <c r="W10" s="30"/>
      <c r="X10" s="30"/>
      <c r="Y10" s="25">
        <f t="shared" si="1"/>
        <v>40</v>
      </c>
    </row>
    <row r="11" spans="1:25" x14ac:dyDescent="0.35">
      <c r="A11" s="7">
        <f t="shared" si="0"/>
        <v>5</v>
      </c>
      <c r="B11" s="10" t="s">
        <v>11</v>
      </c>
      <c r="C11" s="29">
        <v>133</v>
      </c>
      <c r="D11" s="30"/>
      <c r="E11" s="30"/>
      <c r="F11" s="30"/>
      <c r="G11" s="31"/>
      <c r="H11" s="31"/>
      <c r="I11" s="31"/>
      <c r="J11" s="30"/>
      <c r="K11" s="30"/>
      <c r="L11" s="30"/>
      <c r="M11" s="31"/>
      <c r="N11" s="31"/>
      <c r="O11" s="31"/>
      <c r="P11" s="30"/>
      <c r="Q11" s="30"/>
      <c r="R11" s="30"/>
      <c r="S11" s="31"/>
      <c r="T11" s="31"/>
      <c r="U11" s="31"/>
      <c r="V11" s="30"/>
      <c r="W11" s="30"/>
      <c r="X11" s="30"/>
      <c r="Y11" s="25">
        <f t="shared" si="1"/>
        <v>10</v>
      </c>
    </row>
    <row r="12" spans="1:25" x14ac:dyDescent="0.35">
      <c r="A12" s="7">
        <f t="shared" si="0"/>
        <v>4</v>
      </c>
      <c r="B12" s="10" t="s">
        <v>12</v>
      </c>
      <c r="C12" s="29">
        <v>233</v>
      </c>
      <c r="D12" s="30"/>
      <c r="E12" s="30"/>
      <c r="F12" s="30"/>
      <c r="G12" s="31"/>
      <c r="H12" s="31"/>
      <c r="I12" s="31"/>
      <c r="J12" s="30"/>
      <c r="K12" s="30"/>
      <c r="L12" s="30"/>
      <c r="M12" s="31"/>
      <c r="N12" s="31"/>
      <c r="O12" s="31"/>
      <c r="P12" s="30"/>
      <c r="Q12" s="30"/>
      <c r="R12" s="30"/>
      <c r="S12" s="31"/>
      <c r="T12" s="31"/>
      <c r="U12" s="31"/>
      <c r="V12" s="30"/>
      <c r="W12" s="30"/>
      <c r="X12" s="30"/>
      <c r="Y12" s="25">
        <f t="shared" si="1"/>
        <v>20</v>
      </c>
    </row>
    <row r="13" spans="1:25" x14ac:dyDescent="0.35">
      <c r="A13" s="7" t="str">
        <f t="shared" si="0"/>
        <v/>
      </c>
      <c r="B13" s="10"/>
      <c r="C13" s="29"/>
      <c r="D13" s="30"/>
      <c r="E13" s="30"/>
      <c r="F13" s="30"/>
      <c r="G13" s="31"/>
      <c r="H13" s="31"/>
      <c r="I13" s="31"/>
      <c r="J13" s="30"/>
      <c r="K13" s="30"/>
      <c r="L13" s="30"/>
      <c r="M13" s="31"/>
      <c r="N13" s="31"/>
      <c r="O13" s="31"/>
      <c r="P13" s="30"/>
      <c r="Q13" s="30"/>
      <c r="R13" s="30"/>
      <c r="S13" s="31"/>
      <c r="T13" s="31"/>
      <c r="U13" s="31"/>
      <c r="V13" s="30"/>
      <c r="W13" s="30"/>
      <c r="X13" s="30"/>
      <c r="Y13" s="25" t="str">
        <f t="shared" si="1"/>
        <v/>
      </c>
    </row>
    <row r="14" spans="1:25" x14ac:dyDescent="0.35">
      <c r="A14" s="7" t="str">
        <f t="shared" si="0"/>
        <v/>
      </c>
      <c r="B14" s="10"/>
      <c r="C14" s="29"/>
      <c r="D14" s="30"/>
      <c r="E14" s="30"/>
      <c r="F14" s="30"/>
      <c r="G14" s="31"/>
      <c r="H14" s="31"/>
      <c r="I14" s="31"/>
      <c r="J14" s="30"/>
      <c r="K14" s="30"/>
      <c r="L14" s="30"/>
      <c r="M14" s="31"/>
      <c r="N14" s="31"/>
      <c r="O14" s="31"/>
      <c r="P14" s="30"/>
      <c r="Q14" s="30"/>
      <c r="R14" s="30"/>
      <c r="S14" s="31"/>
      <c r="T14" s="31"/>
      <c r="U14" s="31"/>
      <c r="V14" s="30"/>
      <c r="W14" s="30"/>
      <c r="X14" s="30"/>
      <c r="Y14" s="25" t="str">
        <f t="shared" si="1"/>
        <v/>
      </c>
    </row>
    <row r="15" spans="1:25" x14ac:dyDescent="0.35">
      <c r="A15" s="7" t="str">
        <f t="shared" si="0"/>
        <v/>
      </c>
      <c r="B15" s="10"/>
      <c r="C15" s="29"/>
      <c r="D15" s="30"/>
      <c r="E15" s="30"/>
      <c r="F15" s="30"/>
      <c r="G15" s="31"/>
      <c r="H15" s="31"/>
      <c r="I15" s="31"/>
      <c r="J15" s="30"/>
      <c r="K15" s="30"/>
      <c r="L15" s="30"/>
      <c r="M15" s="31"/>
      <c r="N15" s="31"/>
      <c r="O15" s="31"/>
      <c r="P15" s="30"/>
      <c r="Q15" s="30"/>
      <c r="R15" s="30"/>
      <c r="S15" s="31"/>
      <c r="T15" s="31"/>
      <c r="U15" s="31"/>
      <c r="V15" s="30"/>
      <c r="W15" s="30"/>
      <c r="X15" s="30"/>
      <c r="Y15" s="25" t="str">
        <f t="shared" si="1"/>
        <v/>
      </c>
    </row>
    <row r="16" spans="1:25" x14ac:dyDescent="0.35">
      <c r="A16" s="7" t="str">
        <f t="shared" si="0"/>
        <v/>
      </c>
      <c r="B16" s="10"/>
      <c r="C16" s="29"/>
      <c r="D16" s="30"/>
      <c r="E16" s="30"/>
      <c r="F16" s="30"/>
      <c r="G16" s="31"/>
      <c r="H16" s="31"/>
      <c r="I16" s="31"/>
      <c r="J16" s="30"/>
      <c r="K16" s="30"/>
      <c r="L16" s="30"/>
      <c r="M16" s="31"/>
      <c r="N16" s="31"/>
      <c r="O16" s="31"/>
      <c r="P16" s="30"/>
      <c r="Q16" s="30"/>
      <c r="R16" s="30"/>
      <c r="S16" s="31"/>
      <c r="T16" s="31"/>
      <c r="U16" s="31"/>
      <c r="V16" s="30"/>
      <c r="W16" s="30"/>
      <c r="X16" s="30"/>
      <c r="Y16" s="25" t="str">
        <f t="shared" si="1"/>
        <v/>
      </c>
    </row>
    <row r="17" spans="1:25" x14ac:dyDescent="0.35">
      <c r="A17" s="7" t="str">
        <f t="shared" si="0"/>
        <v/>
      </c>
      <c r="B17" s="10"/>
      <c r="C17" s="29"/>
      <c r="D17" s="30"/>
      <c r="E17" s="30"/>
      <c r="F17" s="30"/>
      <c r="G17" s="31"/>
      <c r="H17" s="31"/>
      <c r="I17" s="31"/>
      <c r="J17" s="30"/>
      <c r="K17" s="30"/>
      <c r="L17" s="30"/>
      <c r="M17" s="31"/>
      <c r="N17" s="31"/>
      <c r="O17" s="31"/>
      <c r="P17" s="30"/>
      <c r="Q17" s="30"/>
      <c r="R17" s="30"/>
      <c r="S17" s="31"/>
      <c r="T17" s="31"/>
      <c r="U17" s="31"/>
      <c r="V17" s="30"/>
      <c r="W17" s="30"/>
      <c r="X17" s="30"/>
      <c r="Y17" s="25" t="str">
        <f t="shared" si="1"/>
        <v/>
      </c>
    </row>
    <row r="18" spans="1:25" x14ac:dyDescent="0.35">
      <c r="A18" s="7" t="str">
        <f t="shared" si="0"/>
        <v/>
      </c>
      <c r="B18" s="10"/>
      <c r="C18" s="29"/>
      <c r="D18" s="30"/>
      <c r="E18" s="30"/>
      <c r="F18" s="30"/>
      <c r="G18" s="31"/>
      <c r="H18" s="31"/>
      <c r="I18" s="31"/>
      <c r="J18" s="30"/>
      <c r="K18" s="30"/>
      <c r="L18" s="30"/>
      <c r="M18" s="31"/>
      <c r="N18" s="31"/>
      <c r="O18" s="31"/>
      <c r="P18" s="30"/>
      <c r="Q18" s="30"/>
      <c r="R18" s="30"/>
      <c r="S18" s="31"/>
      <c r="T18" s="31"/>
      <c r="U18" s="31"/>
      <c r="V18" s="30"/>
      <c r="W18" s="30"/>
      <c r="X18" s="30"/>
      <c r="Y18" s="25" t="str">
        <f t="shared" si="1"/>
        <v/>
      </c>
    </row>
    <row r="19" spans="1:25" x14ac:dyDescent="0.35">
      <c r="A19" s="7" t="str">
        <f t="shared" si="0"/>
        <v/>
      </c>
      <c r="B19" s="10"/>
      <c r="C19" s="29"/>
      <c r="D19" s="30"/>
      <c r="E19" s="30"/>
      <c r="F19" s="30"/>
      <c r="G19" s="31"/>
      <c r="H19" s="31"/>
      <c r="I19" s="31"/>
      <c r="J19" s="30"/>
      <c r="K19" s="30"/>
      <c r="L19" s="30"/>
      <c r="M19" s="31"/>
      <c r="N19" s="31"/>
      <c r="O19" s="31"/>
      <c r="P19" s="30"/>
      <c r="Q19" s="30"/>
      <c r="R19" s="30"/>
      <c r="S19" s="31"/>
      <c r="T19" s="31"/>
      <c r="U19" s="31"/>
      <c r="V19" s="30"/>
      <c r="W19" s="30"/>
      <c r="X19" s="30"/>
      <c r="Y19" s="25" t="str">
        <f t="shared" si="1"/>
        <v/>
      </c>
    </row>
    <row r="20" spans="1:25" x14ac:dyDescent="0.35">
      <c r="A20" s="7" t="str">
        <f t="shared" si="0"/>
        <v/>
      </c>
      <c r="B20" s="10"/>
      <c r="C20" s="29"/>
      <c r="D20" s="30"/>
      <c r="E20" s="30"/>
      <c r="F20" s="30"/>
      <c r="G20" s="31"/>
      <c r="H20" s="31"/>
      <c r="I20" s="31"/>
      <c r="J20" s="30"/>
      <c r="K20" s="30"/>
      <c r="L20" s="30"/>
      <c r="M20" s="31"/>
      <c r="N20" s="31"/>
      <c r="O20" s="31"/>
      <c r="P20" s="30"/>
      <c r="Q20" s="30"/>
      <c r="R20" s="30"/>
      <c r="S20" s="31"/>
      <c r="T20" s="31"/>
      <c r="U20" s="31"/>
      <c r="V20" s="30"/>
      <c r="W20" s="30"/>
      <c r="X20" s="30"/>
      <c r="Y20" s="25" t="str">
        <f t="shared" si="1"/>
        <v/>
      </c>
    </row>
    <row r="21" spans="1:25" x14ac:dyDescent="0.35">
      <c r="A21" s="7" t="str">
        <f t="shared" si="0"/>
        <v/>
      </c>
      <c r="B21" s="10"/>
      <c r="C21" s="29"/>
      <c r="D21" s="30"/>
      <c r="E21" s="30"/>
      <c r="F21" s="30"/>
      <c r="G21" s="31"/>
      <c r="H21" s="31"/>
      <c r="I21" s="31"/>
      <c r="J21" s="30"/>
      <c r="K21" s="30"/>
      <c r="L21" s="30"/>
      <c r="M21" s="31"/>
      <c r="N21" s="31"/>
      <c r="O21" s="31"/>
      <c r="P21" s="30"/>
      <c r="Q21" s="30"/>
      <c r="R21" s="30"/>
      <c r="S21" s="31"/>
      <c r="T21" s="31"/>
      <c r="U21" s="31"/>
      <c r="V21" s="30"/>
      <c r="W21" s="30"/>
      <c r="X21" s="30"/>
      <c r="Y21" s="25" t="str">
        <f t="shared" si="1"/>
        <v/>
      </c>
    </row>
    <row r="22" spans="1:25" x14ac:dyDescent="0.35">
      <c r="A22" s="7" t="str">
        <f t="shared" si="0"/>
        <v/>
      </c>
      <c r="B22" s="10"/>
      <c r="C22" s="29"/>
      <c r="D22" s="30"/>
      <c r="E22" s="30"/>
      <c r="F22" s="30"/>
      <c r="G22" s="31"/>
      <c r="H22" s="31"/>
      <c r="I22" s="31"/>
      <c r="J22" s="30"/>
      <c r="K22" s="30"/>
      <c r="L22" s="30"/>
      <c r="M22" s="31"/>
      <c r="N22" s="31"/>
      <c r="O22" s="31"/>
      <c r="P22" s="30"/>
      <c r="Q22" s="30"/>
      <c r="R22" s="30"/>
      <c r="S22" s="31"/>
      <c r="T22" s="31"/>
      <c r="U22" s="31"/>
      <c r="V22" s="30"/>
      <c r="W22" s="30"/>
      <c r="X22" s="30"/>
      <c r="Y22" s="25" t="str">
        <f t="shared" si="1"/>
        <v/>
      </c>
    </row>
    <row r="23" spans="1:25" x14ac:dyDescent="0.35">
      <c r="A23" s="7" t="str">
        <f t="shared" si="0"/>
        <v/>
      </c>
      <c r="B23" s="10"/>
      <c r="C23" s="29"/>
      <c r="D23" s="30"/>
      <c r="E23" s="30"/>
      <c r="F23" s="30"/>
      <c r="G23" s="31"/>
      <c r="H23" s="31"/>
      <c r="I23" s="31"/>
      <c r="J23" s="30"/>
      <c r="K23" s="30"/>
      <c r="L23" s="30"/>
      <c r="M23" s="31"/>
      <c r="N23" s="31"/>
      <c r="O23" s="31"/>
      <c r="P23" s="30"/>
      <c r="Q23" s="30"/>
      <c r="R23" s="30"/>
      <c r="S23" s="31"/>
      <c r="T23" s="31"/>
      <c r="U23" s="31"/>
      <c r="V23" s="30"/>
      <c r="W23" s="30"/>
      <c r="X23" s="30"/>
      <c r="Y23" s="25" t="str">
        <f t="shared" si="1"/>
        <v/>
      </c>
    </row>
    <row r="24" spans="1:25" x14ac:dyDescent="0.35">
      <c r="A24" s="7" t="str">
        <f t="shared" si="0"/>
        <v/>
      </c>
      <c r="B24" s="10"/>
      <c r="C24" s="29"/>
      <c r="D24" s="30"/>
      <c r="E24" s="30"/>
      <c r="F24" s="30"/>
      <c r="G24" s="31"/>
      <c r="H24" s="31"/>
      <c r="I24" s="31"/>
      <c r="J24" s="30"/>
      <c r="K24" s="30"/>
      <c r="L24" s="30"/>
      <c r="M24" s="31"/>
      <c r="N24" s="31"/>
      <c r="O24" s="31"/>
      <c r="P24" s="30"/>
      <c r="Q24" s="30"/>
      <c r="R24" s="30"/>
      <c r="S24" s="31"/>
      <c r="T24" s="31"/>
      <c r="U24" s="31"/>
      <c r="V24" s="30"/>
      <c r="W24" s="30"/>
      <c r="X24" s="30"/>
      <c r="Y24" s="25" t="str">
        <f t="shared" si="1"/>
        <v/>
      </c>
    </row>
    <row r="25" spans="1:25" x14ac:dyDescent="0.35">
      <c r="A25" s="7" t="str">
        <f t="shared" si="0"/>
        <v/>
      </c>
      <c r="B25" s="10"/>
      <c r="C25" s="29"/>
      <c r="D25" s="30"/>
      <c r="E25" s="30"/>
      <c r="F25" s="30"/>
      <c r="G25" s="31"/>
      <c r="H25" s="31"/>
      <c r="I25" s="31"/>
      <c r="J25" s="30"/>
      <c r="K25" s="30"/>
      <c r="L25" s="30"/>
      <c r="M25" s="31"/>
      <c r="N25" s="31"/>
      <c r="O25" s="31"/>
      <c r="P25" s="30"/>
      <c r="Q25" s="30"/>
      <c r="R25" s="30"/>
      <c r="S25" s="31"/>
      <c r="T25" s="31"/>
      <c r="U25" s="31"/>
      <c r="V25" s="30"/>
      <c r="W25" s="30"/>
      <c r="X25" s="30"/>
      <c r="Y25" s="25" t="str">
        <f t="shared" si="1"/>
        <v/>
      </c>
    </row>
    <row r="26" spans="1:25" x14ac:dyDescent="0.35">
      <c r="A26" s="7" t="str">
        <f t="shared" si="0"/>
        <v/>
      </c>
      <c r="B26" s="10"/>
      <c r="C26" s="29"/>
      <c r="D26" s="30"/>
      <c r="E26" s="30"/>
      <c r="F26" s="30"/>
      <c r="G26" s="31"/>
      <c r="H26" s="31"/>
      <c r="I26" s="31"/>
      <c r="J26" s="30"/>
      <c r="K26" s="30"/>
      <c r="L26" s="30"/>
      <c r="M26" s="31"/>
      <c r="N26" s="31"/>
      <c r="O26" s="31"/>
      <c r="P26" s="30"/>
      <c r="Q26" s="30"/>
      <c r="R26" s="30"/>
      <c r="S26" s="31"/>
      <c r="T26" s="31"/>
      <c r="U26" s="31"/>
      <c r="V26" s="30"/>
      <c r="W26" s="30"/>
      <c r="X26" s="30"/>
      <c r="Y26" s="25" t="str">
        <f t="shared" si="1"/>
        <v/>
      </c>
    </row>
    <row r="27" spans="1:25" x14ac:dyDescent="0.35">
      <c r="A27" s="7" t="str">
        <f t="shared" si="0"/>
        <v/>
      </c>
      <c r="B27" s="10"/>
      <c r="C27" s="29"/>
      <c r="D27" s="30"/>
      <c r="E27" s="30"/>
      <c r="F27" s="30"/>
      <c r="G27" s="31"/>
      <c r="H27" s="31"/>
      <c r="I27" s="31"/>
      <c r="J27" s="30"/>
      <c r="K27" s="30"/>
      <c r="L27" s="30"/>
      <c r="M27" s="31"/>
      <c r="N27" s="31"/>
      <c r="O27" s="31"/>
      <c r="P27" s="30"/>
      <c r="Q27" s="30"/>
      <c r="R27" s="30"/>
      <c r="S27" s="31"/>
      <c r="T27" s="31"/>
      <c r="U27" s="31"/>
      <c r="V27" s="30"/>
      <c r="W27" s="30"/>
      <c r="X27" s="30"/>
      <c r="Y27" s="25" t="str">
        <f t="shared" si="1"/>
        <v/>
      </c>
    </row>
    <row r="28" spans="1:25" x14ac:dyDescent="0.35">
      <c r="A28" s="7" t="str">
        <f t="shared" si="0"/>
        <v/>
      </c>
      <c r="B28" s="10"/>
      <c r="C28" s="29"/>
      <c r="D28" s="30"/>
      <c r="E28" s="30"/>
      <c r="F28" s="30"/>
      <c r="G28" s="31"/>
      <c r="H28" s="31"/>
      <c r="I28" s="31"/>
      <c r="J28" s="30"/>
      <c r="K28" s="30"/>
      <c r="L28" s="30"/>
      <c r="M28" s="31"/>
      <c r="N28" s="31"/>
      <c r="O28" s="31"/>
      <c r="P28" s="30"/>
      <c r="Q28" s="30"/>
      <c r="R28" s="30"/>
      <c r="S28" s="31"/>
      <c r="T28" s="31"/>
      <c r="U28" s="31"/>
      <c r="V28" s="30"/>
      <c r="W28" s="30"/>
      <c r="X28" s="30"/>
      <c r="Y28" s="25" t="str">
        <f t="shared" si="1"/>
        <v/>
      </c>
    </row>
    <row r="29" spans="1:25" x14ac:dyDescent="0.35">
      <c r="A29" s="7" t="str">
        <f t="shared" si="0"/>
        <v/>
      </c>
      <c r="B29" s="10"/>
      <c r="C29" s="29"/>
      <c r="D29" s="30"/>
      <c r="E29" s="30"/>
      <c r="F29" s="30"/>
      <c r="G29" s="31"/>
      <c r="H29" s="31"/>
      <c r="I29" s="31"/>
      <c r="J29" s="30"/>
      <c r="K29" s="30"/>
      <c r="L29" s="30"/>
      <c r="M29" s="31"/>
      <c r="N29" s="31"/>
      <c r="O29" s="31"/>
      <c r="P29" s="30"/>
      <c r="Q29" s="30"/>
      <c r="R29" s="30"/>
      <c r="S29" s="31"/>
      <c r="T29" s="31"/>
      <c r="U29" s="31"/>
      <c r="V29" s="30"/>
      <c r="W29" s="30"/>
      <c r="X29" s="30"/>
      <c r="Y29" s="25" t="str">
        <f t="shared" si="1"/>
        <v/>
      </c>
    </row>
    <row r="30" spans="1:25" x14ac:dyDescent="0.35">
      <c r="A30" s="7" t="str">
        <f t="shared" si="0"/>
        <v/>
      </c>
      <c r="B30" s="10"/>
      <c r="C30" s="29" t="str">
        <f t="shared" ref="C30:C47" si="2">IF(SUM(D30:F30)&gt;0,SUM(IF(D30=1,3) + IF(E30=1,2) + IF(F30=1,1) + IF(G30=1,30)  + IF(H30=1,20) + IF(I30=1,10) + IF(J30=1,300)  + IF(K30=1,200) + IF(L30=1,100) + IF(M30=1,3000)  + IF(N30=1,2000) + IF(O30=1,1000) + IF(P30=1,30000)  + IF(Q30=1,20000) + IF(R30=1,10000) + IF(S30=1,300000)  + IF(T30=1,200000) + IF(U30=1,100000) + IF(V30=1,3000000)  + IF(W30=1,2000000) + IF(X30=1,1000000)),"")</f>
        <v/>
      </c>
      <c r="D30" s="30"/>
      <c r="E30" s="30"/>
      <c r="F30" s="30"/>
      <c r="G30" s="31"/>
      <c r="H30" s="31"/>
      <c r="I30" s="31"/>
      <c r="J30" s="30"/>
      <c r="K30" s="30"/>
      <c r="L30" s="30"/>
      <c r="M30" s="31"/>
      <c r="N30" s="31"/>
      <c r="O30" s="31"/>
      <c r="P30" s="30"/>
      <c r="Q30" s="30"/>
      <c r="R30" s="30"/>
      <c r="S30" s="31"/>
      <c r="T30" s="31"/>
      <c r="U30" s="31"/>
      <c r="V30" s="30"/>
      <c r="W30" s="30"/>
      <c r="X30" s="30"/>
      <c r="Y30" s="25" t="str">
        <f t="shared" si="1"/>
        <v/>
      </c>
    </row>
    <row r="31" spans="1:25" x14ac:dyDescent="0.35">
      <c r="A31" s="7" t="str">
        <f t="shared" si="0"/>
        <v/>
      </c>
      <c r="B31" s="10"/>
      <c r="C31" s="29" t="str">
        <f t="shared" si="2"/>
        <v/>
      </c>
      <c r="D31" s="30"/>
      <c r="E31" s="30"/>
      <c r="F31" s="30"/>
      <c r="G31" s="31"/>
      <c r="H31" s="31"/>
      <c r="I31" s="31"/>
      <c r="J31" s="30"/>
      <c r="K31" s="30"/>
      <c r="L31" s="30"/>
      <c r="M31" s="31"/>
      <c r="N31" s="31"/>
      <c r="O31" s="31"/>
      <c r="P31" s="30"/>
      <c r="Q31" s="30"/>
      <c r="R31" s="30"/>
      <c r="S31" s="31"/>
      <c r="T31" s="31"/>
      <c r="U31" s="31"/>
      <c r="V31" s="30"/>
      <c r="W31" s="30"/>
      <c r="X31" s="30"/>
      <c r="Y31" s="25" t="str">
        <f t="shared" si="1"/>
        <v/>
      </c>
    </row>
    <row r="32" spans="1:25" x14ac:dyDescent="0.35">
      <c r="A32" s="7" t="str">
        <f t="shared" si="0"/>
        <v/>
      </c>
      <c r="B32" s="10"/>
      <c r="C32" s="29" t="str">
        <f t="shared" si="2"/>
        <v/>
      </c>
      <c r="D32" s="30"/>
      <c r="E32" s="30"/>
      <c r="F32" s="30"/>
      <c r="G32" s="31"/>
      <c r="H32" s="31"/>
      <c r="I32" s="31"/>
      <c r="J32" s="30"/>
      <c r="K32" s="30"/>
      <c r="L32" s="30"/>
      <c r="M32" s="31"/>
      <c r="N32" s="31"/>
      <c r="O32" s="31"/>
      <c r="P32" s="30"/>
      <c r="Q32" s="30"/>
      <c r="R32" s="30"/>
      <c r="S32" s="31"/>
      <c r="T32" s="31"/>
      <c r="U32" s="31"/>
      <c r="V32" s="30"/>
      <c r="W32" s="30"/>
      <c r="X32" s="30"/>
      <c r="Y32" s="25" t="str">
        <f t="shared" si="1"/>
        <v/>
      </c>
    </row>
    <row r="33" spans="1:25" x14ac:dyDescent="0.35">
      <c r="A33" s="7" t="str">
        <f t="shared" si="0"/>
        <v/>
      </c>
      <c r="B33" s="10"/>
      <c r="C33" s="29" t="str">
        <f t="shared" si="2"/>
        <v/>
      </c>
      <c r="D33" s="30"/>
      <c r="E33" s="30"/>
      <c r="F33" s="30"/>
      <c r="G33" s="31"/>
      <c r="H33" s="31"/>
      <c r="I33" s="31"/>
      <c r="J33" s="30"/>
      <c r="K33" s="30"/>
      <c r="L33" s="30"/>
      <c r="M33" s="31"/>
      <c r="N33" s="31"/>
      <c r="O33" s="31"/>
      <c r="P33" s="30"/>
      <c r="Q33" s="30"/>
      <c r="R33" s="30"/>
      <c r="S33" s="31"/>
      <c r="T33" s="31"/>
      <c r="U33" s="31"/>
      <c r="V33" s="30"/>
      <c r="W33" s="30"/>
      <c r="X33" s="30"/>
      <c r="Y33" s="25" t="str">
        <f t="shared" si="1"/>
        <v/>
      </c>
    </row>
    <row r="34" spans="1:25" x14ac:dyDescent="0.35">
      <c r="A34" s="7" t="str">
        <f t="shared" si="0"/>
        <v/>
      </c>
      <c r="B34" s="10"/>
      <c r="C34" s="29" t="str">
        <f t="shared" si="2"/>
        <v/>
      </c>
      <c r="D34" s="30"/>
      <c r="E34" s="30"/>
      <c r="F34" s="30"/>
      <c r="G34" s="31"/>
      <c r="H34" s="31"/>
      <c r="I34" s="31"/>
      <c r="J34" s="30"/>
      <c r="K34" s="30"/>
      <c r="L34" s="30"/>
      <c r="M34" s="31"/>
      <c r="N34" s="31"/>
      <c r="O34" s="31"/>
      <c r="P34" s="30"/>
      <c r="Q34" s="30"/>
      <c r="R34" s="30"/>
      <c r="S34" s="31"/>
      <c r="T34" s="31"/>
      <c r="U34" s="31"/>
      <c r="V34" s="30"/>
      <c r="W34" s="30"/>
      <c r="X34" s="30"/>
      <c r="Y34" s="25" t="str">
        <f t="shared" si="1"/>
        <v/>
      </c>
    </row>
    <row r="35" spans="1:25" x14ac:dyDescent="0.35">
      <c r="A35" s="7" t="str">
        <f t="shared" si="0"/>
        <v/>
      </c>
      <c r="B35" s="10"/>
      <c r="C35" s="29" t="str">
        <f t="shared" si="2"/>
        <v/>
      </c>
      <c r="D35" s="30"/>
      <c r="E35" s="30"/>
      <c r="F35" s="30"/>
      <c r="G35" s="31"/>
      <c r="H35" s="31"/>
      <c r="I35" s="31"/>
      <c r="J35" s="30"/>
      <c r="K35" s="30"/>
      <c r="L35" s="30"/>
      <c r="M35" s="31"/>
      <c r="N35" s="31"/>
      <c r="O35" s="31"/>
      <c r="P35" s="30"/>
      <c r="Q35" s="30"/>
      <c r="R35" s="30"/>
      <c r="S35" s="31"/>
      <c r="T35" s="31"/>
      <c r="U35" s="31"/>
      <c r="V35" s="30"/>
      <c r="W35" s="30"/>
      <c r="X35" s="30"/>
      <c r="Y35" s="25" t="str">
        <f t="shared" si="1"/>
        <v/>
      </c>
    </row>
    <row r="36" spans="1:25" x14ac:dyDescent="0.35">
      <c r="A36" s="7" t="str">
        <f t="shared" si="0"/>
        <v/>
      </c>
      <c r="B36" s="10"/>
      <c r="C36" s="29" t="str">
        <f t="shared" si="2"/>
        <v/>
      </c>
      <c r="D36" s="30"/>
      <c r="E36" s="30"/>
      <c r="F36" s="30"/>
      <c r="G36" s="31"/>
      <c r="H36" s="31"/>
      <c r="I36" s="31"/>
      <c r="J36" s="30"/>
      <c r="K36" s="30"/>
      <c r="L36" s="30"/>
      <c r="M36" s="31"/>
      <c r="N36" s="31"/>
      <c r="O36" s="31"/>
      <c r="P36" s="30"/>
      <c r="Q36" s="30"/>
      <c r="R36" s="30"/>
      <c r="S36" s="31"/>
      <c r="T36" s="31"/>
      <c r="U36" s="31"/>
      <c r="V36" s="30"/>
      <c r="W36" s="30"/>
      <c r="X36" s="30"/>
      <c r="Y36" s="25" t="str">
        <f t="shared" si="1"/>
        <v/>
      </c>
    </row>
    <row r="37" spans="1:25" x14ac:dyDescent="0.35">
      <c r="A37" s="7" t="str">
        <f t="shared" si="0"/>
        <v/>
      </c>
      <c r="B37" s="10"/>
      <c r="C37" s="29" t="str">
        <f t="shared" si="2"/>
        <v/>
      </c>
      <c r="D37" s="30"/>
      <c r="E37" s="30"/>
      <c r="F37" s="30"/>
      <c r="G37" s="31"/>
      <c r="H37" s="31"/>
      <c r="I37" s="31"/>
      <c r="J37" s="30"/>
      <c r="K37" s="30"/>
      <c r="L37" s="30"/>
      <c r="M37" s="31"/>
      <c r="N37" s="31"/>
      <c r="O37" s="31"/>
      <c r="P37" s="30"/>
      <c r="Q37" s="30"/>
      <c r="R37" s="30"/>
      <c r="S37" s="31"/>
      <c r="T37" s="31"/>
      <c r="U37" s="31"/>
      <c r="V37" s="30"/>
      <c r="W37" s="30"/>
      <c r="X37" s="30"/>
      <c r="Y37" s="25" t="str">
        <f t="shared" si="1"/>
        <v/>
      </c>
    </row>
    <row r="38" spans="1:25" x14ac:dyDescent="0.35">
      <c r="A38" s="7" t="str">
        <f t="shared" si="0"/>
        <v/>
      </c>
      <c r="B38" s="10"/>
      <c r="C38" s="29" t="str">
        <f t="shared" si="2"/>
        <v/>
      </c>
      <c r="D38" s="30"/>
      <c r="E38" s="30"/>
      <c r="F38" s="30"/>
      <c r="G38" s="31"/>
      <c r="H38" s="31"/>
      <c r="I38" s="31"/>
      <c r="J38" s="30"/>
      <c r="K38" s="30"/>
      <c r="L38" s="30"/>
      <c r="M38" s="31"/>
      <c r="N38" s="31"/>
      <c r="O38" s="31"/>
      <c r="P38" s="30"/>
      <c r="Q38" s="30"/>
      <c r="R38" s="30"/>
      <c r="S38" s="31"/>
      <c r="T38" s="31"/>
      <c r="U38" s="31"/>
      <c r="V38" s="30"/>
      <c r="W38" s="30"/>
      <c r="X38" s="30"/>
      <c r="Y38" s="25" t="str">
        <f t="shared" si="1"/>
        <v/>
      </c>
    </row>
    <row r="39" spans="1:25" x14ac:dyDescent="0.35">
      <c r="A39" s="7" t="str">
        <f t="shared" si="0"/>
        <v/>
      </c>
      <c r="B39" s="10"/>
      <c r="C39" s="29" t="str">
        <f t="shared" si="2"/>
        <v/>
      </c>
      <c r="D39" s="30"/>
      <c r="E39" s="30"/>
      <c r="F39" s="30"/>
      <c r="G39" s="31"/>
      <c r="H39" s="31"/>
      <c r="I39" s="31"/>
      <c r="J39" s="30"/>
      <c r="K39" s="30"/>
      <c r="L39" s="30"/>
      <c r="M39" s="31"/>
      <c r="N39" s="31"/>
      <c r="O39" s="31"/>
      <c r="P39" s="30"/>
      <c r="Q39" s="30"/>
      <c r="R39" s="30"/>
      <c r="S39" s="31"/>
      <c r="T39" s="31"/>
      <c r="U39" s="31"/>
      <c r="V39" s="30"/>
      <c r="W39" s="30"/>
      <c r="X39" s="30"/>
      <c r="Y39" s="25" t="str">
        <f t="shared" si="1"/>
        <v/>
      </c>
    </row>
    <row r="40" spans="1:25" x14ac:dyDescent="0.35">
      <c r="A40" s="7" t="str">
        <f t="shared" si="0"/>
        <v/>
      </c>
      <c r="B40" s="10"/>
      <c r="C40" s="29" t="str">
        <f t="shared" si="2"/>
        <v/>
      </c>
      <c r="D40" s="30"/>
      <c r="E40" s="30"/>
      <c r="F40" s="30"/>
      <c r="G40" s="31"/>
      <c r="H40" s="31"/>
      <c r="I40" s="31"/>
      <c r="J40" s="30"/>
      <c r="K40" s="30"/>
      <c r="L40" s="30"/>
      <c r="M40" s="31"/>
      <c r="N40" s="31"/>
      <c r="O40" s="31"/>
      <c r="P40" s="30"/>
      <c r="Q40" s="30"/>
      <c r="R40" s="30"/>
      <c r="S40" s="31"/>
      <c r="T40" s="31"/>
      <c r="U40" s="31"/>
      <c r="V40" s="30"/>
      <c r="W40" s="30"/>
      <c r="X40" s="30"/>
      <c r="Y40" s="25" t="str">
        <f t="shared" si="1"/>
        <v/>
      </c>
    </row>
    <row r="41" spans="1:25" x14ac:dyDescent="0.35">
      <c r="A41" s="7" t="str">
        <f t="shared" si="0"/>
        <v/>
      </c>
      <c r="B41" s="10"/>
      <c r="C41" s="29" t="str">
        <f t="shared" si="2"/>
        <v/>
      </c>
      <c r="D41" s="30"/>
      <c r="E41" s="30"/>
      <c r="F41" s="30"/>
      <c r="G41" s="31"/>
      <c r="H41" s="31"/>
      <c r="I41" s="31"/>
      <c r="J41" s="30"/>
      <c r="K41" s="30"/>
      <c r="L41" s="30"/>
      <c r="M41" s="31"/>
      <c r="N41" s="31"/>
      <c r="O41" s="31"/>
      <c r="P41" s="30"/>
      <c r="Q41" s="30"/>
      <c r="R41" s="30"/>
      <c r="S41" s="31"/>
      <c r="T41" s="31"/>
      <c r="U41" s="31"/>
      <c r="V41" s="30"/>
      <c r="W41" s="30"/>
      <c r="X41" s="30"/>
      <c r="Y41" s="25" t="str">
        <f t="shared" si="1"/>
        <v/>
      </c>
    </row>
    <row r="42" spans="1:25" x14ac:dyDescent="0.35">
      <c r="A42" s="7" t="str">
        <f t="shared" si="0"/>
        <v/>
      </c>
      <c r="B42" s="10"/>
      <c r="C42" s="29" t="str">
        <f t="shared" si="2"/>
        <v/>
      </c>
      <c r="D42" s="30"/>
      <c r="E42" s="30"/>
      <c r="F42" s="30"/>
      <c r="G42" s="31"/>
      <c r="H42" s="31"/>
      <c r="I42" s="31"/>
      <c r="J42" s="30"/>
      <c r="K42" s="30"/>
      <c r="L42" s="30"/>
      <c r="M42" s="31"/>
      <c r="N42" s="31"/>
      <c r="O42" s="31"/>
      <c r="P42" s="30"/>
      <c r="Q42" s="30"/>
      <c r="R42" s="30"/>
      <c r="S42" s="31"/>
      <c r="T42" s="31"/>
      <c r="U42" s="31"/>
      <c r="V42" s="30"/>
      <c r="W42" s="30"/>
      <c r="X42" s="30"/>
      <c r="Y42" s="25" t="str">
        <f t="shared" si="1"/>
        <v/>
      </c>
    </row>
    <row r="43" spans="1:25" x14ac:dyDescent="0.35">
      <c r="A43" s="7" t="str">
        <f t="shared" si="0"/>
        <v/>
      </c>
      <c r="B43" s="10"/>
      <c r="C43" s="29" t="str">
        <f t="shared" si="2"/>
        <v/>
      </c>
      <c r="D43" s="30"/>
      <c r="E43" s="30"/>
      <c r="F43" s="30"/>
      <c r="G43" s="31"/>
      <c r="H43" s="31"/>
      <c r="I43" s="31"/>
      <c r="J43" s="30"/>
      <c r="K43" s="30"/>
      <c r="L43" s="30"/>
      <c r="M43" s="31"/>
      <c r="N43" s="31"/>
      <c r="O43" s="31"/>
      <c r="P43" s="30"/>
      <c r="Q43" s="30"/>
      <c r="R43" s="30"/>
      <c r="S43" s="31"/>
      <c r="T43" s="31"/>
      <c r="U43" s="31"/>
      <c r="V43" s="30"/>
      <c r="W43" s="30"/>
      <c r="X43" s="30"/>
      <c r="Y43" s="25" t="str">
        <f t="shared" si="1"/>
        <v/>
      </c>
    </row>
    <row r="44" spans="1:25" x14ac:dyDescent="0.35">
      <c r="A44" s="7" t="str">
        <f t="shared" si="0"/>
        <v/>
      </c>
      <c r="B44" s="10"/>
      <c r="C44" s="29" t="str">
        <f t="shared" si="2"/>
        <v/>
      </c>
      <c r="D44" s="30"/>
      <c r="E44" s="30"/>
      <c r="F44" s="30"/>
      <c r="G44" s="31"/>
      <c r="H44" s="31"/>
      <c r="I44" s="31"/>
      <c r="J44" s="30"/>
      <c r="K44" s="30"/>
      <c r="L44" s="30"/>
      <c r="M44" s="31"/>
      <c r="N44" s="31"/>
      <c r="O44" s="31"/>
      <c r="P44" s="30"/>
      <c r="Q44" s="30"/>
      <c r="R44" s="30"/>
      <c r="S44" s="31"/>
      <c r="T44" s="31"/>
      <c r="U44" s="31"/>
      <c r="V44" s="30"/>
      <c r="W44" s="30"/>
      <c r="X44" s="30"/>
      <c r="Y44" s="25" t="str">
        <f t="shared" si="1"/>
        <v/>
      </c>
    </row>
    <row r="45" spans="1:25" x14ac:dyDescent="0.35">
      <c r="A45" s="7" t="str">
        <f t="shared" si="0"/>
        <v/>
      </c>
      <c r="B45" s="10"/>
      <c r="C45" s="29" t="str">
        <f t="shared" si="2"/>
        <v/>
      </c>
      <c r="D45" s="30"/>
      <c r="E45" s="30"/>
      <c r="F45" s="30"/>
      <c r="G45" s="31"/>
      <c r="H45" s="31"/>
      <c r="I45" s="31"/>
      <c r="J45" s="30"/>
      <c r="K45" s="30"/>
      <c r="L45" s="30"/>
      <c r="M45" s="31"/>
      <c r="N45" s="31"/>
      <c r="O45" s="31"/>
      <c r="P45" s="30"/>
      <c r="Q45" s="30"/>
      <c r="R45" s="30"/>
      <c r="S45" s="31"/>
      <c r="T45" s="31"/>
      <c r="U45" s="31"/>
      <c r="V45" s="30"/>
      <c r="W45" s="30"/>
      <c r="X45" s="30"/>
      <c r="Y45" s="25" t="str">
        <f t="shared" si="1"/>
        <v/>
      </c>
    </row>
    <row r="46" spans="1:25" x14ac:dyDescent="0.35">
      <c r="A46" s="7" t="str">
        <f t="shared" si="0"/>
        <v/>
      </c>
      <c r="B46" s="10"/>
      <c r="C46" s="29" t="str">
        <f t="shared" si="2"/>
        <v/>
      </c>
      <c r="D46" s="30"/>
      <c r="E46" s="30"/>
      <c r="F46" s="30"/>
      <c r="G46" s="31"/>
      <c r="H46" s="31"/>
      <c r="I46" s="31"/>
      <c r="J46" s="30"/>
      <c r="K46" s="30"/>
      <c r="L46" s="30"/>
      <c r="M46" s="31"/>
      <c r="N46" s="31"/>
      <c r="O46" s="31"/>
      <c r="P46" s="30"/>
      <c r="Q46" s="30"/>
      <c r="R46" s="30"/>
      <c r="S46" s="31"/>
      <c r="T46" s="31"/>
      <c r="U46" s="31"/>
      <c r="V46" s="30"/>
      <c r="W46" s="30"/>
      <c r="X46" s="30"/>
      <c r="Y46" s="25" t="str">
        <f t="shared" si="1"/>
        <v/>
      </c>
    </row>
    <row r="47" spans="1:25" x14ac:dyDescent="0.35">
      <c r="A47" s="7" t="str">
        <f t="shared" si="0"/>
        <v/>
      </c>
      <c r="B47" s="10"/>
      <c r="C47" s="29" t="str">
        <f t="shared" si="2"/>
        <v/>
      </c>
      <c r="D47" s="30"/>
      <c r="E47" s="30"/>
      <c r="F47" s="30"/>
      <c r="G47" s="31"/>
      <c r="H47" s="31"/>
      <c r="I47" s="31"/>
      <c r="J47" s="30"/>
      <c r="K47" s="30"/>
      <c r="L47" s="30"/>
      <c r="M47" s="31"/>
      <c r="N47" s="31"/>
      <c r="O47" s="31"/>
      <c r="P47" s="30"/>
      <c r="Q47" s="30"/>
      <c r="R47" s="30"/>
      <c r="S47" s="31"/>
      <c r="T47" s="31"/>
      <c r="U47" s="31"/>
      <c r="V47" s="30"/>
      <c r="W47" s="30"/>
      <c r="X47" s="30"/>
      <c r="Y47" s="25" t="str">
        <f t="shared" si="1"/>
        <v/>
      </c>
    </row>
  </sheetData>
  <autoFilter ref="A7:X40" xr:uid="{00000000-0009-0000-0000-000002000000}">
    <sortState xmlns:xlrd2="http://schemas.microsoft.com/office/spreadsheetml/2017/richdata2" ref="A8:X40">
      <sortCondition ref="A8:A40"/>
    </sortState>
  </autoFilter>
  <mergeCells count="8">
    <mergeCell ref="A1:Y2"/>
    <mergeCell ref="D7:F7"/>
    <mergeCell ref="G7:I7"/>
    <mergeCell ref="J7:L7"/>
    <mergeCell ref="M7:O7"/>
    <mergeCell ref="P7:R7"/>
    <mergeCell ref="S7:U7"/>
    <mergeCell ref="V7:X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8"/>
  <sheetViews>
    <sheetView zoomScaleNormal="100" workbookViewId="0">
      <selection activeCell="C14" sqref="C14"/>
    </sheetView>
  </sheetViews>
  <sheetFormatPr defaultColWidth="8.7265625" defaultRowHeight="14.5" x14ac:dyDescent="0.35"/>
  <cols>
    <col min="1" max="1" width="14.6328125" customWidth="1"/>
    <col min="2" max="2" width="26.6328125" customWidth="1"/>
    <col min="3" max="3" width="13" style="27" customWidth="1"/>
    <col min="4" max="4" width="11.90625" customWidth="1"/>
  </cols>
  <sheetData>
    <row r="1" spans="1:4" x14ac:dyDescent="0.35">
      <c r="A1" s="4" t="s">
        <v>23</v>
      </c>
      <c r="B1" s="4"/>
      <c r="C1" s="4"/>
      <c r="D1" s="4"/>
    </row>
    <row r="2" spans="1:4" x14ac:dyDescent="0.35">
      <c r="A2" s="4"/>
      <c r="B2" s="4"/>
      <c r="C2" s="4"/>
      <c r="D2" s="4"/>
    </row>
    <row r="4" spans="1:4" x14ac:dyDescent="0.35">
      <c r="B4" s="8" t="s">
        <v>17</v>
      </c>
      <c r="C4" s="16">
        <f>COUNTIF(C9:C48,"&gt;0")</f>
        <v>5</v>
      </c>
    </row>
    <row r="5" spans="1:4" x14ac:dyDescent="0.35">
      <c r="B5" s="8" t="s">
        <v>18</v>
      </c>
      <c r="C5" s="19">
        <f>IF(C4&gt;0,SUM(50/C4),"-")</f>
        <v>10</v>
      </c>
    </row>
    <row r="6" spans="1:4" x14ac:dyDescent="0.35">
      <c r="B6" s="32" t="s">
        <v>24</v>
      </c>
      <c r="C6" s="33">
        <f>IF(C4&gt;0,SUM(C9:C48)/C4,"-")</f>
        <v>111.6</v>
      </c>
    </row>
    <row r="8" spans="1:4" x14ac:dyDescent="0.35">
      <c r="A8" s="7" t="s">
        <v>1</v>
      </c>
      <c r="B8" s="20" t="s">
        <v>2</v>
      </c>
      <c r="C8" s="34" t="s">
        <v>5</v>
      </c>
      <c r="D8" s="7" t="s">
        <v>22</v>
      </c>
    </row>
    <row r="9" spans="1:4" x14ac:dyDescent="0.35">
      <c r="A9" s="7">
        <f t="shared" ref="A9:A48" si="0">IF(ISNUMBER(C9),_xlfn.RANK.EQ(C9,$C$9:$C$48,0),"")</f>
        <v>5</v>
      </c>
      <c r="B9" s="10" t="s">
        <v>8</v>
      </c>
      <c r="C9" s="24">
        <v>97</v>
      </c>
      <c r="D9" s="35">
        <f t="shared" ref="D9:D48" si="1">IF(ISNUMBER(C9),SUM($C$5*($C$4+1-A9)),"")</f>
        <v>10</v>
      </c>
    </row>
    <row r="10" spans="1:4" x14ac:dyDescent="0.35">
      <c r="A10" s="7">
        <f t="shared" si="0"/>
        <v>1</v>
      </c>
      <c r="B10" s="10" t="s">
        <v>9</v>
      </c>
      <c r="C10" s="24">
        <v>143</v>
      </c>
      <c r="D10" s="35">
        <f t="shared" si="1"/>
        <v>50</v>
      </c>
    </row>
    <row r="11" spans="1:4" x14ac:dyDescent="0.35">
      <c r="A11" s="7">
        <f t="shared" si="0"/>
        <v>2</v>
      </c>
      <c r="B11" s="10" t="s">
        <v>10</v>
      </c>
      <c r="C11" s="24">
        <v>108</v>
      </c>
      <c r="D11" s="35">
        <f t="shared" si="1"/>
        <v>40</v>
      </c>
    </row>
    <row r="12" spans="1:4" x14ac:dyDescent="0.35">
      <c r="A12" s="7">
        <f t="shared" si="0"/>
        <v>4</v>
      </c>
      <c r="B12" s="10" t="s">
        <v>11</v>
      </c>
      <c r="C12" s="24">
        <v>102</v>
      </c>
      <c r="D12" s="35">
        <f t="shared" si="1"/>
        <v>20</v>
      </c>
    </row>
    <row r="13" spans="1:4" x14ac:dyDescent="0.35">
      <c r="A13" s="7">
        <f t="shared" si="0"/>
        <v>2</v>
      </c>
      <c r="B13" s="10" t="s">
        <v>12</v>
      </c>
      <c r="C13" s="24">
        <v>108</v>
      </c>
      <c r="D13" s="35">
        <f t="shared" si="1"/>
        <v>40</v>
      </c>
    </row>
    <row r="14" spans="1:4" x14ac:dyDescent="0.35">
      <c r="A14" s="7" t="str">
        <f t="shared" si="0"/>
        <v/>
      </c>
      <c r="B14" s="10"/>
      <c r="C14" s="24"/>
      <c r="D14" s="35" t="str">
        <f t="shared" si="1"/>
        <v/>
      </c>
    </row>
    <row r="15" spans="1:4" x14ac:dyDescent="0.35">
      <c r="A15" s="7" t="str">
        <f t="shared" si="0"/>
        <v/>
      </c>
      <c r="B15" s="10"/>
      <c r="C15" s="24"/>
      <c r="D15" s="35" t="str">
        <f t="shared" si="1"/>
        <v/>
      </c>
    </row>
    <row r="16" spans="1:4" x14ac:dyDescent="0.35">
      <c r="A16" s="7" t="str">
        <f t="shared" si="0"/>
        <v/>
      </c>
      <c r="B16" s="10"/>
      <c r="C16" s="24"/>
      <c r="D16" s="35" t="str">
        <f t="shared" si="1"/>
        <v/>
      </c>
    </row>
    <row r="17" spans="1:4" x14ac:dyDescent="0.35">
      <c r="A17" s="7" t="str">
        <f t="shared" si="0"/>
        <v/>
      </c>
      <c r="B17" s="10"/>
      <c r="C17" s="24"/>
      <c r="D17" s="35" t="str">
        <f t="shared" si="1"/>
        <v/>
      </c>
    </row>
    <row r="18" spans="1:4" x14ac:dyDescent="0.35">
      <c r="A18" s="7" t="str">
        <f t="shared" si="0"/>
        <v/>
      </c>
      <c r="B18" s="10"/>
      <c r="C18" s="24"/>
      <c r="D18" s="35" t="str">
        <f t="shared" si="1"/>
        <v/>
      </c>
    </row>
    <row r="19" spans="1:4" x14ac:dyDescent="0.35">
      <c r="A19" s="7" t="str">
        <f t="shared" si="0"/>
        <v/>
      </c>
      <c r="B19" s="10"/>
      <c r="C19" s="24"/>
      <c r="D19" s="35" t="str">
        <f t="shared" si="1"/>
        <v/>
      </c>
    </row>
    <row r="20" spans="1:4" x14ac:dyDescent="0.35">
      <c r="A20" s="7" t="str">
        <f t="shared" si="0"/>
        <v/>
      </c>
      <c r="B20" s="10"/>
      <c r="C20" s="24"/>
      <c r="D20" s="35" t="str">
        <f t="shared" si="1"/>
        <v/>
      </c>
    </row>
    <row r="21" spans="1:4" x14ac:dyDescent="0.35">
      <c r="A21" s="7" t="str">
        <f t="shared" si="0"/>
        <v/>
      </c>
      <c r="B21" s="10"/>
      <c r="C21" s="24"/>
      <c r="D21" s="35" t="str">
        <f t="shared" si="1"/>
        <v/>
      </c>
    </row>
    <row r="22" spans="1:4" x14ac:dyDescent="0.35">
      <c r="A22" s="7" t="str">
        <f t="shared" si="0"/>
        <v/>
      </c>
      <c r="B22" s="10"/>
      <c r="C22" s="24"/>
      <c r="D22" s="35" t="str">
        <f t="shared" si="1"/>
        <v/>
      </c>
    </row>
    <row r="23" spans="1:4" x14ac:dyDescent="0.35">
      <c r="A23" s="7" t="str">
        <f t="shared" si="0"/>
        <v/>
      </c>
      <c r="B23" s="10"/>
      <c r="C23" s="24"/>
      <c r="D23" s="35" t="str">
        <f t="shared" si="1"/>
        <v/>
      </c>
    </row>
    <row r="24" spans="1:4" x14ac:dyDescent="0.35">
      <c r="A24" s="7" t="str">
        <f t="shared" si="0"/>
        <v/>
      </c>
      <c r="B24" s="10"/>
      <c r="C24" s="24"/>
      <c r="D24" s="35" t="str">
        <f t="shared" si="1"/>
        <v/>
      </c>
    </row>
    <row r="25" spans="1:4" x14ac:dyDescent="0.35">
      <c r="A25" s="7" t="str">
        <f t="shared" si="0"/>
        <v/>
      </c>
      <c r="B25" s="10"/>
      <c r="C25" s="24"/>
      <c r="D25" s="35" t="str">
        <f t="shared" si="1"/>
        <v/>
      </c>
    </row>
    <row r="26" spans="1:4" x14ac:dyDescent="0.35">
      <c r="A26" s="7" t="str">
        <f t="shared" si="0"/>
        <v/>
      </c>
      <c r="B26" s="10"/>
      <c r="C26" s="24"/>
      <c r="D26" s="35" t="str">
        <f t="shared" si="1"/>
        <v/>
      </c>
    </row>
    <row r="27" spans="1:4" x14ac:dyDescent="0.35">
      <c r="A27" s="7" t="str">
        <f t="shared" si="0"/>
        <v/>
      </c>
      <c r="B27" s="10"/>
      <c r="C27" s="24"/>
      <c r="D27" s="35" t="str">
        <f t="shared" si="1"/>
        <v/>
      </c>
    </row>
    <row r="28" spans="1:4" x14ac:dyDescent="0.35">
      <c r="A28" s="7" t="str">
        <f t="shared" si="0"/>
        <v/>
      </c>
      <c r="B28" s="10"/>
      <c r="C28" s="24"/>
      <c r="D28" s="35" t="str">
        <f t="shared" si="1"/>
        <v/>
      </c>
    </row>
    <row r="29" spans="1:4" x14ac:dyDescent="0.35">
      <c r="A29" s="7" t="str">
        <f t="shared" si="0"/>
        <v/>
      </c>
      <c r="B29" s="10"/>
      <c r="C29" s="24"/>
      <c r="D29" s="35" t="str">
        <f t="shared" si="1"/>
        <v/>
      </c>
    </row>
    <row r="30" spans="1:4" x14ac:dyDescent="0.35">
      <c r="A30" s="7" t="str">
        <f t="shared" si="0"/>
        <v/>
      </c>
      <c r="B30" s="10"/>
      <c r="C30" s="24"/>
      <c r="D30" s="35" t="str">
        <f t="shared" si="1"/>
        <v/>
      </c>
    </row>
    <row r="31" spans="1:4" x14ac:dyDescent="0.35">
      <c r="A31" s="7" t="str">
        <f t="shared" si="0"/>
        <v/>
      </c>
      <c r="B31" s="10"/>
      <c r="C31" s="24"/>
      <c r="D31" s="35" t="str">
        <f t="shared" si="1"/>
        <v/>
      </c>
    </row>
    <row r="32" spans="1:4" x14ac:dyDescent="0.35">
      <c r="A32" s="7" t="str">
        <f t="shared" si="0"/>
        <v/>
      </c>
      <c r="B32" s="10"/>
      <c r="C32" s="24"/>
      <c r="D32" s="35" t="str">
        <f t="shared" si="1"/>
        <v/>
      </c>
    </row>
    <row r="33" spans="1:4" x14ac:dyDescent="0.35">
      <c r="A33" s="7" t="str">
        <f t="shared" si="0"/>
        <v/>
      </c>
      <c r="B33" s="10"/>
      <c r="C33" s="24"/>
      <c r="D33" s="35" t="str">
        <f t="shared" si="1"/>
        <v/>
      </c>
    </row>
    <row r="34" spans="1:4" x14ac:dyDescent="0.35">
      <c r="A34" s="7" t="str">
        <f t="shared" si="0"/>
        <v/>
      </c>
      <c r="B34" s="10"/>
      <c r="C34" s="24"/>
      <c r="D34" s="35" t="str">
        <f t="shared" si="1"/>
        <v/>
      </c>
    </row>
    <row r="35" spans="1:4" x14ac:dyDescent="0.35">
      <c r="A35" s="7" t="str">
        <f t="shared" si="0"/>
        <v/>
      </c>
      <c r="B35" s="10"/>
      <c r="C35" s="24"/>
      <c r="D35" s="35" t="str">
        <f t="shared" si="1"/>
        <v/>
      </c>
    </row>
    <row r="36" spans="1:4" x14ac:dyDescent="0.35">
      <c r="A36" s="7" t="str">
        <f t="shared" si="0"/>
        <v/>
      </c>
      <c r="B36" s="10"/>
      <c r="C36" s="24"/>
      <c r="D36" s="35" t="str">
        <f t="shared" si="1"/>
        <v/>
      </c>
    </row>
    <row r="37" spans="1:4" x14ac:dyDescent="0.35">
      <c r="A37" s="7" t="str">
        <f t="shared" si="0"/>
        <v/>
      </c>
      <c r="B37" s="10"/>
      <c r="C37" s="24"/>
      <c r="D37" s="35" t="str">
        <f t="shared" si="1"/>
        <v/>
      </c>
    </row>
    <row r="38" spans="1:4" x14ac:dyDescent="0.35">
      <c r="A38" s="7" t="str">
        <f t="shared" si="0"/>
        <v/>
      </c>
      <c r="B38" s="10"/>
      <c r="C38" s="24"/>
      <c r="D38" s="35" t="str">
        <f t="shared" si="1"/>
        <v/>
      </c>
    </row>
    <row r="39" spans="1:4" x14ac:dyDescent="0.35">
      <c r="A39" s="7" t="str">
        <f t="shared" si="0"/>
        <v/>
      </c>
      <c r="B39" s="10"/>
      <c r="C39" s="24"/>
      <c r="D39" s="35" t="str">
        <f t="shared" si="1"/>
        <v/>
      </c>
    </row>
    <row r="40" spans="1:4" x14ac:dyDescent="0.35">
      <c r="A40" s="7" t="str">
        <f t="shared" si="0"/>
        <v/>
      </c>
      <c r="B40" s="10"/>
      <c r="C40" s="24"/>
      <c r="D40" s="35" t="str">
        <f t="shared" si="1"/>
        <v/>
      </c>
    </row>
    <row r="41" spans="1:4" x14ac:dyDescent="0.35">
      <c r="A41" s="7" t="str">
        <f t="shared" si="0"/>
        <v/>
      </c>
      <c r="B41" s="10"/>
      <c r="C41" s="24"/>
      <c r="D41" s="35" t="str">
        <f t="shared" si="1"/>
        <v/>
      </c>
    </row>
    <row r="42" spans="1:4" x14ac:dyDescent="0.35">
      <c r="A42" s="7" t="str">
        <f t="shared" si="0"/>
        <v/>
      </c>
      <c r="B42" s="10"/>
      <c r="C42" s="24"/>
      <c r="D42" s="35" t="str">
        <f t="shared" si="1"/>
        <v/>
      </c>
    </row>
    <row r="43" spans="1:4" x14ac:dyDescent="0.35">
      <c r="A43" s="7" t="str">
        <f t="shared" si="0"/>
        <v/>
      </c>
      <c r="B43" s="10"/>
      <c r="C43" s="24"/>
      <c r="D43" s="35" t="str">
        <f t="shared" si="1"/>
        <v/>
      </c>
    </row>
    <row r="44" spans="1:4" x14ac:dyDescent="0.35">
      <c r="A44" s="7" t="str">
        <f t="shared" si="0"/>
        <v/>
      </c>
      <c r="B44" s="10"/>
      <c r="C44" s="24"/>
      <c r="D44" s="35" t="str">
        <f t="shared" si="1"/>
        <v/>
      </c>
    </row>
    <row r="45" spans="1:4" x14ac:dyDescent="0.35">
      <c r="A45" s="7" t="str">
        <f t="shared" si="0"/>
        <v/>
      </c>
      <c r="B45" s="10"/>
      <c r="C45" s="24"/>
      <c r="D45" s="35" t="str">
        <f t="shared" si="1"/>
        <v/>
      </c>
    </row>
    <row r="46" spans="1:4" x14ac:dyDescent="0.35">
      <c r="A46" s="7" t="str">
        <f t="shared" si="0"/>
        <v/>
      </c>
      <c r="B46" s="10"/>
      <c r="C46" s="24"/>
      <c r="D46" s="35" t="str">
        <f t="shared" si="1"/>
        <v/>
      </c>
    </row>
    <row r="47" spans="1:4" x14ac:dyDescent="0.35">
      <c r="A47" s="7" t="str">
        <f t="shared" si="0"/>
        <v/>
      </c>
      <c r="B47" s="10"/>
      <c r="C47" s="24"/>
      <c r="D47" s="35" t="str">
        <f t="shared" si="1"/>
        <v/>
      </c>
    </row>
    <row r="48" spans="1:4" x14ac:dyDescent="0.35">
      <c r="A48" s="7" t="str">
        <f t="shared" si="0"/>
        <v/>
      </c>
      <c r="B48" s="10"/>
      <c r="C48" s="24"/>
      <c r="D48" s="35" t="str">
        <f t="shared" si="1"/>
        <v/>
      </c>
    </row>
  </sheetData>
  <autoFilter ref="A8:D8" xr:uid="{00000000-0009-0000-0000-000003000000}">
    <sortState xmlns:xlrd2="http://schemas.microsoft.com/office/spreadsheetml/2017/richdata2" ref="A8:D9">
      <sortCondition ref="A8:A9"/>
    </sortState>
  </autoFilter>
  <mergeCells count="1">
    <mergeCell ref="A1:D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topLeftCell="A4" zoomScaleNormal="100" workbookViewId="0">
      <selection activeCell="C16" sqref="C16"/>
    </sheetView>
  </sheetViews>
  <sheetFormatPr defaultColWidth="8.7265625" defaultRowHeight="14.5" x14ac:dyDescent="0.35"/>
  <cols>
    <col min="1" max="1" width="14.6328125" style="14" customWidth="1"/>
    <col min="2" max="2" width="26.6328125" customWidth="1"/>
    <col min="3" max="3" width="10.54296875" style="14" customWidth="1"/>
    <col min="4" max="21" width="5.08984375" style="14" customWidth="1"/>
    <col min="22" max="22" width="11.6328125" style="14" customWidth="1"/>
    <col min="23" max="23" width="11.90625" style="14" customWidth="1"/>
    <col min="24" max="24" width="10.90625" style="14" customWidth="1"/>
    <col min="25" max="25" width="12.6328125" style="5" customWidth="1"/>
  </cols>
  <sheetData>
    <row r="1" spans="1:25" x14ac:dyDescent="0.35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35">
      <c r="C3" s="15" t="s">
        <v>14</v>
      </c>
      <c r="D3" s="15">
        <v>1</v>
      </c>
      <c r="E3" s="15">
        <v>2</v>
      </c>
      <c r="F3" s="15">
        <v>3</v>
      </c>
      <c r="G3" s="15">
        <v>4</v>
      </c>
      <c r="H3" s="15">
        <v>5</v>
      </c>
      <c r="I3" s="15">
        <v>6</v>
      </c>
      <c r="J3" s="15">
        <v>7</v>
      </c>
      <c r="K3" s="15">
        <v>8</v>
      </c>
      <c r="L3" s="15">
        <v>9</v>
      </c>
      <c r="M3" s="15">
        <v>10</v>
      </c>
      <c r="N3" s="15">
        <v>11</v>
      </c>
      <c r="O3" s="15">
        <v>12</v>
      </c>
      <c r="P3" s="15">
        <v>13</v>
      </c>
      <c r="Q3" s="15">
        <v>14</v>
      </c>
      <c r="R3" s="15">
        <v>15</v>
      </c>
      <c r="S3" s="15">
        <v>16</v>
      </c>
      <c r="T3" s="15">
        <v>17</v>
      </c>
      <c r="U3" s="15">
        <v>18</v>
      </c>
    </row>
    <row r="4" spans="1:25" x14ac:dyDescent="0.35">
      <c r="C4" s="16" t="s">
        <v>15</v>
      </c>
      <c r="D4" s="16">
        <v>3</v>
      </c>
      <c r="E4" s="16">
        <v>3</v>
      </c>
      <c r="F4" s="16">
        <v>4</v>
      </c>
      <c r="G4" s="16">
        <v>3</v>
      </c>
      <c r="H4" s="16">
        <v>3</v>
      </c>
      <c r="I4" s="16">
        <v>3</v>
      </c>
      <c r="J4" s="16">
        <v>3</v>
      </c>
      <c r="K4" s="16">
        <v>3</v>
      </c>
      <c r="L4" s="16">
        <v>3</v>
      </c>
      <c r="M4" s="16">
        <v>3</v>
      </c>
      <c r="N4" s="16">
        <v>3</v>
      </c>
      <c r="O4" s="16">
        <v>3</v>
      </c>
      <c r="P4" s="16">
        <v>3</v>
      </c>
      <c r="Q4" s="16">
        <v>3</v>
      </c>
      <c r="R4" s="16">
        <v>3</v>
      </c>
      <c r="S4" s="16">
        <v>4</v>
      </c>
      <c r="T4" s="16">
        <v>4</v>
      </c>
      <c r="U4" s="16">
        <v>3</v>
      </c>
      <c r="V4" s="16">
        <f>SUM(D4:U4)</f>
        <v>57</v>
      </c>
    </row>
    <row r="5" spans="1:25" x14ac:dyDescent="0.35">
      <c r="C5" s="17" t="s">
        <v>16</v>
      </c>
      <c r="D5" s="17">
        <f t="shared" ref="D5:U5" si="0">IF($C$7&gt;0,SUM(D11:D50)/$C$7,"-")</f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0</v>
      </c>
      <c r="J5" s="17">
        <f t="shared" si="0"/>
        <v>0</v>
      </c>
      <c r="K5" s="17">
        <f t="shared" si="0"/>
        <v>0</v>
      </c>
      <c r="L5" s="17">
        <f t="shared" si="0"/>
        <v>0</v>
      </c>
      <c r="M5" s="17">
        <f t="shared" si="0"/>
        <v>0</v>
      </c>
      <c r="N5" s="17">
        <f t="shared" si="0"/>
        <v>0</v>
      </c>
      <c r="O5" s="17">
        <f t="shared" si="0"/>
        <v>0</v>
      </c>
      <c r="P5" s="17">
        <f t="shared" si="0"/>
        <v>0</v>
      </c>
      <c r="Q5" s="17">
        <f t="shared" si="0"/>
        <v>0</v>
      </c>
      <c r="R5" s="17">
        <f t="shared" si="0"/>
        <v>0</v>
      </c>
      <c r="S5" s="17">
        <f t="shared" si="0"/>
        <v>0</v>
      </c>
      <c r="T5" s="17">
        <f t="shared" si="0"/>
        <v>0</v>
      </c>
      <c r="U5" s="17">
        <f t="shared" si="0"/>
        <v>0</v>
      </c>
      <c r="V5" s="18">
        <f>SUM(D5:U5)</f>
        <v>0</v>
      </c>
    </row>
    <row r="7" spans="1:25" x14ac:dyDescent="0.35">
      <c r="B7" s="8" t="s">
        <v>17</v>
      </c>
      <c r="C7" s="16">
        <f>COUNTIF(C11:C50,"&gt;0")</f>
        <v>5</v>
      </c>
    </row>
    <row r="8" spans="1:25" x14ac:dyDescent="0.35">
      <c r="B8" s="8" t="s">
        <v>18</v>
      </c>
      <c r="C8" s="19">
        <f>IF(C7&gt;0,SUM(100/C7),"-")</f>
        <v>20</v>
      </c>
    </row>
    <row r="10" spans="1:25" x14ac:dyDescent="0.35">
      <c r="A10" s="7" t="s">
        <v>1</v>
      </c>
      <c r="B10" s="20" t="s">
        <v>2</v>
      </c>
      <c r="C10" s="16" t="s">
        <v>19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1" t="s">
        <v>20</v>
      </c>
      <c r="W10" s="22" t="s">
        <v>21</v>
      </c>
      <c r="X10" s="23" t="s">
        <v>15</v>
      </c>
      <c r="Y10" s="7" t="s">
        <v>22</v>
      </c>
    </row>
    <row r="11" spans="1:25" x14ac:dyDescent="0.35">
      <c r="A11" s="7">
        <f t="shared" ref="A11:A50" si="1">IF(ISNUMBER(C11),_xlfn.RANK.EQ(C11,$C$11:$C$50,1),"")</f>
        <v>4</v>
      </c>
      <c r="B11" s="10" t="s">
        <v>8</v>
      </c>
      <c r="C11" s="16">
        <v>57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6">
        <f t="shared" ref="V11:V50" si="2">IF(ISNUMBER(C11),SUM(IF(D11&lt;D$4,1,0)+IF(E11&lt;E$4,1,0)+IF(F11&lt;F$4,1,0)+IF(G11&lt;G$4,1,0)+IF(H11&lt;H$4,1,0)+IF(I11&lt;I$4,1,0)+IF(J11&lt;J$4,1,0)+IF(K11&lt;K$4,1,0)+IF(L11&lt;L$4,1,0)+IF(M11&lt;M$4,1,0)+IF(N11&lt;N$4,1,0)+IF(O11&lt;O$4,1,0)+IF(P11&lt;P$4,1,0)+IF(Q11&lt;Q$4,1,0)+IF(R11&lt;R$4,1,0)+IF(S11&lt;S$4,1,0)+IF(T11&lt;T$4,1,0)+IF(U11&lt;U$4,1,0)),"")</f>
        <v>18</v>
      </c>
      <c r="W11" s="16">
        <f t="shared" ref="W11:W50" si="3">IF(ISNUMBER(C11),SUM(IF(D11&gt;D$4,1,0)+IF(E11&gt;E$4,1,0)+IF(F11&gt;F$4,1,0)+IF(G11&gt;G$4,1,0)+IF(H11&gt;H$4,1,0)+IF(I11&gt;I$4,1,0)+IF(J11&gt;J$4,1,0)+IF(K11&gt;K$4,1,0)+IF(L11&gt;L$4,1,0)+IF(M11&gt;M$4,1,0)+IF(N11&gt;N$4,1,0)+IF(O11&gt;O$4,1,0)+IF(P11&gt;P$4,1,0)+IF(Q11&gt;Q$4,1,0)+IF(R11&gt;R$4,1,0)+IF(S11&gt;S$4,1,0)+IF(T11&gt;T$4,1,0)+IF(U11&gt;U$4,1,0)),"")</f>
        <v>0</v>
      </c>
      <c r="X11" s="16">
        <f t="shared" ref="X11:X50" si="4">IF(ISNUMBER(C11),SUM(IF(D11=D$4,1,0)+IF(E11=E$4,1,0)+IF(F11=F$4,1,0)+IF(G11=G$4,1,0)+IF(H11=H$4,1,0)+IF(I11=I$4,1,0)+IF(J11=J$4,1,0)+IF(K11=K$4,1,0)+IF(L11=L$4,1,0)+IF(M11=M$4,1,0)+IF(N11=N$4,1,0)+IF(O11=O$4,1,0)+IF(P11=P$4,1,0)+IF(Q11=Q$4,1,0)+IF(R11=R$4,1,0)+IF(S11=S$4,1,0)+IF(T11=T$4,1,0)+IF(U11=U$4,1,0)),"")</f>
        <v>0</v>
      </c>
      <c r="Y11" s="25">
        <f t="shared" ref="Y11:Y50" si="5">IF(ISNUMBER(C11),SUM($C$8*($C$7+1-A11)),"")</f>
        <v>40</v>
      </c>
    </row>
    <row r="12" spans="1:25" x14ac:dyDescent="0.35">
      <c r="A12" s="7">
        <f t="shared" si="1"/>
        <v>2</v>
      </c>
      <c r="B12" s="10" t="s">
        <v>9</v>
      </c>
      <c r="C12" s="16">
        <v>53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6">
        <f t="shared" si="2"/>
        <v>18</v>
      </c>
      <c r="W12" s="16">
        <f t="shared" si="3"/>
        <v>0</v>
      </c>
      <c r="X12" s="16">
        <f t="shared" si="4"/>
        <v>0</v>
      </c>
      <c r="Y12" s="25">
        <f t="shared" si="5"/>
        <v>80</v>
      </c>
    </row>
    <row r="13" spans="1:25" x14ac:dyDescent="0.35">
      <c r="A13" s="7">
        <f t="shared" si="1"/>
        <v>1</v>
      </c>
      <c r="B13" s="10" t="s">
        <v>10</v>
      </c>
      <c r="C13" s="16">
        <v>52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6">
        <f t="shared" si="2"/>
        <v>18</v>
      </c>
      <c r="W13" s="16">
        <f t="shared" si="3"/>
        <v>0</v>
      </c>
      <c r="X13" s="16">
        <f t="shared" si="4"/>
        <v>0</v>
      </c>
      <c r="Y13" s="25">
        <f t="shared" si="5"/>
        <v>100</v>
      </c>
    </row>
    <row r="14" spans="1:25" x14ac:dyDescent="0.35">
      <c r="A14" s="7">
        <f t="shared" si="1"/>
        <v>3</v>
      </c>
      <c r="B14" s="10" t="s">
        <v>11</v>
      </c>
      <c r="C14" s="16">
        <v>56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16">
        <f t="shared" si="2"/>
        <v>18</v>
      </c>
      <c r="W14" s="16">
        <f t="shared" si="3"/>
        <v>0</v>
      </c>
      <c r="X14" s="16">
        <f t="shared" si="4"/>
        <v>0</v>
      </c>
      <c r="Y14" s="25">
        <f t="shared" si="5"/>
        <v>60</v>
      </c>
    </row>
    <row r="15" spans="1:25" x14ac:dyDescent="0.35">
      <c r="A15" s="7">
        <f t="shared" si="1"/>
        <v>5</v>
      </c>
      <c r="B15" s="10" t="s">
        <v>12</v>
      </c>
      <c r="C15" s="16">
        <v>59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16">
        <f t="shared" si="2"/>
        <v>18</v>
      </c>
      <c r="W15" s="16">
        <f t="shared" si="3"/>
        <v>0</v>
      </c>
      <c r="X15" s="16">
        <f t="shared" si="4"/>
        <v>0</v>
      </c>
      <c r="Y15" s="25">
        <f t="shared" si="5"/>
        <v>20</v>
      </c>
    </row>
    <row r="16" spans="1:25" x14ac:dyDescent="0.35">
      <c r="A16" s="7" t="str">
        <f t="shared" si="1"/>
        <v/>
      </c>
      <c r="B16" s="10"/>
      <c r="C16" s="1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16" t="str">
        <f t="shared" si="2"/>
        <v/>
      </c>
      <c r="W16" s="16" t="str">
        <f t="shared" si="3"/>
        <v/>
      </c>
      <c r="X16" s="16" t="str">
        <f t="shared" si="4"/>
        <v/>
      </c>
      <c r="Y16" s="25" t="str">
        <f t="shared" si="5"/>
        <v/>
      </c>
    </row>
    <row r="17" spans="1:26" x14ac:dyDescent="0.35">
      <c r="A17" s="7" t="str">
        <f t="shared" si="1"/>
        <v/>
      </c>
      <c r="B17" s="10"/>
      <c r="C17" s="16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16" t="str">
        <f t="shared" si="2"/>
        <v/>
      </c>
      <c r="W17" s="16" t="str">
        <f t="shared" si="3"/>
        <v/>
      </c>
      <c r="X17" s="16" t="str">
        <f t="shared" si="4"/>
        <v/>
      </c>
      <c r="Y17" s="25" t="str">
        <f t="shared" si="5"/>
        <v/>
      </c>
    </row>
    <row r="18" spans="1:26" x14ac:dyDescent="0.35">
      <c r="A18" s="7" t="str">
        <f t="shared" si="1"/>
        <v/>
      </c>
      <c r="B18" s="10"/>
      <c r="C18" s="1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16" t="str">
        <f t="shared" si="2"/>
        <v/>
      </c>
      <c r="W18" s="16" t="str">
        <f t="shared" si="3"/>
        <v/>
      </c>
      <c r="X18" s="16" t="str">
        <f t="shared" si="4"/>
        <v/>
      </c>
      <c r="Y18" s="25" t="str">
        <f t="shared" si="5"/>
        <v/>
      </c>
    </row>
    <row r="19" spans="1:26" x14ac:dyDescent="0.35">
      <c r="A19" s="7" t="str">
        <f t="shared" si="1"/>
        <v/>
      </c>
      <c r="B19" s="10"/>
      <c r="C19" s="1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16" t="str">
        <f t="shared" si="2"/>
        <v/>
      </c>
      <c r="W19" s="16" t="str">
        <f t="shared" si="3"/>
        <v/>
      </c>
      <c r="X19" s="16" t="str">
        <f t="shared" si="4"/>
        <v/>
      </c>
      <c r="Y19" s="25" t="str">
        <f t="shared" si="5"/>
        <v/>
      </c>
    </row>
    <row r="20" spans="1:26" x14ac:dyDescent="0.35">
      <c r="A20" s="7" t="str">
        <f t="shared" si="1"/>
        <v/>
      </c>
      <c r="B20" s="10"/>
      <c r="C20" s="16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16" t="str">
        <f t="shared" si="2"/>
        <v/>
      </c>
      <c r="W20" s="16" t="str">
        <f t="shared" si="3"/>
        <v/>
      </c>
      <c r="X20" s="16" t="str">
        <f t="shared" si="4"/>
        <v/>
      </c>
      <c r="Y20" s="25" t="str">
        <f t="shared" si="5"/>
        <v/>
      </c>
    </row>
    <row r="21" spans="1:26" x14ac:dyDescent="0.35">
      <c r="A21" s="7" t="str">
        <f t="shared" si="1"/>
        <v/>
      </c>
      <c r="B21" s="10"/>
      <c r="C21" s="16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16" t="str">
        <f t="shared" si="2"/>
        <v/>
      </c>
      <c r="W21" s="16" t="str">
        <f t="shared" si="3"/>
        <v/>
      </c>
      <c r="X21" s="16" t="str">
        <f t="shared" si="4"/>
        <v/>
      </c>
      <c r="Y21" s="25" t="str">
        <f t="shared" si="5"/>
        <v/>
      </c>
    </row>
    <row r="22" spans="1:26" x14ac:dyDescent="0.35">
      <c r="A22" s="7" t="str">
        <f t="shared" si="1"/>
        <v/>
      </c>
      <c r="B22" s="10"/>
      <c r="C22" s="16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16" t="str">
        <f t="shared" si="2"/>
        <v/>
      </c>
      <c r="W22" s="16" t="str">
        <f t="shared" si="3"/>
        <v/>
      </c>
      <c r="X22" s="16" t="str">
        <f t="shared" si="4"/>
        <v/>
      </c>
      <c r="Y22" s="25" t="str">
        <f t="shared" si="5"/>
        <v/>
      </c>
      <c r="Z22" s="26"/>
    </row>
    <row r="23" spans="1:26" x14ac:dyDescent="0.35">
      <c r="A23" s="7" t="str">
        <f t="shared" si="1"/>
        <v/>
      </c>
      <c r="B23" s="10"/>
      <c r="C23" s="16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16" t="str">
        <f t="shared" si="2"/>
        <v/>
      </c>
      <c r="W23" s="16" t="str">
        <f t="shared" si="3"/>
        <v/>
      </c>
      <c r="X23" s="16" t="str">
        <f t="shared" si="4"/>
        <v/>
      </c>
      <c r="Y23" s="25" t="str">
        <f t="shared" si="5"/>
        <v/>
      </c>
      <c r="Z23" s="26"/>
    </row>
    <row r="24" spans="1:26" x14ac:dyDescent="0.35">
      <c r="A24" s="7" t="str">
        <f t="shared" si="1"/>
        <v/>
      </c>
      <c r="B24" s="10"/>
      <c r="C24" s="16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16" t="str">
        <f t="shared" si="2"/>
        <v/>
      </c>
      <c r="W24" s="16" t="str">
        <f t="shared" si="3"/>
        <v/>
      </c>
      <c r="X24" s="16" t="str">
        <f t="shared" si="4"/>
        <v/>
      </c>
      <c r="Y24" s="25" t="str">
        <f t="shared" si="5"/>
        <v/>
      </c>
      <c r="Z24" s="26"/>
    </row>
    <row r="25" spans="1:26" x14ac:dyDescent="0.35">
      <c r="A25" s="7" t="str">
        <f t="shared" si="1"/>
        <v/>
      </c>
      <c r="B25" s="10"/>
      <c r="C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16" t="str">
        <f t="shared" si="2"/>
        <v/>
      </c>
      <c r="W25" s="16" t="str">
        <f t="shared" si="3"/>
        <v/>
      </c>
      <c r="X25" s="16" t="str">
        <f t="shared" si="4"/>
        <v/>
      </c>
      <c r="Y25" s="25" t="str">
        <f t="shared" si="5"/>
        <v/>
      </c>
      <c r="Z25" s="26"/>
    </row>
    <row r="26" spans="1:26" x14ac:dyDescent="0.35">
      <c r="A26" s="7" t="str">
        <f t="shared" si="1"/>
        <v/>
      </c>
      <c r="B26" s="10"/>
      <c r="C26" s="16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16" t="str">
        <f t="shared" si="2"/>
        <v/>
      </c>
      <c r="W26" s="16" t="str">
        <f t="shared" si="3"/>
        <v/>
      </c>
      <c r="X26" s="16" t="str">
        <f t="shared" si="4"/>
        <v/>
      </c>
      <c r="Y26" s="25" t="str">
        <f t="shared" si="5"/>
        <v/>
      </c>
      <c r="Z26" s="26"/>
    </row>
    <row r="27" spans="1:26" x14ac:dyDescent="0.35">
      <c r="A27" s="7" t="str">
        <f t="shared" si="1"/>
        <v/>
      </c>
      <c r="B27" s="10"/>
      <c r="C27" s="16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16" t="str">
        <f t="shared" si="2"/>
        <v/>
      </c>
      <c r="W27" s="16" t="str">
        <f t="shared" si="3"/>
        <v/>
      </c>
      <c r="X27" s="16" t="str">
        <f t="shared" si="4"/>
        <v/>
      </c>
      <c r="Y27" s="25" t="str">
        <f t="shared" si="5"/>
        <v/>
      </c>
      <c r="Z27" s="26"/>
    </row>
    <row r="28" spans="1:26" x14ac:dyDescent="0.35">
      <c r="A28" s="7" t="str">
        <f t="shared" si="1"/>
        <v/>
      </c>
      <c r="B28" s="10"/>
      <c r="C28" s="16" t="str">
        <f t="shared" ref="C28:C50" si="6">IF(SUM(D28:U28)&gt;0,SUM(D28:U28),"")</f>
        <v/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16" t="str">
        <f t="shared" si="2"/>
        <v/>
      </c>
      <c r="W28" s="16" t="str">
        <f t="shared" si="3"/>
        <v/>
      </c>
      <c r="X28" s="16" t="str">
        <f t="shared" si="4"/>
        <v/>
      </c>
      <c r="Y28" s="25" t="str">
        <f t="shared" si="5"/>
        <v/>
      </c>
      <c r="Z28" s="26"/>
    </row>
    <row r="29" spans="1:26" x14ac:dyDescent="0.35">
      <c r="A29" s="7" t="str">
        <f t="shared" si="1"/>
        <v/>
      </c>
      <c r="B29" s="10"/>
      <c r="C29" s="16" t="str">
        <f t="shared" si="6"/>
        <v/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16" t="str">
        <f t="shared" si="2"/>
        <v/>
      </c>
      <c r="W29" s="16" t="str">
        <f t="shared" si="3"/>
        <v/>
      </c>
      <c r="X29" s="16" t="str">
        <f t="shared" si="4"/>
        <v/>
      </c>
      <c r="Y29" s="25" t="str">
        <f t="shared" si="5"/>
        <v/>
      </c>
      <c r="Z29" s="26"/>
    </row>
    <row r="30" spans="1:26" x14ac:dyDescent="0.35">
      <c r="A30" s="7" t="str">
        <f t="shared" si="1"/>
        <v/>
      </c>
      <c r="B30" s="10"/>
      <c r="C30" s="16" t="str">
        <f t="shared" si="6"/>
        <v/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16" t="str">
        <f t="shared" si="2"/>
        <v/>
      </c>
      <c r="W30" s="16" t="str">
        <f t="shared" si="3"/>
        <v/>
      </c>
      <c r="X30" s="16" t="str">
        <f t="shared" si="4"/>
        <v/>
      </c>
      <c r="Y30" s="25" t="str">
        <f t="shared" si="5"/>
        <v/>
      </c>
      <c r="Z30" s="26"/>
    </row>
    <row r="31" spans="1:26" x14ac:dyDescent="0.35">
      <c r="A31" s="7" t="str">
        <f t="shared" si="1"/>
        <v/>
      </c>
      <c r="B31" s="10"/>
      <c r="C31" s="16" t="str">
        <f t="shared" si="6"/>
        <v/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16" t="str">
        <f t="shared" si="2"/>
        <v/>
      </c>
      <c r="W31" s="16" t="str">
        <f t="shared" si="3"/>
        <v/>
      </c>
      <c r="X31" s="16" t="str">
        <f t="shared" si="4"/>
        <v/>
      </c>
      <c r="Y31" s="25" t="str">
        <f t="shared" si="5"/>
        <v/>
      </c>
      <c r="Z31" s="26"/>
    </row>
    <row r="32" spans="1:26" x14ac:dyDescent="0.35">
      <c r="A32" s="7" t="str">
        <f t="shared" si="1"/>
        <v/>
      </c>
      <c r="B32" s="10"/>
      <c r="C32" s="16" t="str">
        <f t="shared" si="6"/>
        <v/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16" t="str">
        <f t="shared" si="2"/>
        <v/>
      </c>
      <c r="W32" s="16" t="str">
        <f t="shared" si="3"/>
        <v/>
      </c>
      <c r="X32" s="16" t="str">
        <f t="shared" si="4"/>
        <v/>
      </c>
      <c r="Y32" s="25" t="str">
        <f t="shared" si="5"/>
        <v/>
      </c>
      <c r="Z32" s="26"/>
    </row>
    <row r="33" spans="1:26" x14ac:dyDescent="0.35">
      <c r="A33" s="7" t="str">
        <f t="shared" si="1"/>
        <v/>
      </c>
      <c r="B33" s="10"/>
      <c r="C33" s="16" t="str">
        <f t="shared" si="6"/>
        <v/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16" t="str">
        <f t="shared" si="2"/>
        <v/>
      </c>
      <c r="W33" s="16" t="str">
        <f t="shared" si="3"/>
        <v/>
      </c>
      <c r="X33" s="16" t="str">
        <f t="shared" si="4"/>
        <v/>
      </c>
      <c r="Y33" s="25" t="str">
        <f t="shared" si="5"/>
        <v/>
      </c>
      <c r="Z33" s="26"/>
    </row>
    <row r="34" spans="1:26" x14ac:dyDescent="0.35">
      <c r="A34" s="7" t="str">
        <f t="shared" si="1"/>
        <v/>
      </c>
      <c r="B34" s="10"/>
      <c r="C34" s="16" t="str">
        <f t="shared" si="6"/>
        <v/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16" t="str">
        <f t="shared" si="2"/>
        <v/>
      </c>
      <c r="W34" s="16" t="str">
        <f t="shared" si="3"/>
        <v/>
      </c>
      <c r="X34" s="16" t="str">
        <f t="shared" si="4"/>
        <v/>
      </c>
      <c r="Y34" s="25" t="str">
        <f t="shared" si="5"/>
        <v/>
      </c>
      <c r="Z34" s="26"/>
    </row>
    <row r="35" spans="1:26" x14ac:dyDescent="0.35">
      <c r="A35" s="7" t="str">
        <f t="shared" si="1"/>
        <v/>
      </c>
      <c r="B35" s="10"/>
      <c r="C35" s="16" t="str">
        <f t="shared" si="6"/>
        <v/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16" t="str">
        <f t="shared" si="2"/>
        <v/>
      </c>
      <c r="W35" s="16" t="str">
        <f t="shared" si="3"/>
        <v/>
      </c>
      <c r="X35" s="16" t="str">
        <f t="shared" si="4"/>
        <v/>
      </c>
      <c r="Y35" s="25" t="str">
        <f t="shared" si="5"/>
        <v/>
      </c>
      <c r="Z35" s="26"/>
    </row>
    <row r="36" spans="1:26" x14ac:dyDescent="0.35">
      <c r="A36" s="7" t="str">
        <f t="shared" si="1"/>
        <v/>
      </c>
      <c r="B36" s="10"/>
      <c r="C36" s="16" t="str">
        <f t="shared" si="6"/>
        <v/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6" t="str">
        <f t="shared" si="2"/>
        <v/>
      </c>
      <c r="W36" s="16" t="str">
        <f t="shared" si="3"/>
        <v/>
      </c>
      <c r="X36" s="16" t="str">
        <f t="shared" si="4"/>
        <v/>
      </c>
      <c r="Y36" s="25" t="str">
        <f t="shared" si="5"/>
        <v/>
      </c>
      <c r="Z36" s="26"/>
    </row>
    <row r="37" spans="1:26" x14ac:dyDescent="0.35">
      <c r="A37" s="7" t="str">
        <f t="shared" si="1"/>
        <v/>
      </c>
      <c r="B37" s="10"/>
      <c r="C37" s="16" t="str">
        <f t="shared" si="6"/>
        <v/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16" t="str">
        <f t="shared" si="2"/>
        <v/>
      </c>
      <c r="W37" s="16" t="str">
        <f t="shared" si="3"/>
        <v/>
      </c>
      <c r="X37" s="16" t="str">
        <f t="shared" si="4"/>
        <v/>
      </c>
      <c r="Y37" s="25" t="str">
        <f t="shared" si="5"/>
        <v/>
      </c>
      <c r="Z37" s="26"/>
    </row>
    <row r="38" spans="1:26" x14ac:dyDescent="0.35">
      <c r="A38" s="7" t="str">
        <f t="shared" si="1"/>
        <v/>
      </c>
      <c r="B38" s="10"/>
      <c r="C38" s="16" t="str">
        <f t="shared" si="6"/>
        <v/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16" t="str">
        <f t="shared" si="2"/>
        <v/>
      </c>
      <c r="W38" s="16" t="str">
        <f t="shared" si="3"/>
        <v/>
      </c>
      <c r="X38" s="16" t="str">
        <f t="shared" si="4"/>
        <v/>
      </c>
      <c r="Y38" s="25" t="str">
        <f t="shared" si="5"/>
        <v/>
      </c>
      <c r="Z38" s="26"/>
    </row>
    <row r="39" spans="1:26" x14ac:dyDescent="0.35">
      <c r="A39" s="7" t="str">
        <f t="shared" si="1"/>
        <v/>
      </c>
      <c r="B39" s="10"/>
      <c r="C39" s="16" t="str">
        <f t="shared" si="6"/>
        <v/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16" t="str">
        <f t="shared" si="2"/>
        <v/>
      </c>
      <c r="W39" s="16" t="str">
        <f t="shared" si="3"/>
        <v/>
      </c>
      <c r="X39" s="16" t="str">
        <f t="shared" si="4"/>
        <v/>
      </c>
      <c r="Y39" s="25" t="str">
        <f t="shared" si="5"/>
        <v/>
      </c>
      <c r="Z39" s="26"/>
    </row>
    <row r="40" spans="1:26" x14ac:dyDescent="0.35">
      <c r="A40" s="7" t="str">
        <f t="shared" si="1"/>
        <v/>
      </c>
      <c r="B40" s="10"/>
      <c r="C40" s="16" t="str">
        <f t="shared" si="6"/>
        <v/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16" t="str">
        <f t="shared" si="2"/>
        <v/>
      </c>
      <c r="W40" s="16" t="str">
        <f t="shared" si="3"/>
        <v/>
      </c>
      <c r="X40" s="16" t="str">
        <f t="shared" si="4"/>
        <v/>
      </c>
      <c r="Y40" s="25" t="str">
        <f t="shared" si="5"/>
        <v/>
      </c>
      <c r="Z40" s="26"/>
    </row>
    <row r="41" spans="1:26" x14ac:dyDescent="0.35">
      <c r="A41" s="7" t="str">
        <f t="shared" si="1"/>
        <v/>
      </c>
      <c r="B41" s="10"/>
      <c r="C41" s="16" t="str">
        <f t="shared" si="6"/>
        <v/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16" t="str">
        <f t="shared" si="2"/>
        <v/>
      </c>
      <c r="W41" s="16" t="str">
        <f t="shared" si="3"/>
        <v/>
      </c>
      <c r="X41" s="16" t="str">
        <f t="shared" si="4"/>
        <v/>
      </c>
      <c r="Y41" s="25" t="str">
        <f t="shared" si="5"/>
        <v/>
      </c>
      <c r="Z41" s="26"/>
    </row>
    <row r="42" spans="1:26" x14ac:dyDescent="0.35">
      <c r="A42" s="7" t="str">
        <f t="shared" si="1"/>
        <v/>
      </c>
      <c r="B42" s="10"/>
      <c r="C42" s="16" t="str">
        <f t="shared" si="6"/>
        <v/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16" t="str">
        <f t="shared" si="2"/>
        <v/>
      </c>
      <c r="W42" s="16" t="str">
        <f t="shared" si="3"/>
        <v/>
      </c>
      <c r="X42" s="16" t="str">
        <f t="shared" si="4"/>
        <v/>
      </c>
      <c r="Y42" s="25" t="str">
        <f t="shared" si="5"/>
        <v/>
      </c>
      <c r="Z42" s="26"/>
    </row>
    <row r="43" spans="1:26" x14ac:dyDescent="0.35">
      <c r="A43" s="7" t="str">
        <f t="shared" si="1"/>
        <v/>
      </c>
      <c r="B43" s="10"/>
      <c r="C43" s="16" t="str">
        <f t="shared" si="6"/>
        <v/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16" t="str">
        <f t="shared" si="2"/>
        <v/>
      </c>
      <c r="W43" s="16" t="str">
        <f t="shared" si="3"/>
        <v/>
      </c>
      <c r="X43" s="16" t="str">
        <f t="shared" si="4"/>
        <v/>
      </c>
      <c r="Y43" s="25" t="str">
        <f t="shared" si="5"/>
        <v/>
      </c>
      <c r="Z43" s="26"/>
    </row>
    <row r="44" spans="1:26" x14ac:dyDescent="0.35">
      <c r="A44" s="7" t="str">
        <f t="shared" si="1"/>
        <v/>
      </c>
      <c r="B44" s="10"/>
      <c r="C44" s="16" t="str">
        <f t="shared" si="6"/>
        <v/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16" t="str">
        <f t="shared" si="2"/>
        <v/>
      </c>
      <c r="W44" s="16" t="str">
        <f t="shared" si="3"/>
        <v/>
      </c>
      <c r="X44" s="16" t="str">
        <f t="shared" si="4"/>
        <v/>
      </c>
      <c r="Y44" s="25" t="str">
        <f t="shared" si="5"/>
        <v/>
      </c>
    </row>
    <row r="45" spans="1:26" x14ac:dyDescent="0.35">
      <c r="A45" s="7" t="str">
        <f t="shared" si="1"/>
        <v/>
      </c>
      <c r="B45" s="10"/>
      <c r="C45" s="16" t="str">
        <f t="shared" si="6"/>
        <v/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6" t="str">
        <f t="shared" si="2"/>
        <v/>
      </c>
      <c r="W45" s="16" t="str">
        <f t="shared" si="3"/>
        <v/>
      </c>
      <c r="X45" s="16" t="str">
        <f t="shared" si="4"/>
        <v/>
      </c>
      <c r="Y45" s="25" t="str">
        <f t="shared" si="5"/>
        <v/>
      </c>
    </row>
    <row r="46" spans="1:26" x14ac:dyDescent="0.35">
      <c r="A46" s="7" t="str">
        <f t="shared" si="1"/>
        <v/>
      </c>
      <c r="B46" s="10"/>
      <c r="C46" s="16" t="str">
        <f t="shared" si="6"/>
        <v/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16" t="str">
        <f t="shared" si="2"/>
        <v/>
      </c>
      <c r="W46" s="16" t="str">
        <f t="shared" si="3"/>
        <v/>
      </c>
      <c r="X46" s="16" t="str">
        <f t="shared" si="4"/>
        <v/>
      </c>
      <c r="Y46" s="25" t="str">
        <f t="shared" si="5"/>
        <v/>
      </c>
    </row>
    <row r="47" spans="1:26" x14ac:dyDescent="0.35">
      <c r="A47" s="7" t="str">
        <f t="shared" si="1"/>
        <v/>
      </c>
      <c r="B47" s="10"/>
      <c r="C47" s="16" t="str">
        <f t="shared" si="6"/>
        <v/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16" t="str">
        <f t="shared" si="2"/>
        <v/>
      </c>
      <c r="W47" s="16" t="str">
        <f t="shared" si="3"/>
        <v/>
      </c>
      <c r="X47" s="16" t="str">
        <f t="shared" si="4"/>
        <v/>
      </c>
      <c r="Y47" s="25" t="str">
        <f t="shared" si="5"/>
        <v/>
      </c>
    </row>
    <row r="48" spans="1:26" x14ac:dyDescent="0.35">
      <c r="A48" s="7" t="str">
        <f t="shared" si="1"/>
        <v/>
      </c>
      <c r="B48" s="10"/>
      <c r="C48" s="16" t="str">
        <f t="shared" si="6"/>
        <v/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16" t="str">
        <f t="shared" si="2"/>
        <v/>
      </c>
      <c r="W48" s="16" t="str">
        <f t="shared" si="3"/>
        <v/>
      </c>
      <c r="X48" s="16" t="str">
        <f t="shared" si="4"/>
        <v/>
      </c>
      <c r="Y48" s="25" t="str">
        <f t="shared" si="5"/>
        <v/>
      </c>
    </row>
    <row r="49" spans="1:25" x14ac:dyDescent="0.35">
      <c r="A49" s="7" t="str">
        <f t="shared" si="1"/>
        <v/>
      </c>
      <c r="B49" s="10"/>
      <c r="C49" s="16" t="str">
        <f t="shared" si="6"/>
        <v/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16" t="str">
        <f t="shared" si="2"/>
        <v/>
      </c>
      <c r="W49" s="16" t="str">
        <f t="shared" si="3"/>
        <v/>
      </c>
      <c r="X49" s="16" t="str">
        <f t="shared" si="4"/>
        <v/>
      </c>
      <c r="Y49" s="25" t="str">
        <f t="shared" si="5"/>
        <v/>
      </c>
    </row>
    <row r="50" spans="1:25" x14ac:dyDescent="0.35">
      <c r="A50" s="7" t="str">
        <f t="shared" si="1"/>
        <v/>
      </c>
      <c r="B50" s="10"/>
      <c r="C50" s="16" t="str">
        <f t="shared" si="6"/>
        <v/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16" t="str">
        <f t="shared" si="2"/>
        <v/>
      </c>
      <c r="W50" s="16" t="str">
        <f t="shared" si="3"/>
        <v/>
      </c>
      <c r="X50" s="16" t="str">
        <f t="shared" si="4"/>
        <v/>
      </c>
      <c r="Y50" s="25" t="str">
        <f t="shared" si="5"/>
        <v/>
      </c>
    </row>
  </sheetData>
  <autoFilter ref="A10:Y43" xr:uid="{00000000-0009-0000-0000-000004000000}">
    <sortState xmlns:xlrd2="http://schemas.microsoft.com/office/spreadsheetml/2017/richdata2" ref="A11:Y43">
      <sortCondition ref="A11:A43"/>
    </sortState>
  </autoFilter>
  <mergeCells count="2">
    <mergeCell ref="A1:Y2"/>
    <mergeCell ref="D10:U10"/>
  </mergeCells>
  <conditionalFormatting sqref="D5:U5">
    <cfRule type="expression" dxfId="7" priority="2">
      <formula>D5=D4</formula>
    </cfRule>
    <cfRule type="expression" dxfId="6" priority="3">
      <formula>D5&gt;D4</formula>
    </cfRule>
    <cfRule type="expression" dxfId="5" priority="4">
      <formula>D5&lt;D4</formula>
    </cfRule>
  </conditionalFormatting>
  <conditionalFormatting sqref="D11:U50">
    <cfRule type="expression" dxfId="4" priority="5">
      <formula>D11=0</formula>
    </cfRule>
    <cfRule type="expression" dxfId="3" priority="6">
      <formula>D11=D$4</formula>
    </cfRule>
    <cfRule type="expression" dxfId="2" priority="7">
      <formula>D11&gt;D$4</formula>
    </cfRule>
    <cfRule type="expression" dxfId="1" priority="8">
      <formula>D11=(D$4-1)</formula>
    </cfRule>
    <cfRule type="expression" dxfId="0" priority="9">
      <formula>D11=(D$4-2)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RESULTAT_Open</vt:lpstr>
      <vt:lpstr>BB_Open</vt:lpstr>
      <vt:lpstr>Putt_Open</vt:lpstr>
      <vt:lpstr>Langd_Open</vt:lpstr>
      <vt:lpstr>HH_Open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Jonas Pärtma</cp:lastModifiedBy>
  <cp:revision>3</cp:revision>
  <dcterms:created xsi:type="dcterms:W3CDTF">2015-06-05T18:19:34Z</dcterms:created>
  <dcterms:modified xsi:type="dcterms:W3CDTF">2024-10-12T15:20:37Z</dcterms:modified>
  <dc:language>sv-SE</dc:language>
</cp:coreProperties>
</file>