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1595" activeTab="0"/>
  </bookViews>
  <sheets>
    <sheet name="UTFALLAUGUSTI 2022" sheetId="1" r:id="rId1"/>
    <sheet name="UTFALL JULI 2022" sheetId="2" r:id="rId2"/>
    <sheet name="UTFALL JUNI 2022" sheetId="3" r:id="rId3"/>
    <sheet name="UTFALL MAJ 2022" sheetId="4" r:id="rId4"/>
    <sheet name="UTFALL APRIL 2022" sheetId="5" r:id="rId5"/>
    <sheet name="UTFALL MARS 2022" sheetId="6" r:id="rId6"/>
    <sheet name="UTFALL FEBRUARI 2022" sheetId="7" r:id="rId7"/>
    <sheet name="UTFALL JANUARI 2022" sheetId="8" r:id="rId8"/>
    <sheet name="UTFALL DECEMBER 2021" sheetId="9" r:id="rId9"/>
    <sheet name="UTFALL NOVEMBER 2021" sheetId="10" r:id="rId10"/>
    <sheet name="UTFALL OKTOBER 2021" sheetId="11" r:id="rId11"/>
    <sheet name="UTFALL SEPTEMBER 2021" sheetId="12" r:id="rId12"/>
    <sheet name="UTFALL AUGUSTI 2021" sheetId="13" r:id="rId13"/>
    <sheet name="UTFALL JULI 2021" sheetId="14" r:id="rId14"/>
    <sheet name="UTFALL JUNI 2021" sheetId="15" r:id="rId15"/>
    <sheet name="UTFALL MAJ 2021" sheetId="16" r:id="rId16"/>
    <sheet name="UTFALL APRIL 2021" sheetId="17" r:id="rId17"/>
    <sheet name="UTFALL MARS 2021" sheetId="18" r:id="rId18"/>
    <sheet name="UTFALL FEBRUARI 2021" sheetId="19" r:id="rId19"/>
    <sheet name="UTFALL JANUARI 2021" sheetId="20" r:id="rId20"/>
    <sheet name="UTFALL DECEMBER 2020" sheetId="21" r:id="rId21"/>
    <sheet name="UTFALL NOVEMBER 2020" sheetId="22" r:id="rId22"/>
    <sheet name="UTFALL OKTOBER 2020" sheetId="23" r:id="rId23"/>
    <sheet name="UTFALL SEPTEMBER 2020" sheetId="24" r:id="rId24"/>
  </sheets>
  <definedNames/>
  <calcPr fullCalcOnLoad="1"/>
</workbook>
</file>

<file path=xl/sharedStrings.xml><?xml version="1.0" encoding="utf-8"?>
<sst xmlns="http://schemas.openxmlformats.org/spreadsheetml/2006/main" count="929" uniqueCount="345">
  <si>
    <t>Bank</t>
  </si>
  <si>
    <t>Checkkredit</t>
  </si>
  <si>
    <t>Inbetalningar</t>
  </si>
  <si>
    <t>Summa likviditet inkl. Inbetalningar</t>
  </si>
  <si>
    <t>Utbetalningar</t>
  </si>
  <si>
    <t>Totalt utbetalningar</t>
  </si>
  <si>
    <t>Utgående Balans</t>
  </si>
  <si>
    <t>Resultat</t>
  </si>
  <si>
    <t xml:space="preserve">UTGÅENDE BALANS </t>
  </si>
  <si>
    <t>kvar</t>
  </si>
  <si>
    <t xml:space="preserve">Prel. Summa likviditet </t>
  </si>
  <si>
    <t>PROGNOS</t>
  </si>
  <si>
    <t>UTFALL</t>
  </si>
  <si>
    <t xml:space="preserve">Likvida medel utan checkkredit </t>
  </si>
  <si>
    <t xml:space="preserve">KFUM </t>
  </si>
  <si>
    <t xml:space="preserve">Kassa:                                                                                 </t>
  </si>
  <si>
    <t xml:space="preserve">Bank                                                                                  </t>
  </si>
  <si>
    <t>Avstämning kto utdrag samt utg bal bank</t>
  </si>
  <si>
    <t>30/9</t>
  </si>
  <si>
    <t>31/10</t>
  </si>
  <si>
    <t>30/11</t>
  </si>
  <si>
    <t xml:space="preserve">Medlemsavgifter KFUM </t>
  </si>
  <si>
    <t>Gräsroten</t>
  </si>
  <si>
    <t>31/12</t>
  </si>
  <si>
    <t>31/1</t>
  </si>
  <si>
    <t>Swedbank kreditavgift</t>
  </si>
  <si>
    <t>31/3</t>
  </si>
  <si>
    <t>30/4</t>
  </si>
  <si>
    <t>30/6</t>
  </si>
  <si>
    <t>31/7</t>
  </si>
  <si>
    <t>31/8</t>
  </si>
  <si>
    <t>Kommun hallhyra AUGUSTI  2020</t>
  </si>
  <si>
    <t>Likviditetsplanering SEPTEMBER  2020</t>
  </si>
  <si>
    <t>RIF Aktivitetsstöd våren 3822 deltagare 409 ga</t>
  </si>
  <si>
    <t>Folksam sakförsäkring</t>
  </si>
  <si>
    <t>Hatstore Klarna kepsar</t>
  </si>
  <si>
    <t>Kanslihyra kv 4</t>
  </si>
  <si>
    <t>Basketkorg Rickard Sandberg</t>
  </si>
  <si>
    <t>Kommun hallhyra SEPTEMBER  2020</t>
  </si>
  <si>
    <t>Likviditetsplanering OKTOBER  2020</t>
  </si>
  <si>
    <t>Domararvode förskott hösten 2020 F-02/03 F-06 F-07 Katrin Lövgren</t>
  </si>
  <si>
    <t>Frimärken Katrin Lövgren</t>
  </si>
  <si>
    <t>Handsprit Katrin Lövgren</t>
  </si>
  <si>
    <t>Kommun aktivitetsstöd vt 2020</t>
  </si>
  <si>
    <t>Kepsar 11 st</t>
  </si>
  <si>
    <t>SBBF RM anmälningsavgift F-05</t>
  </si>
  <si>
    <t>Laget.se silver</t>
  </si>
  <si>
    <t>Hatstore 50 st kepsar</t>
  </si>
  <si>
    <t>Kommun hallhyra OKTOBER  2020</t>
  </si>
  <si>
    <t>Likviditetsplanering NOVEMBER 2020</t>
  </si>
  <si>
    <t>dito Bilersättning</t>
  </si>
  <si>
    <t>dito Traktamente</t>
  </si>
  <si>
    <t>dito Licensavgift 4 lag</t>
  </si>
  <si>
    <t>VBDF Serieavgift VB-serien 4 lag F-06/07 F-08 P-06/07 P08-10</t>
  </si>
  <si>
    <t>Basketkorg</t>
  </si>
  <si>
    <t>RM Omg 1 Utjämning F-05</t>
  </si>
  <si>
    <t>NBBF Serieavgift NB-serien U19 plus 3 lag</t>
  </si>
  <si>
    <t>Domararvode Darius Strasevicius förskotterat av John Munthe</t>
  </si>
  <si>
    <t>Wetterstrand Ur matchklocka förskotterat av John Munthe</t>
  </si>
  <si>
    <t>Domararvode P-08/10 förskotterat av Darius Sakenas</t>
  </si>
  <si>
    <t>Specialanläggning 2020</t>
  </si>
  <si>
    <t>RIF CORONA KV 3</t>
  </si>
  <si>
    <t>KFUM medlemsavgift</t>
  </si>
  <si>
    <t>Kepsar 5 st</t>
  </si>
  <si>
    <t xml:space="preserve">RIF Aktivitetsstöd </t>
  </si>
  <si>
    <t>Likviditetsplanering DECEMBER 2020</t>
  </si>
  <si>
    <t>Kepsar</t>
  </si>
  <si>
    <t>Kommun hallhyra november  2020</t>
  </si>
  <si>
    <t>Fa 10286 Gåva Ske-kraft</t>
  </si>
  <si>
    <t>Elgiganten toner inköpt av Lena Hedlund</t>
  </si>
  <si>
    <t xml:space="preserve">dito bilersättning </t>
  </si>
  <si>
    <t>dito traktamente</t>
  </si>
  <si>
    <t>DU19 201108 Domararvode Ellen Johansson</t>
  </si>
  <si>
    <t>DU19 201108 Domararvode Darius Strasevicius förskotterat av Enar Nordvik</t>
  </si>
  <si>
    <t>Samtliga belopp nedan utbetalas till Enar Nordvik som redan har swishat till domarna:</t>
  </si>
  <si>
    <t>Ske-å Kommun Extra Coronabidrag ansökan 16391</t>
  </si>
  <si>
    <t>Folkparken kanslihyra kv 1 2021</t>
  </si>
  <si>
    <t>Sherpas E-post Jeloin</t>
  </si>
  <si>
    <t>Redovisning domararvoden F-06/07 tidigare utbet förskott Katrin 1300 kr</t>
  </si>
  <si>
    <t>Kommun hallhyra december  2020</t>
  </si>
  <si>
    <t>Visit Ske-å 11 st presentkort á 130 kr plus kuvert á 5 kr  inköpt av Lena Hedlund</t>
  </si>
  <si>
    <t>Likviditetsplanering JANUARI 2021</t>
  </si>
  <si>
    <t>Hyresbutiken fa 10558 sponsring</t>
  </si>
  <si>
    <t>Swedbank företagspaket bas 900kr, kto utdr 250kr, internetbet 6kr, dras 210120</t>
  </si>
  <si>
    <t>Swedbank fa 8255562004 ankommande bg betalningar 131 st, dras 210127</t>
  </si>
  <si>
    <t>SBBF Årsavgift</t>
  </si>
  <si>
    <t xml:space="preserve">Kepsar á 350 kr </t>
  </si>
  <si>
    <t>Domararvoden P-04 från Anders Eriksson 3 st domare</t>
  </si>
  <si>
    <t>Domararvoden P-06/07 från Kennet Gustafsson 3 st domare</t>
  </si>
  <si>
    <t>Kommun lokal/anläggningsstöd</t>
  </si>
  <si>
    <t>Kommun hallhyra januari 2021</t>
  </si>
  <si>
    <t>Likviditetsplanering FEBRUARI  2021</t>
  </si>
  <si>
    <t>28/2</t>
  </si>
  <si>
    <t>Fa 10561 Skekraft sponsring</t>
  </si>
  <si>
    <t>Speedledger bokföringsprogram 2021</t>
  </si>
  <si>
    <t>Fora</t>
  </si>
  <si>
    <t>Likviditetsplanering MARS  2021</t>
  </si>
  <si>
    <t>Kommun hallhyra FEBRUARI 2021</t>
  </si>
  <si>
    <t>RIF Aktivitetsstöd höst 2020</t>
  </si>
  <si>
    <t>Förskott domararvode Katrin återbet</t>
  </si>
  <si>
    <t>Intersport ledarkläder fa 70270725</t>
  </si>
  <si>
    <t>Intersport kred fa 3008511  bonus</t>
  </si>
  <si>
    <t>Kanslihyra kv 2</t>
  </si>
  <si>
    <t>Rest kanslihyra kv 1 pga hyreshöjning enl index med 2,77%</t>
  </si>
  <si>
    <t>Likviditetsplanering APRIL  2021</t>
  </si>
  <si>
    <t>Kommun hallhyra MARS 2021</t>
  </si>
  <si>
    <t>Sherpas domänavgift</t>
  </si>
  <si>
    <t>RIF Coronabidrag fyllnadsutbetalning IF 2020</t>
  </si>
  <si>
    <t>Sponsring Skebo fa 10562</t>
  </si>
  <si>
    <t>Tress Sport &amp; Lek inköp basketplattor</t>
  </si>
  <si>
    <t>Likviditetsplanering MAJ  2021</t>
  </si>
  <si>
    <t>315</t>
  </si>
  <si>
    <t>Kommun hallhyra APRIL 2021</t>
  </si>
  <si>
    <t>AllOffice frimärken förskotterat av Lena</t>
  </si>
  <si>
    <t>Aktivitetsstöd Kommunen 1746 deltagare höstterminen 2020</t>
  </si>
  <si>
    <t>VBDF Förbundsavgift 2021</t>
  </si>
  <si>
    <t>Intersport bollar</t>
  </si>
  <si>
    <t>Kommun hallhyra MAJ 2021</t>
  </si>
  <si>
    <t>Likviditetsplanering JUNI  2021</t>
  </si>
  <si>
    <t>Prel skatt</t>
  </si>
  <si>
    <t>Bokföringsarvode Lena Hedlund utbet 6.000 efter skatt</t>
  </si>
  <si>
    <t xml:space="preserve">Skattemyndigheten soc avg </t>
  </si>
  <si>
    <t>3x3 Umeå 2 lag</t>
  </si>
  <si>
    <t>Folkparken kanslihyra</t>
  </si>
  <si>
    <t>RIF sbbf Tävling Direktstöd 96664</t>
  </si>
  <si>
    <t>Kommun hallhyra JUNI  2021</t>
  </si>
  <si>
    <t>Likviditetsplanering JULI  2021</t>
  </si>
  <si>
    <t>VBDF 3X3 12-13/6 2 personer</t>
  </si>
  <si>
    <t>Vinst 3x3</t>
  </si>
  <si>
    <t>Likviditetsplanering AUGUSTI 2021</t>
  </si>
  <si>
    <t>Kommun hallhyra JULI  2021</t>
  </si>
  <si>
    <t>3x3 Turnering Älvsby Basket</t>
  </si>
  <si>
    <t>3x3 Turnering Älvsby Basket utbet Enar N fvb VBDF</t>
  </si>
  <si>
    <t>Medlemsavgifter Herr div 2 U Boman Y Lynda A Fossland Linus O Petter H Erik B 2x1500+4x2500</t>
  </si>
  <si>
    <t>Medlemsavgifter Herr div 2 August Enman Elias Eriksson Zanna B Darius S Gustav Burman 1.500 2x1600 2500 2600</t>
  </si>
  <si>
    <t xml:space="preserve">Medlemsavgifter Herr   div 2 Ronny F Samil Y Liam S Ludvig M Emin N Rayan C Billy B Emin N </t>
  </si>
  <si>
    <t>RIF Direktstöd Tävling 3x3 ref</t>
  </si>
  <si>
    <t>RIF Direktstöd Tävling 3x3 ref 97794</t>
  </si>
  <si>
    <t>RIF Direktstöd Tävling 3x3 ref 97690</t>
  </si>
  <si>
    <t>Vinst 3x3 Sponsring WSP Darius 3x3</t>
  </si>
  <si>
    <t>Medlemsavgifter div 2 HERR</t>
  </si>
  <si>
    <t>Kommun hallhyra AUGUSTI  2021</t>
  </si>
  <si>
    <t>Kanslihyra kv 4 2021</t>
  </si>
  <si>
    <t>Folksam försäkring 2109-2208</t>
  </si>
  <si>
    <t>RIF Direktstöd Tävling 3x3 ref 97946</t>
  </si>
  <si>
    <t>RIF Aktivitetsstöd HT 20 COVID</t>
  </si>
  <si>
    <t>Färg Enar kvitto saknas</t>
  </si>
  <si>
    <t>Deltagaravgifter 3x3 25 lag x 300 kr</t>
  </si>
  <si>
    <t>RIF Aktivitetsstöd VT 2021</t>
  </si>
  <si>
    <t>Valters Lås</t>
  </si>
  <si>
    <t>SBBF  Återstartsstöd RM 21</t>
  </si>
  <si>
    <t>RIF Direktstöd Tävling 3x3 ref 99650</t>
  </si>
  <si>
    <t>Likviditetsplanering SEPTEMBER 2021</t>
  </si>
  <si>
    <t>Likviditetsplanering OKTOBER 2021</t>
  </si>
  <si>
    <t>All Office toner förskotterat av Lena</t>
  </si>
  <si>
    <t>Kommun hallhyra 14-15/8 4.800 kr samt SEPTEMBER  2021</t>
  </si>
  <si>
    <t>Transfer Joshua Ledbetter</t>
  </si>
  <si>
    <t>Säterhill skrivare</t>
  </si>
  <si>
    <t>KFUK-K medlemsavgift 2021</t>
  </si>
  <si>
    <t>dito Licenser VB-serien</t>
  </si>
  <si>
    <t>VBDF Deltagaravgift VB-Serien 5 lag F 07 08 09-10 P 06-07 08-09</t>
  </si>
  <si>
    <t>VBDF Anmälningsavgifter 3x3 Ske-å 14-15/8</t>
  </si>
  <si>
    <t>Kommun bidrag specialanläggning</t>
  </si>
  <si>
    <t>VBDF Deltagaravgift 3X3 Holmsund21-22/8 Umeå 28-29/8</t>
  </si>
  <si>
    <t>Kommun Aktivitetsstöd VT 2021</t>
  </si>
  <si>
    <t>Faktura 10597 Kraftstaven sponsring sommarträning div 2 Herr</t>
  </si>
  <si>
    <t>RF Sisu Vb bidrag Idrottens Hus</t>
  </si>
  <si>
    <t>Kommun hallhyra OKTOBER 2021</t>
  </si>
  <si>
    <t>prel skatt</t>
  </si>
  <si>
    <t>John bruttolön LIU 12 tim 210830-210929</t>
  </si>
  <si>
    <t>Peter bruttolön LIU 13 tim 210830-210927</t>
  </si>
  <si>
    <t>NBBDF Serieavgifter 4 lag</t>
  </si>
  <si>
    <t>Licenser</t>
  </si>
  <si>
    <t>Laget.se klubbpaket</t>
  </si>
  <si>
    <t>Skellefte Kommun 3x3 Läktare samt transport 210813-16</t>
  </si>
  <si>
    <t>Kjell &amp; Co 3x3 förkott Kristian Zahr</t>
  </si>
  <si>
    <t xml:space="preserve">SKV sociala avg november 2021 </t>
  </si>
  <si>
    <t>dito prel skatt</t>
  </si>
  <si>
    <t>SBBF Nivå1 domare Klara L Moa B Elin l Ellen J Signe N 5x1.800 kr</t>
  </si>
  <si>
    <t>Medlemsavgifter KFUM bg 8 st betalande</t>
  </si>
  <si>
    <t>Intersport bollar div 2 herr Kristian</t>
  </si>
  <si>
    <t>Hyresbutiken fa 10594 Sponsring herr div 2</t>
  </si>
  <si>
    <t>Gräsroten Svenska Spel</t>
  </si>
  <si>
    <t>Medlemsavgifter KFUM bg 17 st betalande</t>
  </si>
  <si>
    <t>Laget.se silver Norrhammar</t>
  </si>
  <si>
    <t>20211029 OBS INTE HELA OKTOBER 30-31 SWISH GÅR IN PÅ NOVEMBER</t>
  </si>
  <si>
    <t>Likviditetsplanering OKTOBER 30 - NOVEMBER 2021 ENL BANKLISTA</t>
  </si>
  <si>
    <t>30/10  -  30/11</t>
  </si>
  <si>
    <r>
      <t>Medlemsavgifter KFUM swish 51 st transaktioner</t>
    </r>
    <r>
      <rPr>
        <sz val="8"/>
        <rFont val="Arial"/>
        <family val="2"/>
      </rPr>
      <t xml:space="preserve"> </t>
    </r>
    <r>
      <rPr>
        <sz val="5"/>
        <rFont val="Arial"/>
        <family val="2"/>
      </rPr>
      <t xml:space="preserve">(AVGÅR DUBBELBET+ÅBET)  51-2= </t>
    </r>
    <r>
      <rPr>
        <sz val="10"/>
        <rFont val="Arial"/>
        <family val="2"/>
      </rPr>
      <t>49 ST</t>
    </r>
  </si>
  <si>
    <t>2021-10-30  -  2021-11-30</t>
  </si>
  <si>
    <t>Medlemsavgifter KFUM swish 84 st (1000 åbet Tindra)-2= 82</t>
  </si>
  <si>
    <t>Likviditetsplanering NOVEMBER 30 - DECEMBER 2021 ENL BANKLISTA</t>
  </si>
  <si>
    <t>30/11 -  31/12</t>
  </si>
  <si>
    <t>Kommun hallhyra NOVEMBER 2021</t>
  </si>
  <si>
    <t>RIF Aktivitetsstöd 766 ga 7274 deltagare</t>
  </si>
  <si>
    <t>SBBF Ledarutbildning B 5 spelare</t>
  </si>
  <si>
    <t>Laget.se F09/10 klubbpaket</t>
  </si>
  <si>
    <t>Peter bruttolön LIU 13 tim 211004-211129</t>
  </si>
  <si>
    <t>John bruttolön LIU 12 tim 211006-211124</t>
  </si>
  <si>
    <t>RIF CORONA OMG 5</t>
  </si>
  <si>
    <t>Folkets Hus kanslihyra kv 1 år 2022</t>
  </si>
  <si>
    <t>Intersport sjukvårdsmaterial</t>
  </si>
  <si>
    <t>Intersport bollvagn uttag  vem?</t>
  </si>
  <si>
    <t>Skellefteå Kommun bidrag höstterminen 2021 LIU</t>
  </si>
  <si>
    <r>
      <t>Domararvoden 3x3</t>
    </r>
    <r>
      <rPr>
        <sz val="8"/>
        <rFont val="Arial"/>
        <family val="2"/>
      </rPr>
      <t xml:space="preserve"> </t>
    </r>
    <r>
      <rPr>
        <sz val="7"/>
        <rFont val="Arial"/>
        <family val="2"/>
      </rPr>
      <t xml:space="preserve">Kristian 750 Klara 450 Signe 450 Ellen 450 Elin 450 Linnea , Ragnar  &amp; Ludvig 150 </t>
    </r>
  </si>
  <si>
    <t>D-arvode förskotterat Katrin DU19 DU2 F07 F06 F06/07 Reseers 564 kr</t>
  </si>
  <si>
    <t>D-arvode förskotterat Catrine G F09/10</t>
  </si>
  <si>
    <t>D-arvode förskotterat Darius P08/09</t>
  </si>
  <si>
    <t>D-arvode förskotterat John M F05</t>
  </si>
  <si>
    <t>D-arvode förskotterat Kenneth G P-06/07</t>
  </si>
  <si>
    <t>Mattor LIU</t>
  </si>
  <si>
    <t>John bruttolön LIU 12 tim 211201-211220</t>
  </si>
  <si>
    <t>D-arvode förskotterat John M F05 Klara Lugnér</t>
  </si>
  <si>
    <t>Avstämning kto utdrag samt utg bal bank per</t>
  </si>
  <si>
    <t>Peter bruttolön LIU 6 tim 211206-211220</t>
  </si>
  <si>
    <t>SKV sociala avg december 2021 brutto 10396x31,42%</t>
  </si>
  <si>
    <t>Medlemsavgifter KFUM bg 2 st</t>
  </si>
  <si>
    <t>2021-11-30  -  2021-12-31</t>
  </si>
  <si>
    <t>Medlemsavgifter KFUM swish 9 ST (1 åbet 1000 kr)</t>
  </si>
  <si>
    <t>31/1 2022</t>
  </si>
  <si>
    <t>Kommun hallhyra DECEMBER 2021</t>
  </si>
  <si>
    <t xml:space="preserve">John bruttolön LIU </t>
  </si>
  <si>
    <t xml:space="preserve">Peter bruttolön LIU </t>
  </si>
  <si>
    <t>SKV sociala avg JANUARI 2022</t>
  </si>
  <si>
    <t>Swedbank företagspaket kontoutdrag internetbetalningar dras 220120</t>
  </si>
  <si>
    <t>Swedbank bankgirobetalningar 198 st dras 220126</t>
  </si>
  <si>
    <t>AllOffice kopieringspapper förskotterat av Lena Hedlund</t>
  </si>
  <si>
    <t xml:space="preserve">Intersport 70306408  tröjor F-11 Moa </t>
  </si>
  <si>
    <t>Likviditetsplanering JANUARI 2022</t>
  </si>
  <si>
    <t>Medlemsavgifter KFUM bg 0 st</t>
  </si>
  <si>
    <t>Medlemsavgifter div 2 HERR 1 st</t>
  </si>
  <si>
    <t>Intersport 70306408  tröjor F-11 Moa dubbelbetalning (Moas bet kvarstår)</t>
  </si>
  <si>
    <t>Medlemsavgifter KFUM swish 4 ST</t>
  </si>
  <si>
    <t>2022-01-01  -  2022-01-31</t>
  </si>
  <si>
    <t>Likviditetsplanering FEBRUARI 2022</t>
  </si>
  <si>
    <t>28/2 2022</t>
  </si>
  <si>
    <t>Medlemsavgifter KFUM swish 1 ST</t>
  </si>
  <si>
    <t>Kommun hallhyra JANUARI 2022</t>
  </si>
  <si>
    <t>FORA</t>
  </si>
  <si>
    <t>SPEEDLEDGER Bokföring 220201-230131</t>
  </si>
  <si>
    <t>Säterhill toner förskotterat av Lena H</t>
  </si>
  <si>
    <t>Kommun lokalkostnadsbidrag för år 2021</t>
  </si>
  <si>
    <t>Intersport fingerball utlägg Darius</t>
  </si>
  <si>
    <t>SBBF årsavgift 2022</t>
  </si>
  <si>
    <t>2022-02-01  -  2022-02-28</t>
  </si>
  <si>
    <t>Likviditetsplanering MARS  2022</t>
  </si>
  <si>
    <t>Kommun hallhyra FEBRUARI 2022</t>
  </si>
  <si>
    <t xml:space="preserve">RIF Aktivitetsstöd ht 2021 </t>
  </si>
  <si>
    <t>Maxi 4-färgspenna förskotterat av Katrin</t>
  </si>
  <si>
    <t>Presentkort ungdomstränare 13 st á 150 kr förskotterat av Lena</t>
  </si>
  <si>
    <t>hyreshöjning med 2,8%x9.558 kr= 268 kr=9.826 kr/kv from januari 2022</t>
  </si>
  <si>
    <t>Folkkets Hus  kanslihyra  kv 2 samt hyreshöjning kv 1 med 268 kr</t>
  </si>
  <si>
    <t>John bruttolön LIU  JANUARI-FEBRUARI 2022</t>
  </si>
  <si>
    <t>Peter bruttolön LIU  JANUARI-FEBRUARI 2022</t>
  </si>
  <si>
    <t>SKV sociala avg dras 2022-04-12 avser LIU jan-feb 2022</t>
  </si>
  <si>
    <t>Domararvoden F08 förskotterat av Peter Brännström</t>
  </si>
  <si>
    <t>Domararvoden F06/07 EBC  19/3 förskott Katrin</t>
  </si>
  <si>
    <t>Medlemsavgifter KFUM bg 1 st</t>
  </si>
  <si>
    <t>Medlemsavgifter KFUM swish 6 st</t>
  </si>
  <si>
    <t>2022-03-01  -  2022- 03-31</t>
  </si>
  <si>
    <t>Likviditetsplanering APRIL  2022</t>
  </si>
  <si>
    <t>Kommun hallhyra MARS  2022</t>
  </si>
  <si>
    <t>Peter bruttolön LIU  MARS  2022</t>
  </si>
  <si>
    <t>John bruttolön LIU  MARS 2022</t>
  </si>
  <si>
    <t xml:space="preserve">SKV sociala avg </t>
  </si>
  <si>
    <t>Div 2 herr hallhyra MARS 2022</t>
  </si>
  <si>
    <t>EB 24.4 Minerva anmält 7 lag x 200 kr swish från Lena</t>
  </si>
  <si>
    <t>EB 24.4 Minerva anmält 1 lag x 200 kr swish från Lena</t>
  </si>
  <si>
    <t>Medlemsavgifter KFUM swish 4 st</t>
  </si>
  <si>
    <t>P08/09 Domararvode 12 st förskott Darius</t>
  </si>
  <si>
    <t>2022-04-01  -  2022-04-30</t>
  </si>
  <si>
    <t>Likviditetsplanering MAJ  2022</t>
  </si>
  <si>
    <t>31/5</t>
  </si>
  <si>
    <t xml:space="preserve">Medlemsavgifter KFUM swish </t>
  </si>
  <si>
    <t xml:space="preserve">Medlemsavgifter KFUM bg </t>
  </si>
  <si>
    <t>Kommun hallhyra APRIL  2022</t>
  </si>
  <si>
    <t>Div 2 herr hallhyra APRIL 2022</t>
  </si>
  <si>
    <t>John bruttolön LIU APRIL  2022</t>
  </si>
  <si>
    <t>Peter bruttolön LIU  APRIL  2022</t>
  </si>
  <si>
    <t>F09/10 Domararvode förskott Catrine Gustafsson</t>
  </si>
  <si>
    <t>P06/07 Domararvode förskott Kenneth Gustafsson</t>
  </si>
  <si>
    <t>Bussresa EB 24/4 2022 Minerva 8 lag varav 5 lag har inbetalat</t>
  </si>
  <si>
    <t>F11, P10/11, Bureå, Lejonström, Norrhammar</t>
  </si>
  <si>
    <t>Bussresa EB 24/4 2022 Minerva F11 8 lag varav 7 lag har inbetalat</t>
  </si>
  <si>
    <t>F11, P10/11, Bureå 2 lag, Lejonström, Norrhammar 2 lag, F09/10 saknas</t>
  </si>
  <si>
    <t>Göteborg Basket Festival 2022 anmälningsavg 2 lagx2500 F05, F06/07</t>
  </si>
  <si>
    <t xml:space="preserve">Ske-kraft fa 10600 Sponsring </t>
  </si>
  <si>
    <t>Kommun fa 10599 LIU VT 2022</t>
  </si>
  <si>
    <t>P06/07 Domararvode förskott Kenneth Gustafsson Ellen Johansson</t>
  </si>
  <si>
    <t>Kommun aktivitetsstöd ht 2021</t>
  </si>
  <si>
    <t>Hyresbutiken fa 10601 sponsring</t>
  </si>
  <si>
    <t>F06/07 Domararovde förskotterat av Katrin</t>
  </si>
  <si>
    <t>EB Domararvode EB 700 kr tidigare bokfört på obs-konto 1790 förskott Katrin</t>
  </si>
  <si>
    <t>EB Godispriser 300 kr tidigare bokfört på obs-konto 1790 förskott Katrin</t>
  </si>
  <si>
    <t>Intersport fa 70320962 Matchdräkter P-08/09 Darius</t>
  </si>
  <si>
    <t>Intersport bonus kreditnota 70309723 bonus</t>
  </si>
  <si>
    <t>Intersport bonus kreditfaktura 3010718 belopp 1.417 kr restar 7 kr</t>
  </si>
  <si>
    <t xml:space="preserve">Sponsring WSP matchdräkt P08/09 </t>
  </si>
  <si>
    <t>Intersport fa 70322169 Ledarkläder</t>
  </si>
  <si>
    <t>AllOffice register förskotterat av Lena</t>
  </si>
  <si>
    <t>VBDF fa 2057 VBU 5 lag våren 2022</t>
  </si>
  <si>
    <t>VBDF fa 2047 DM Deltagaravgift 3 lag P04/05 P07 P08/09</t>
  </si>
  <si>
    <t>VBDF fa 2062 Årsavgift VBDF 2022</t>
  </si>
  <si>
    <t>Sponsring Boliden F-05</t>
  </si>
  <si>
    <t>2022-05-01  -  2022-05-31</t>
  </si>
  <si>
    <t>Likviditetsplanering JUNI  2022</t>
  </si>
  <si>
    <t>Kommun hallhyra MAJ  2022</t>
  </si>
  <si>
    <t>Div 2 herr hallhyra MAJ 2022</t>
  </si>
  <si>
    <t>John bruttolön LIU MAJ-JUNI 2022</t>
  </si>
  <si>
    <t>Peter bruttolön LIU  MAJ-JUNI  2022</t>
  </si>
  <si>
    <t>Lestanders bus  fa 499 resa ligamatch 2022-03-04</t>
  </si>
  <si>
    <t>Lestanders bus fa 567 resa EBC 2022-04-24</t>
  </si>
  <si>
    <t>I-sport  fa 70323866 ledarkläder</t>
  </si>
  <si>
    <t>SBBF fa 3160 intro utvecklingstränare Alice Eriksson</t>
  </si>
  <si>
    <t>Folkparken fa 866:702hyra kansli kv 3 2022</t>
  </si>
  <si>
    <t>Utbet till F-05 sponsring Boliden</t>
  </si>
  <si>
    <t>Medlemsavgifter KFUM swish 1 st</t>
  </si>
  <si>
    <t>2022-06-01  -  2022-06-30</t>
  </si>
  <si>
    <t>Likviditetsplanering JULI  2022</t>
  </si>
  <si>
    <t>Medlemsavgifter KFUM swish</t>
  </si>
  <si>
    <t>Kommun hallhyra JUNI  2022</t>
  </si>
  <si>
    <t>Div 2 herr hallhyra JUNI 2022</t>
  </si>
  <si>
    <t>Lena bokföringsarvode 210901-220831</t>
  </si>
  <si>
    <t>Sherpas domän</t>
  </si>
  <si>
    <t>Arvode Stadsfesten Hadar Nordvik</t>
  </si>
  <si>
    <t>Arvode Stadsfesten Albin Eriksson</t>
  </si>
  <si>
    <t>IBS arbete utfört under Stadsfesten</t>
  </si>
  <si>
    <t>Ske-å Pastorat fa 10602 Städning F05-07</t>
  </si>
  <si>
    <t>Statkraft Sverige AB fa 10603 Städning F05-07</t>
  </si>
  <si>
    <t>2WIN basketkorg delar</t>
  </si>
  <si>
    <t>Ers arbete Stadsfesten Munthe F08 utbet till Peter Brännström</t>
  </si>
  <si>
    <t>Ers arbete Stadsfesten Skilling F-06/07utbet till Jenny Moberg</t>
  </si>
  <si>
    <t>Utbet till Jenny Moberg F05-07 Städning</t>
  </si>
  <si>
    <t>2022-07-01  -  2022-07-31</t>
  </si>
  <si>
    <t>Fa 10604 Enbar arbete Stadsfesten</t>
  </si>
  <si>
    <t>Kommun hallhyra JULI  2022</t>
  </si>
  <si>
    <t>Div 2 herr hallhyra JUli 2022</t>
  </si>
  <si>
    <t>Arvode Summertime Emmy Ulfhielm</t>
  </si>
  <si>
    <t>Arvode Summertime Albin Eriksson</t>
  </si>
  <si>
    <t>Arvode Summertime Tilda Lidström</t>
  </si>
  <si>
    <t>IBS arbete utfört under Summertime</t>
  </si>
  <si>
    <t>2WIN 3x3 bollar</t>
  </si>
  <si>
    <t>All Office toner</t>
  </si>
  <si>
    <t>Ers arbete Summertime F-05/07utbet till Jenny Moberg</t>
  </si>
  <si>
    <t>2022-08-01  -  2022-08-12</t>
  </si>
</sst>
</file>

<file path=xl/styles.xml><?xml version="1.0" encoding="utf-8"?>
<styleSheet xmlns="http://schemas.openxmlformats.org/spreadsheetml/2006/main">
  <numFmts count="25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kr&quot;"/>
    <numFmt numFmtId="173" formatCode="#,##0.00\ &quot;kr&quot;"/>
    <numFmt numFmtId="174" formatCode="0.0"/>
    <numFmt numFmtId="175" formatCode="#,##0.0\ &quot;kr&quot;"/>
    <numFmt numFmtId="176" formatCode="[$-41D]&quot;den &quot;d\ mmmm\ yyyy"/>
    <numFmt numFmtId="177" formatCode="&quot;Ja&quot;;&quot;Ja&quot;;&quot;Nej&quot;"/>
    <numFmt numFmtId="178" formatCode="&quot;Sant&quot;;&quot;Sant&quot;;&quot;Falskt&quot;"/>
    <numFmt numFmtId="179" formatCode="&quot;På&quot;;&quot;På&quot;;&quot;Av&quot;"/>
    <numFmt numFmtId="180" formatCode="[$€-2]\ #,##0.00_);[Red]\([$€-2]\ #,##0.00\)"/>
  </numFmts>
  <fonts count="59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9"/>
      <name val="Arial"/>
      <family val="2"/>
    </font>
    <font>
      <sz val="10"/>
      <color indexed="11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color indexed="17"/>
      <name val="Arial"/>
      <family val="2"/>
    </font>
    <font>
      <b/>
      <sz val="10"/>
      <color indexed="62"/>
      <name val="Arial"/>
      <family val="2"/>
    </font>
    <font>
      <b/>
      <sz val="11"/>
      <name val="Arial"/>
      <family val="2"/>
    </font>
    <font>
      <b/>
      <sz val="12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6"/>
      <name val="Arial"/>
      <family val="2"/>
    </font>
    <font>
      <b/>
      <sz val="8"/>
      <color indexed="62"/>
      <name val="Arial"/>
      <family val="2"/>
    </font>
    <font>
      <sz val="8"/>
      <color indexed="6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sz val="6.5"/>
      <name val="Arial"/>
      <family val="2"/>
    </font>
    <font>
      <sz val="5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0"/>
      <color theme="3" tint="0.39998000860214233"/>
      <name val="Arial"/>
      <family val="2"/>
    </font>
    <font>
      <sz val="10"/>
      <color rgb="FF0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0" fillId="20" borderId="1" applyNumberFormat="0" applyFont="0" applyAlignment="0" applyProtection="0"/>
    <xf numFmtId="0" fontId="42" fillId="21" borderId="2" applyNumberFormat="0" applyAlignment="0" applyProtection="0"/>
    <xf numFmtId="0" fontId="43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4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6" fillId="30" borderId="2" applyNumberFormat="0" applyAlignment="0" applyProtection="0"/>
    <xf numFmtId="0" fontId="47" fillId="31" borderId="3" applyNumberFormat="0" applyAlignment="0" applyProtection="0"/>
    <xf numFmtId="0" fontId="48" fillId="0" borderId="4" applyNumberFormat="0" applyFill="0" applyAlignment="0" applyProtection="0"/>
    <xf numFmtId="0" fontId="49" fillId="32" borderId="0" applyNumberFormat="0" applyBorder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172" fontId="0" fillId="0" borderId="10" xfId="0" applyNumberFormat="1" applyBorder="1" applyAlignment="1">
      <alignment/>
    </xf>
    <xf numFmtId="0" fontId="0" fillId="33" borderId="10" xfId="0" applyFill="1" applyBorder="1" applyAlignment="1">
      <alignment/>
    </xf>
    <xf numFmtId="0" fontId="0" fillId="0" borderId="10" xfId="0" applyBorder="1" applyAlignment="1">
      <alignment/>
    </xf>
    <xf numFmtId="173" fontId="0" fillId="0" borderId="11" xfId="0" applyNumberFormat="1" applyBorder="1" applyAlignment="1">
      <alignment/>
    </xf>
    <xf numFmtId="173" fontId="0" fillId="0" borderId="0" xfId="0" applyNumberFormat="1" applyBorder="1" applyAlignment="1">
      <alignment/>
    </xf>
    <xf numFmtId="0" fontId="1" fillId="0" borderId="10" xfId="0" applyFont="1" applyBorder="1" applyAlignment="1">
      <alignment horizontal="right"/>
    </xf>
    <xf numFmtId="173" fontId="1" fillId="33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right"/>
    </xf>
    <xf numFmtId="172" fontId="1" fillId="0" borderId="10" xfId="0" applyNumberFormat="1" applyFont="1" applyBorder="1" applyAlignment="1">
      <alignment/>
    </xf>
    <xf numFmtId="172" fontId="0" fillId="0" borderId="10" xfId="0" applyNumberFormat="1" applyFont="1" applyBorder="1" applyAlignment="1">
      <alignment/>
    </xf>
    <xf numFmtId="173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left"/>
    </xf>
    <xf numFmtId="173" fontId="0" fillId="0" borderId="10" xfId="0" applyNumberFormat="1" applyFont="1" applyFill="1" applyBorder="1" applyAlignment="1">
      <alignment horizontal="right"/>
    </xf>
    <xf numFmtId="173" fontId="0" fillId="0" borderId="10" xfId="0" applyNumberFormat="1" applyBorder="1" applyAlignment="1">
      <alignment/>
    </xf>
    <xf numFmtId="173" fontId="1" fillId="0" borderId="10" xfId="0" applyNumberFormat="1" applyFont="1" applyBorder="1" applyAlignment="1">
      <alignment/>
    </xf>
    <xf numFmtId="0" fontId="0" fillId="33" borderId="10" xfId="0" applyFill="1" applyBorder="1" applyAlignment="1">
      <alignment horizontal="right"/>
    </xf>
    <xf numFmtId="0" fontId="1" fillId="33" borderId="10" xfId="0" applyFont="1" applyFill="1" applyBorder="1" applyAlignment="1">
      <alignment/>
    </xf>
    <xf numFmtId="172" fontId="1" fillId="33" borderId="10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0" fillId="0" borderId="10" xfId="0" applyFont="1" applyBorder="1" applyAlignment="1">
      <alignment/>
    </xf>
    <xf numFmtId="173" fontId="1" fillId="0" borderId="12" xfId="0" applyNumberFormat="1" applyFont="1" applyBorder="1" applyAlignment="1">
      <alignment/>
    </xf>
    <xf numFmtId="172" fontId="1" fillId="0" borderId="0" xfId="0" applyNumberFormat="1" applyFont="1" applyBorder="1" applyAlignment="1">
      <alignment/>
    </xf>
    <xf numFmtId="0" fontId="1" fillId="0" borderId="13" xfId="0" applyFont="1" applyBorder="1" applyAlignment="1">
      <alignment/>
    </xf>
    <xf numFmtId="172" fontId="1" fillId="0" borderId="14" xfId="0" applyNumberFormat="1" applyFont="1" applyBorder="1" applyAlignment="1">
      <alignment horizontal="center"/>
    </xf>
    <xf numFmtId="0" fontId="1" fillId="0" borderId="14" xfId="0" applyFont="1" applyFill="1" applyBorder="1" applyAlignment="1">
      <alignment/>
    </xf>
    <xf numFmtId="172" fontId="1" fillId="0" borderId="15" xfId="0" applyNumberFormat="1" applyFont="1" applyBorder="1" applyAlignment="1">
      <alignment horizontal="center"/>
    </xf>
    <xf numFmtId="0" fontId="0" fillId="0" borderId="16" xfId="0" applyBorder="1" applyAlignment="1">
      <alignment/>
    </xf>
    <xf numFmtId="49" fontId="3" fillId="0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/>
    </xf>
    <xf numFmtId="173" fontId="1" fillId="33" borderId="11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right"/>
    </xf>
    <xf numFmtId="173" fontId="0" fillId="0" borderId="0" xfId="0" applyNumberFormat="1" applyFill="1" applyBorder="1" applyAlignment="1">
      <alignment/>
    </xf>
    <xf numFmtId="173" fontId="1" fillId="34" borderId="11" xfId="0" applyNumberFormat="1" applyFont="1" applyFill="1" applyBorder="1" applyAlignment="1">
      <alignment/>
    </xf>
    <xf numFmtId="173" fontId="1" fillId="34" borderId="17" xfId="0" applyNumberFormat="1" applyFont="1" applyFill="1" applyBorder="1" applyAlignment="1">
      <alignment/>
    </xf>
    <xf numFmtId="173" fontId="1" fillId="0" borderId="11" xfId="0" applyNumberFormat="1" applyFont="1" applyFill="1" applyBorder="1" applyAlignment="1">
      <alignment/>
    </xf>
    <xf numFmtId="173" fontId="1" fillId="35" borderId="12" xfId="0" applyNumberFormat="1" applyFont="1" applyFill="1" applyBorder="1" applyAlignment="1">
      <alignment/>
    </xf>
    <xf numFmtId="173" fontId="1" fillId="35" borderId="11" xfId="0" applyNumberFormat="1" applyFont="1" applyFill="1" applyBorder="1" applyAlignment="1">
      <alignment/>
    </xf>
    <xf numFmtId="173" fontId="1" fillId="0" borderId="18" xfId="0" applyNumberFormat="1" applyFont="1" applyBorder="1" applyAlignment="1">
      <alignment/>
    </xf>
    <xf numFmtId="0" fontId="1" fillId="0" borderId="18" xfId="0" applyFont="1" applyBorder="1" applyAlignment="1">
      <alignment horizontal="right"/>
    </xf>
    <xf numFmtId="173" fontId="1" fillId="0" borderId="19" xfId="0" applyNumberFormat="1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34" borderId="16" xfId="0" applyFont="1" applyFill="1" applyBorder="1" applyAlignment="1">
      <alignment/>
    </xf>
    <xf numFmtId="0" fontId="0" fillId="0" borderId="0" xfId="0" applyBorder="1" applyAlignment="1">
      <alignment/>
    </xf>
    <xf numFmtId="0" fontId="1" fillId="0" borderId="16" xfId="0" applyFont="1" applyFill="1" applyBorder="1" applyAlignment="1">
      <alignment/>
    </xf>
    <xf numFmtId="173" fontId="0" fillId="0" borderId="0" xfId="0" applyNumberFormat="1" applyAlignment="1">
      <alignment horizontal="left"/>
    </xf>
    <xf numFmtId="0" fontId="4" fillId="0" borderId="0" xfId="0" applyFont="1" applyFill="1" applyAlignment="1">
      <alignment/>
    </xf>
    <xf numFmtId="173" fontId="1" fillId="0" borderId="10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173" fontId="1" fillId="34" borderId="10" xfId="0" applyNumberFormat="1" applyFont="1" applyFill="1" applyBorder="1" applyAlignment="1">
      <alignment/>
    </xf>
    <xf numFmtId="0" fontId="0" fillId="0" borderId="16" xfId="0" applyFont="1" applyBorder="1" applyAlignment="1">
      <alignment/>
    </xf>
    <xf numFmtId="0" fontId="11" fillId="0" borderId="10" xfId="0" applyFont="1" applyBorder="1" applyAlignment="1">
      <alignment/>
    </xf>
    <xf numFmtId="173" fontId="0" fillId="33" borderId="10" xfId="0" applyNumberFormat="1" applyFont="1" applyFill="1" applyBorder="1" applyAlignment="1">
      <alignment/>
    </xf>
    <xf numFmtId="172" fontId="0" fillId="0" borderId="10" xfId="0" applyNumberFormat="1" applyBorder="1" applyAlignment="1">
      <alignment horizontal="left"/>
    </xf>
    <xf numFmtId="172" fontId="0" fillId="0" borderId="10" xfId="0" applyNumberFormat="1" applyFont="1" applyBorder="1" applyAlignment="1">
      <alignment horizontal="center"/>
    </xf>
    <xf numFmtId="0" fontId="0" fillId="33" borderId="10" xfId="0" applyFont="1" applyFill="1" applyBorder="1" applyAlignment="1">
      <alignment/>
    </xf>
    <xf numFmtId="0" fontId="0" fillId="0" borderId="0" xfId="0" applyFont="1" applyAlignment="1">
      <alignment/>
    </xf>
    <xf numFmtId="172" fontId="5" fillId="36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173" fontId="13" fillId="0" borderId="10" xfId="0" applyNumberFormat="1" applyFont="1" applyBorder="1" applyAlignment="1">
      <alignment/>
    </xf>
    <xf numFmtId="0" fontId="0" fillId="34" borderId="10" xfId="0" applyFont="1" applyFill="1" applyBorder="1" applyAlignment="1">
      <alignment/>
    </xf>
    <xf numFmtId="14" fontId="1" fillId="0" borderId="16" xfId="0" applyNumberFormat="1" applyFont="1" applyBorder="1" applyAlignment="1">
      <alignment/>
    </xf>
    <xf numFmtId="172" fontId="10" fillId="0" borderId="10" xfId="0" applyNumberFormat="1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173" fontId="0" fillId="0" borderId="0" xfId="0" applyNumberFormat="1" applyFont="1" applyBorder="1" applyAlignment="1">
      <alignment/>
    </xf>
    <xf numFmtId="173" fontId="57" fillId="0" borderId="10" xfId="0" applyNumberFormat="1" applyFont="1" applyBorder="1" applyAlignment="1">
      <alignment/>
    </xf>
    <xf numFmtId="49" fontId="5" fillId="0" borderId="10" xfId="0" applyNumberFormat="1" applyFont="1" applyFill="1" applyBorder="1" applyAlignment="1">
      <alignment horizontal="center"/>
    </xf>
    <xf numFmtId="0" fontId="14" fillId="0" borderId="0" xfId="0" applyFont="1" applyBorder="1" applyAlignment="1">
      <alignment/>
    </xf>
    <xf numFmtId="0" fontId="14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2" fontId="14" fillId="0" borderId="0" xfId="0" applyNumberFormat="1" applyFont="1" applyBorder="1" applyAlignment="1">
      <alignment/>
    </xf>
    <xf numFmtId="4" fontId="14" fillId="0" borderId="0" xfId="0" applyNumberFormat="1" applyFont="1" applyFill="1" applyBorder="1" applyAlignment="1">
      <alignment/>
    </xf>
    <xf numFmtId="173" fontId="14" fillId="0" borderId="0" xfId="0" applyNumberFormat="1" applyFont="1" applyFill="1" applyBorder="1" applyAlignment="1">
      <alignment/>
    </xf>
    <xf numFmtId="172" fontId="16" fillId="0" borderId="0" xfId="0" applyNumberFormat="1" applyFont="1" applyFill="1" applyBorder="1" applyAlignment="1">
      <alignment horizontal="right"/>
    </xf>
    <xf numFmtId="0" fontId="1" fillId="0" borderId="20" xfId="0" applyFont="1" applyBorder="1" applyAlignment="1">
      <alignment horizontal="right"/>
    </xf>
    <xf numFmtId="173" fontId="1" fillId="0" borderId="0" xfId="0" applyNumberFormat="1" applyFont="1" applyBorder="1" applyAlignment="1">
      <alignment/>
    </xf>
    <xf numFmtId="0" fontId="0" fillId="33" borderId="0" xfId="0" applyFill="1" applyBorder="1" applyAlignment="1">
      <alignment horizontal="right"/>
    </xf>
    <xf numFmtId="173" fontId="0" fillId="0" borderId="21" xfId="0" applyNumberFormat="1" applyFont="1" applyBorder="1" applyAlignment="1">
      <alignment horizontal="left"/>
    </xf>
    <xf numFmtId="0" fontId="0" fillId="33" borderId="0" xfId="0" applyFill="1" applyBorder="1" applyAlignment="1">
      <alignment/>
    </xf>
    <xf numFmtId="173" fontId="1" fillId="0" borderId="22" xfId="0" applyNumberFormat="1" applyFont="1" applyBorder="1" applyAlignment="1">
      <alignment horizontal="right"/>
    </xf>
    <xf numFmtId="173" fontId="1" fillId="0" borderId="20" xfId="0" applyNumberFormat="1" applyFont="1" applyBorder="1" applyAlignment="1">
      <alignment horizontal="right"/>
    </xf>
    <xf numFmtId="172" fontId="0" fillId="0" borderId="21" xfId="0" applyNumberFormat="1" applyFont="1" applyBorder="1" applyAlignment="1">
      <alignment horizontal="center"/>
    </xf>
    <xf numFmtId="0" fontId="1" fillId="0" borderId="20" xfId="0" applyFont="1" applyBorder="1" applyAlignment="1">
      <alignment/>
    </xf>
    <xf numFmtId="172" fontId="0" fillId="0" borderId="0" xfId="0" applyNumberFormat="1" applyBorder="1" applyAlignment="1">
      <alignment/>
    </xf>
    <xf numFmtId="0" fontId="0" fillId="0" borderId="20" xfId="0" applyBorder="1" applyAlignment="1">
      <alignment horizontal="right"/>
    </xf>
    <xf numFmtId="172" fontId="0" fillId="0" borderId="21" xfId="0" applyNumberFormat="1" applyFont="1" applyBorder="1" applyAlignment="1">
      <alignment horizontal="right"/>
    </xf>
    <xf numFmtId="172" fontId="1" fillId="35" borderId="0" xfId="0" applyNumberFormat="1" applyFont="1" applyFill="1" applyBorder="1" applyAlignment="1">
      <alignment horizontal="right"/>
    </xf>
    <xf numFmtId="172" fontId="1" fillId="33" borderId="0" xfId="0" applyNumberFormat="1" applyFont="1" applyFill="1" applyBorder="1" applyAlignment="1">
      <alignment horizontal="right"/>
    </xf>
    <xf numFmtId="172" fontId="1" fillId="35" borderId="21" xfId="0" applyNumberFormat="1" applyFont="1" applyFill="1" applyBorder="1" applyAlignment="1">
      <alignment horizontal="right"/>
    </xf>
    <xf numFmtId="0" fontId="1" fillId="0" borderId="23" xfId="0" applyFont="1" applyBorder="1" applyAlignment="1">
      <alignment horizontal="right"/>
    </xf>
    <xf numFmtId="172" fontId="2" fillId="0" borderId="24" xfId="0" applyNumberFormat="1" applyFont="1" applyBorder="1" applyAlignment="1">
      <alignment horizontal="right"/>
    </xf>
    <xf numFmtId="172" fontId="1" fillId="33" borderId="24" xfId="0" applyNumberFormat="1" applyFont="1" applyFill="1" applyBorder="1" applyAlignment="1">
      <alignment horizontal="right"/>
    </xf>
    <xf numFmtId="172" fontId="1" fillId="0" borderId="25" xfId="0" applyNumberFormat="1" applyFont="1" applyBorder="1" applyAlignment="1">
      <alignment horizontal="right"/>
    </xf>
    <xf numFmtId="0" fontId="15" fillId="0" borderId="0" xfId="0" applyFont="1" applyBorder="1" applyAlignment="1">
      <alignment/>
    </xf>
    <xf numFmtId="173" fontId="1" fillId="0" borderId="19" xfId="0" applyNumberFormat="1" applyFont="1" applyBorder="1" applyAlignment="1">
      <alignment horizontal="right"/>
    </xf>
    <xf numFmtId="0" fontId="1" fillId="0" borderId="26" xfId="0" applyFont="1" applyBorder="1" applyAlignment="1">
      <alignment horizontal="left"/>
    </xf>
    <xf numFmtId="0" fontId="18" fillId="0" borderId="10" xfId="0" applyFont="1" applyBorder="1" applyAlignment="1">
      <alignment/>
    </xf>
    <xf numFmtId="0" fontId="17" fillId="0" borderId="10" xfId="0" applyFont="1" applyBorder="1" applyAlignment="1">
      <alignment/>
    </xf>
    <xf numFmtId="0" fontId="19" fillId="0" borderId="10" xfId="0" applyFont="1" applyBorder="1" applyAlignment="1">
      <alignment/>
    </xf>
    <xf numFmtId="0" fontId="0" fillId="0" borderId="27" xfId="0" applyFont="1" applyFill="1" applyBorder="1" applyAlignment="1">
      <alignment/>
    </xf>
    <xf numFmtId="173" fontId="1" fillId="37" borderId="19" xfId="0" applyNumberFormat="1" applyFont="1" applyFill="1" applyBorder="1" applyAlignment="1">
      <alignment horizontal="center"/>
    </xf>
    <xf numFmtId="173" fontId="0" fillId="0" borderId="10" xfId="0" applyNumberFormat="1" applyFont="1" applyFill="1" applyBorder="1" applyAlignment="1">
      <alignment/>
    </xf>
    <xf numFmtId="0" fontId="58" fillId="0" borderId="0" xfId="0" applyFont="1" applyAlignment="1">
      <alignment/>
    </xf>
    <xf numFmtId="0" fontId="58" fillId="0" borderId="10" xfId="0" applyFont="1" applyBorder="1" applyAlignment="1">
      <alignment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t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4"/>
  <sheetViews>
    <sheetView tabSelected="1" zoomScale="136" zoomScaleNormal="136" zoomScalePageLayoutView="0" workbookViewId="0" topLeftCell="A1">
      <selection activeCell="D59" sqref="D59"/>
    </sheetView>
  </sheetViews>
  <sheetFormatPr defaultColWidth="9.140625" defaultRowHeight="12.75"/>
  <cols>
    <col min="1" max="1" width="69.57421875" style="0" bestFit="1" customWidth="1"/>
    <col min="2" max="2" width="19.7109375" style="0" bestFit="1" customWidth="1"/>
    <col min="3" max="3" width="6.00390625" style="0" bestFit="1" customWidth="1"/>
    <col min="4" max="4" width="20.57421875" style="0" bestFit="1" customWidth="1"/>
    <col min="5" max="5" width="4.421875" style="70" bestFit="1" customWidth="1"/>
  </cols>
  <sheetData>
    <row r="1" spans="1:4" ht="15.75">
      <c r="A1" s="52" t="s">
        <v>14</v>
      </c>
      <c r="B1" s="63" t="s">
        <v>11</v>
      </c>
      <c r="C1" s="18"/>
      <c r="D1" s="58" t="s">
        <v>12</v>
      </c>
    </row>
    <row r="2" spans="1:4" ht="15.75">
      <c r="A2" s="1" t="s">
        <v>318</v>
      </c>
      <c r="B2" s="63"/>
      <c r="C2" s="18"/>
      <c r="D2" s="69" t="s">
        <v>29</v>
      </c>
    </row>
    <row r="3" spans="1:4" ht="12.75">
      <c r="A3" s="21" t="s">
        <v>15</v>
      </c>
      <c r="B3" s="48">
        <v>570</v>
      </c>
      <c r="C3" s="3"/>
      <c r="D3" s="68">
        <f>B3</f>
        <v>570</v>
      </c>
    </row>
    <row r="4" spans="1:5" ht="13.5" thickBot="1">
      <c r="A4" s="61" t="s">
        <v>16</v>
      </c>
      <c r="B4" s="97">
        <v>620309.82</v>
      </c>
      <c r="C4" s="53"/>
      <c r="D4" s="68">
        <f>B4</f>
        <v>620309.82</v>
      </c>
      <c r="E4" s="71"/>
    </row>
    <row r="5" spans="1:4" ht="12.75">
      <c r="A5" s="4" t="s">
        <v>1</v>
      </c>
      <c r="B5" s="50">
        <v>100000</v>
      </c>
      <c r="C5" s="53"/>
      <c r="D5" s="15">
        <f>B5</f>
        <v>100000</v>
      </c>
    </row>
    <row r="6" spans="1:4" ht="12.75">
      <c r="A6" s="4"/>
      <c r="B6" s="2"/>
      <c r="C6" s="3"/>
      <c r="D6" s="2"/>
    </row>
    <row r="7" spans="1:4" ht="12.75">
      <c r="A7" s="7"/>
      <c r="B7" s="8">
        <f>B3+B4+B5</f>
        <v>720879.82</v>
      </c>
      <c r="C7" s="3"/>
      <c r="D7" s="8">
        <f>SUM(D3:D6)</f>
        <v>720879.82</v>
      </c>
    </row>
    <row r="8" spans="1:4" ht="12.75">
      <c r="A8" s="9"/>
      <c r="B8" s="10"/>
      <c r="C8" s="3"/>
      <c r="D8" s="2"/>
    </row>
    <row r="9" spans="1:6" ht="12.75">
      <c r="A9" s="1" t="s">
        <v>2</v>
      </c>
      <c r="B9" s="11"/>
      <c r="C9" s="3"/>
      <c r="D9" s="15"/>
      <c r="F9" s="20"/>
    </row>
    <row r="10" spans="1:6" ht="12.75">
      <c r="A10" s="21" t="s">
        <v>319</v>
      </c>
      <c r="B10" s="12"/>
      <c r="C10" s="3"/>
      <c r="D10" s="12"/>
      <c r="F10" s="57"/>
    </row>
    <row r="11" spans="1:6" ht="12.75">
      <c r="A11" s="21" t="s">
        <v>274</v>
      </c>
      <c r="B11" s="12"/>
      <c r="C11" s="3"/>
      <c r="D11" s="12"/>
      <c r="F11" s="57"/>
    </row>
    <row r="12" spans="1:6" ht="12.75">
      <c r="A12" s="21" t="s">
        <v>140</v>
      </c>
      <c r="B12" s="12"/>
      <c r="C12" s="3"/>
      <c r="D12" s="12"/>
      <c r="F12" s="57"/>
    </row>
    <row r="13" spans="1:6" ht="12.75">
      <c r="A13" s="13" t="s">
        <v>86</v>
      </c>
      <c r="B13" s="12"/>
      <c r="C13" s="56"/>
      <c r="D13" s="12"/>
      <c r="F13" s="20"/>
    </row>
    <row r="14" spans="1:6" ht="12.75">
      <c r="A14" s="13" t="s">
        <v>334</v>
      </c>
      <c r="B14" s="12"/>
      <c r="C14" s="3"/>
      <c r="D14" s="12">
        <v>45475</v>
      </c>
      <c r="F14" s="20"/>
    </row>
    <row r="15" spans="1:6" ht="12.75">
      <c r="A15" s="13"/>
      <c r="B15" s="12"/>
      <c r="C15" s="3"/>
      <c r="D15" s="12"/>
      <c r="F15" s="20"/>
    </row>
    <row r="16" spans="1:6" ht="12.75">
      <c r="A16" s="13"/>
      <c r="B16" s="12"/>
      <c r="C16" s="3"/>
      <c r="D16" s="12"/>
      <c r="F16" s="20"/>
    </row>
    <row r="17" spans="1:6" ht="12.75">
      <c r="A17" s="21"/>
      <c r="B17" s="12"/>
      <c r="C17" s="3"/>
      <c r="D17" s="12"/>
      <c r="F17" s="20"/>
    </row>
    <row r="18" spans="1:5" ht="12.75">
      <c r="A18" s="7"/>
      <c r="B18" s="10">
        <f>SUM(B10:B17)</f>
        <v>0</v>
      </c>
      <c r="C18" s="3"/>
      <c r="D18" s="16">
        <f>SUM(D9:D17)</f>
        <v>45475</v>
      </c>
      <c r="E18" s="71"/>
    </row>
    <row r="19" spans="1:6" ht="12.75">
      <c r="A19" s="60"/>
      <c r="B19" s="2"/>
      <c r="C19" s="17"/>
      <c r="D19" s="54"/>
      <c r="E19" s="71"/>
      <c r="F19" s="20"/>
    </row>
    <row r="20" spans="1:5" ht="12.75">
      <c r="A20" s="1" t="s">
        <v>3</v>
      </c>
      <c r="B20" s="16">
        <f>SUM(B7+B18)</f>
        <v>720879.82</v>
      </c>
      <c r="C20" s="3"/>
      <c r="D20" s="16">
        <f>SUM(D7+D18)</f>
        <v>766354.82</v>
      </c>
      <c r="E20" s="71"/>
    </row>
    <row r="21" spans="1:6" ht="12.75">
      <c r="A21" s="18"/>
      <c r="B21" s="19"/>
      <c r="C21" s="3"/>
      <c r="D21" s="19"/>
      <c r="F21" s="20"/>
    </row>
    <row r="22" spans="1:6" ht="12.75">
      <c r="A22" s="1" t="s">
        <v>4</v>
      </c>
      <c r="B22" s="2"/>
      <c r="C22" s="3"/>
      <c r="D22" s="55"/>
      <c r="F22" s="20"/>
    </row>
    <row r="23" spans="1:9" s="65" customFormat="1" ht="12.75">
      <c r="A23" s="21" t="s">
        <v>335</v>
      </c>
      <c r="B23" s="12"/>
      <c r="C23" s="3"/>
      <c r="D23" s="14"/>
      <c r="E23" s="70"/>
      <c r="F23" s="57"/>
      <c r="G23"/>
      <c r="H23"/>
      <c r="I23"/>
    </row>
    <row r="24" spans="1:9" s="65" customFormat="1" ht="12.75">
      <c r="A24" s="21" t="s">
        <v>336</v>
      </c>
      <c r="B24" s="12"/>
      <c r="C24" s="3"/>
      <c r="D24" s="14">
        <v>70</v>
      </c>
      <c r="E24" s="70"/>
      <c r="F24" s="57"/>
      <c r="G24"/>
      <c r="H24"/>
      <c r="I24"/>
    </row>
    <row r="25" spans="1:9" s="59" customFormat="1" ht="12.75">
      <c r="A25" s="13" t="s">
        <v>337</v>
      </c>
      <c r="B25" s="14"/>
      <c r="C25" s="56"/>
      <c r="D25" s="14">
        <v>3800</v>
      </c>
      <c r="E25" s="96"/>
      <c r="F25" s="57"/>
      <c r="G25" s="57"/>
      <c r="H25" s="57"/>
      <c r="I25" s="57"/>
    </row>
    <row r="26" spans="1:9" s="59" customFormat="1" ht="12.75">
      <c r="A26" s="13" t="s">
        <v>338</v>
      </c>
      <c r="B26" s="14"/>
      <c r="C26" s="56"/>
      <c r="D26" s="14">
        <v>1250</v>
      </c>
      <c r="E26" s="96"/>
      <c r="F26" s="57"/>
      <c r="G26" s="57"/>
      <c r="H26" s="57"/>
      <c r="I26" s="57"/>
    </row>
    <row r="27" spans="1:9" s="59" customFormat="1" ht="12.75">
      <c r="A27" s="13" t="s">
        <v>339</v>
      </c>
      <c r="B27" s="14"/>
      <c r="C27" s="56"/>
      <c r="D27" s="14">
        <v>1200</v>
      </c>
      <c r="E27" s="96"/>
      <c r="F27" s="57"/>
      <c r="G27" s="57"/>
      <c r="H27" s="57"/>
      <c r="I27" s="57"/>
    </row>
    <row r="28" spans="1:9" s="65" customFormat="1" ht="12.75">
      <c r="A28" s="13" t="s">
        <v>264</v>
      </c>
      <c r="B28" s="104"/>
      <c r="C28" s="3"/>
      <c r="D28" s="14"/>
      <c r="E28" s="70"/>
      <c r="F28"/>
      <c r="G28"/>
      <c r="H28"/>
      <c r="I28"/>
    </row>
    <row r="29" spans="1:9" s="65" customFormat="1" ht="12.75">
      <c r="A29" s="13" t="s">
        <v>340</v>
      </c>
      <c r="B29" s="104"/>
      <c r="C29" s="3"/>
      <c r="D29" s="14">
        <v>3800</v>
      </c>
      <c r="E29" s="70"/>
      <c r="F29"/>
      <c r="G29"/>
      <c r="H29"/>
      <c r="I29"/>
    </row>
    <row r="30" spans="1:9" s="65" customFormat="1" ht="12.75">
      <c r="A30" s="13" t="s">
        <v>341</v>
      </c>
      <c r="B30" s="104"/>
      <c r="C30" s="3"/>
      <c r="D30" s="14">
        <v>1865</v>
      </c>
      <c r="E30" s="70"/>
      <c r="F30"/>
      <c r="G30"/>
      <c r="H30"/>
      <c r="I30"/>
    </row>
    <row r="31" spans="1:9" s="65" customFormat="1" ht="12.75">
      <c r="A31" s="13" t="s">
        <v>342</v>
      </c>
      <c r="B31" s="104"/>
      <c r="C31" s="3"/>
      <c r="D31" s="14">
        <v>1400</v>
      </c>
      <c r="E31" s="70"/>
      <c r="F31"/>
      <c r="G31"/>
      <c r="H31"/>
      <c r="I31"/>
    </row>
    <row r="32" spans="1:9" s="65" customFormat="1" ht="12.75">
      <c r="A32" s="13" t="s">
        <v>343</v>
      </c>
      <c r="B32" s="12"/>
      <c r="C32" s="3"/>
      <c r="D32" s="14">
        <v>4900</v>
      </c>
      <c r="E32" s="70"/>
      <c r="F32"/>
      <c r="G32"/>
      <c r="H32"/>
      <c r="I32"/>
    </row>
    <row r="33" spans="1:9" s="65" customFormat="1" ht="12.75">
      <c r="A33" s="13" t="s">
        <v>339</v>
      </c>
      <c r="B33" s="12"/>
      <c r="C33" s="3"/>
      <c r="D33" s="14">
        <v>1050</v>
      </c>
      <c r="E33" s="70"/>
      <c r="F33"/>
      <c r="G33"/>
      <c r="H33"/>
      <c r="I33"/>
    </row>
    <row r="34" spans="1:9" s="65" customFormat="1" ht="12.75">
      <c r="A34" s="13"/>
      <c r="B34" s="12"/>
      <c r="C34" s="3"/>
      <c r="D34" s="14"/>
      <c r="E34" s="70"/>
      <c r="F34"/>
      <c r="G34"/>
      <c r="H34"/>
      <c r="I34"/>
    </row>
    <row r="35" spans="1:9" s="65" customFormat="1" ht="12.75">
      <c r="A35" s="13"/>
      <c r="B35" s="12"/>
      <c r="C35" s="3"/>
      <c r="D35" s="14"/>
      <c r="E35" s="70"/>
      <c r="F35"/>
      <c r="G35"/>
      <c r="H35"/>
      <c r="I35"/>
    </row>
    <row r="36" spans="1:9" s="65" customFormat="1" ht="12.75">
      <c r="A36" s="13"/>
      <c r="B36" s="12"/>
      <c r="C36" s="3"/>
      <c r="D36" s="14"/>
      <c r="E36" s="70"/>
      <c r="F36"/>
      <c r="G36"/>
      <c r="H36"/>
      <c r="I36"/>
    </row>
    <row r="37" spans="1:9" s="65" customFormat="1" ht="12.75">
      <c r="A37" s="7"/>
      <c r="B37" s="16"/>
      <c r="C37" s="8"/>
      <c r="D37" s="16">
        <f>SUM(D23:D36)</f>
        <v>19335</v>
      </c>
      <c r="E37" s="73"/>
      <c r="F37"/>
      <c r="G37"/>
      <c r="H37"/>
      <c r="I37"/>
    </row>
    <row r="38" spans="1:9" s="65" customFormat="1" ht="13.5" thickBot="1">
      <c r="A38" s="77"/>
      <c r="B38" s="78"/>
      <c r="C38" s="79"/>
      <c r="D38" s="80"/>
      <c r="E38" s="70"/>
      <c r="F38"/>
      <c r="G38"/>
      <c r="H38"/>
      <c r="I38"/>
    </row>
    <row r="39" spans="1:9" s="65" customFormat="1" ht="13.5" thickBot="1">
      <c r="A39" s="77" t="s">
        <v>5</v>
      </c>
      <c r="B39" s="22">
        <f>SUM(B23:B38)</f>
        <v>0</v>
      </c>
      <c r="C39" s="81"/>
      <c r="D39" s="82">
        <f>SUM(D37)</f>
        <v>19335</v>
      </c>
      <c r="E39" s="73"/>
      <c r="F39"/>
      <c r="G39"/>
      <c r="H39"/>
      <c r="I39"/>
    </row>
    <row r="40" spans="1:9" s="65" customFormat="1" ht="12.75">
      <c r="A40" s="83"/>
      <c r="B40" s="23"/>
      <c r="C40" s="81"/>
      <c r="D40" s="84"/>
      <c r="E40" s="70"/>
      <c r="F40"/>
      <c r="G40"/>
      <c r="H40"/>
      <c r="I40"/>
    </row>
    <row r="41" spans="1:9" s="65" customFormat="1" ht="12.75">
      <c r="A41" s="85" t="s">
        <v>10</v>
      </c>
      <c r="B41" s="86"/>
      <c r="C41" s="81"/>
      <c r="D41" s="84"/>
      <c r="E41" s="70"/>
      <c r="F41"/>
      <c r="G41"/>
      <c r="H41"/>
      <c r="I41"/>
    </row>
    <row r="42" spans="1:9" s="65" customFormat="1" ht="12.75">
      <c r="A42" s="87" t="s">
        <v>2</v>
      </c>
      <c r="B42" s="86">
        <f>B20</f>
        <v>720879.82</v>
      </c>
      <c r="C42" s="81"/>
      <c r="D42" s="88">
        <f>SUM(D20)</f>
        <v>766354.82</v>
      </c>
      <c r="E42" s="71"/>
      <c r="F42"/>
      <c r="G42"/>
      <c r="H42"/>
      <c r="I42"/>
    </row>
    <row r="43" spans="1:9" s="65" customFormat="1" ht="12.75">
      <c r="A43" s="87" t="s">
        <v>4</v>
      </c>
      <c r="B43" s="86">
        <f>B39</f>
        <v>0</v>
      </c>
      <c r="C43" s="81"/>
      <c r="D43" s="88">
        <f>SUM(D39)</f>
        <v>19335</v>
      </c>
      <c r="E43" s="71"/>
      <c r="F43"/>
      <c r="G43"/>
      <c r="H43"/>
      <c r="I43"/>
    </row>
    <row r="44" spans="1:9" s="65" customFormat="1" ht="12.75">
      <c r="A44" s="77" t="s">
        <v>6</v>
      </c>
      <c r="B44" s="89">
        <f>SUM(B42-B43)</f>
        <v>720879.82</v>
      </c>
      <c r="C44" s="90"/>
      <c r="D44" s="91">
        <f>SUM(D42-D43)</f>
        <v>747019.82</v>
      </c>
      <c r="E44" s="76"/>
      <c r="F44"/>
      <c r="G44"/>
      <c r="H44"/>
      <c r="I44"/>
    </row>
    <row r="45" spans="1:9" s="65" customFormat="1" ht="12.75">
      <c r="A45" s="92" t="s">
        <v>7</v>
      </c>
      <c r="B45" s="93">
        <f>B44-B7</f>
        <v>0</v>
      </c>
      <c r="C45" s="94"/>
      <c r="D45" s="95">
        <f>D44-D7</f>
        <v>26140</v>
      </c>
      <c r="E45" s="71"/>
      <c r="F45"/>
      <c r="G45"/>
      <c r="H45"/>
      <c r="I45"/>
    </row>
    <row r="46" spans="1:9" s="65" customFormat="1" ht="13.5" thickBot="1">
      <c r="A46" s="46"/>
      <c r="B46"/>
      <c r="C46"/>
      <c r="D46"/>
      <c r="E46" s="70"/>
      <c r="F46"/>
      <c r="G46"/>
      <c r="H46"/>
      <c r="I46"/>
    </row>
    <row r="47" spans="1:9" s="65" customFormat="1" ht="12.75">
      <c r="A47" s="24" t="s">
        <v>8</v>
      </c>
      <c r="B47" s="25"/>
      <c r="C47" s="26"/>
      <c r="D47" s="27"/>
      <c r="E47" s="70"/>
      <c r="F47"/>
      <c r="G47"/>
      <c r="H47"/>
      <c r="I47"/>
    </row>
    <row r="48" spans="1:9" s="65" customFormat="1" ht="12.75">
      <c r="A48" s="51"/>
      <c r="B48" s="67"/>
      <c r="C48" s="30"/>
      <c r="D48" s="31">
        <v>570</v>
      </c>
      <c r="E48" s="70"/>
      <c r="F48"/>
      <c r="G48"/>
      <c r="H48"/>
      <c r="I48"/>
    </row>
    <row r="49" spans="1:9" s="65" customFormat="1" ht="12.75">
      <c r="A49" s="51"/>
      <c r="B49" s="29"/>
      <c r="C49" s="30"/>
      <c r="D49" s="5">
        <v>0</v>
      </c>
      <c r="E49" s="74"/>
      <c r="F49"/>
      <c r="G49"/>
      <c r="H49"/>
      <c r="I49"/>
    </row>
    <row r="50" spans="1:9" s="65" customFormat="1" ht="12.75">
      <c r="A50" s="62"/>
      <c r="B50" s="32"/>
      <c r="C50" s="30"/>
      <c r="D50" s="5">
        <v>0</v>
      </c>
      <c r="E50" s="74"/>
      <c r="F50"/>
      <c r="G50"/>
      <c r="H50"/>
      <c r="I50"/>
    </row>
    <row r="51" spans="1:9" s="65" customFormat="1" ht="12.75">
      <c r="A51" s="28" t="s">
        <v>0</v>
      </c>
      <c r="B51" s="66"/>
      <c r="C51" s="33"/>
      <c r="D51" s="34">
        <f>D4+D18-D37</f>
        <v>646449.82</v>
      </c>
      <c r="E51" s="74"/>
      <c r="F51"/>
      <c r="G51"/>
      <c r="H51"/>
      <c r="I51"/>
    </row>
    <row r="52" spans="1:9" s="65" customFormat="1" ht="13.5" thickBot="1">
      <c r="A52" s="43" t="s">
        <v>13</v>
      </c>
      <c r="B52" s="6"/>
      <c r="C52" s="6"/>
      <c r="D52" s="35">
        <f>SUM(D48:D51)</f>
        <v>647019.82</v>
      </c>
      <c r="E52" s="74"/>
      <c r="F52"/>
      <c r="G52"/>
      <c r="H52"/>
      <c r="I52"/>
    </row>
    <row r="53" spans="1:9" s="65" customFormat="1" ht="14.25" thickBot="1" thickTop="1">
      <c r="A53" s="42"/>
      <c r="B53" s="6"/>
      <c r="C53" s="6"/>
      <c r="D53" s="36"/>
      <c r="E53" s="75"/>
      <c r="F53"/>
      <c r="G53"/>
      <c r="H53"/>
      <c r="I53"/>
    </row>
    <row r="54" spans="1:9" s="65" customFormat="1" ht="13.5" thickBot="1">
      <c r="A54" s="28" t="s">
        <v>1</v>
      </c>
      <c r="B54" s="6"/>
      <c r="C54" s="6"/>
      <c r="D54" s="37">
        <v>100000</v>
      </c>
      <c r="E54" s="74"/>
      <c r="F54"/>
      <c r="G54"/>
      <c r="H54"/>
      <c r="I54"/>
    </row>
    <row r="55" spans="1:9" s="65" customFormat="1" ht="12.75">
      <c r="A55" s="28"/>
      <c r="B55" s="6"/>
      <c r="C55" s="6"/>
      <c r="D55" s="38">
        <f>SUM(D52:D54)</f>
        <v>747019.82</v>
      </c>
      <c r="E55" s="71"/>
      <c r="F55"/>
      <c r="G55"/>
      <c r="H55"/>
      <c r="I55"/>
    </row>
    <row r="56" spans="1:9" s="65" customFormat="1" ht="12.75">
      <c r="A56" s="45"/>
      <c r="B56" s="6"/>
      <c r="C56" s="6"/>
      <c r="D56" s="38"/>
      <c r="E56" s="74"/>
      <c r="F56"/>
      <c r="G56"/>
      <c r="H56"/>
      <c r="I56"/>
    </row>
    <row r="57" spans="1:9" s="65" customFormat="1" ht="12.75">
      <c r="A57" s="45" t="s">
        <v>213</v>
      </c>
      <c r="B57" s="66"/>
      <c r="C57" s="6"/>
      <c r="D57" s="38">
        <f>D58-D51</f>
        <v>0</v>
      </c>
      <c r="E57" s="71"/>
      <c r="F57"/>
      <c r="G57"/>
      <c r="H57"/>
      <c r="I57"/>
    </row>
    <row r="58" spans="1:9" s="65" customFormat="1" ht="13.5" thickBot="1">
      <c r="A58" s="98" t="s">
        <v>344</v>
      </c>
      <c r="B58" s="39"/>
      <c r="C58" s="40" t="s">
        <v>9</v>
      </c>
      <c r="D58" s="103">
        <v>646449.82</v>
      </c>
      <c r="E58" s="70"/>
      <c r="F58"/>
      <c r="G58"/>
      <c r="H58"/>
      <c r="I58"/>
    </row>
    <row r="59" spans="1:9" s="65" customFormat="1" ht="12.75">
      <c r="A59"/>
      <c r="B59"/>
      <c r="C59"/>
      <c r="D59"/>
      <c r="E59" s="70"/>
      <c r="F59"/>
      <c r="G59"/>
      <c r="H59"/>
      <c r="I59"/>
    </row>
    <row r="60" spans="2:9" s="65" customFormat="1" ht="12.75">
      <c r="B60" s="44"/>
      <c r="C60" s="44"/>
      <c r="D60" s="44"/>
      <c r="E60" s="70"/>
      <c r="F60"/>
      <c r="G60"/>
      <c r="H60"/>
      <c r="I60"/>
    </row>
    <row r="61" spans="2:9" s="65" customFormat="1" ht="12.75">
      <c r="B61" s="44"/>
      <c r="C61" s="44"/>
      <c r="D61" s="44"/>
      <c r="E61" s="70"/>
      <c r="F61"/>
      <c r="G61"/>
      <c r="H61"/>
      <c r="I61"/>
    </row>
    <row r="62" spans="1:9" s="65" customFormat="1" ht="12.75">
      <c r="A62"/>
      <c r="B62" s="66"/>
      <c r="C62" s="44"/>
      <c r="D62" s="44"/>
      <c r="E62" s="70"/>
      <c r="F62"/>
      <c r="G62"/>
      <c r="H62"/>
      <c r="I62"/>
    </row>
    <row r="63" spans="1:9" s="65" customFormat="1" ht="12.75">
      <c r="A63"/>
      <c r="B63" s="44"/>
      <c r="C63" s="44"/>
      <c r="D63" s="44"/>
      <c r="E63" s="70"/>
      <c r="F63"/>
      <c r="G63"/>
      <c r="H63"/>
      <c r="I63"/>
    </row>
    <row r="64" spans="1:9" s="65" customFormat="1" ht="12.75">
      <c r="A64"/>
      <c r="B64" s="44"/>
      <c r="C64" s="44"/>
      <c r="D64" s="44"/>
      <c r="E64" s="70"/>
      <c r="F64"/>
      <c r="G64"/>
      <c r="H64"/>
      <c r="I64"/>
    </row>
    <row r="65" spans="1:9" s="65" customFormat="1" ht="12.75">
      <c r="A65"/>
      <c r="B65" s="44"/>
      <c r="C65" s="44"/>
      <c r="D65" s="44"/>
      <c r="E65" s="70"/>
      <c r="F65"/>
      <c r="G65"/>
      <c r="H65"/>
      <c r="I65"/>
    </row>
    <row r="66" spans="1:9" s="65" customFormat="1" ht="12.75">
      <c r="A66"/>
      <c r="B66" s="44"/>
      <c r="C66" s="44"/>
      <c r="D66" s="44"/>
      <c r="E66" s="70"/>
      <c r="F66"/>
      <c r="G66"/>
      <c r="H66"/>
      <c r="I66"/>
    </row>
    <row r="67" spans="1:9" s="65" customFormat="1" ht="12.75">
      <c r="A67"/>
      <c r="B67" s="30"/>
      <c r="C67" s="44"/>
      <c r="D67" s="44"/>
      <c r="E67" s="70"/>
      <c r="F67"/>
      <c r="G67"/>
      <c r="H67"/>
      <c r="I67"/>
    </row>
    <row r="68" spans="1:9" s="65" customFormat="1" ht="12.75">
      <c r="A68"/>
      <c r="B68" s="30"/>
      <c r="C68" s="44"/>
      <c r="D68" s="44"/>
      <c r="E68" s="70"/>
      <c r="F68"/>
      <c r="G68"/>
      <c r="H68"/>
      <c r="I68"/>
    </row>
    <row r="69" spans="1:9" s="65" customFormat="1" ht="12.75">
      <c r="A69"/>
      <c r="B69" s="30"/>
      <c r="C69" s="44"/>
      <c r="D69" s="44"/>
      <c r="E69" s="70"/>
      <c r="F69"/>
      <c r="G69"/>
      <c r="H69"/>
      <c r="I69"/>
    </row>
    <row r="70" spans="1:9" s="65" customFormat="1" ht="12.75">
      <c r="A70"/>
      <c r="B70" s="30"/>
      <c r="C70" s="44"/>
      <c r="D70" s="44"/>
      <c r="E70" s="70"/>
      <c r="F70"/>
      <c r="G70"/>
      <c r="H70"/>
      <c r="I70"/>
    </row>
    <row r="71" spans="1:9" s="65" customFormat="1" ht="12.75">
      <c r="A71"/>
      <c r="B71" s="30"/>
      <c r="C71" s="44"/>
      <c r="D71" s="44"/>
      <c r="E71" s="70"/>
      <c r="F71"/>
      <c r="G71"/>
      <c r="H71"/>
      <c r="I71"/>
    </row>
    <row r="72" spans="1:9" s="65" customFormat="1" ht="12.75">
      <c r="A72"/>
      <c r="B72" s="30"/>
      <c r="C72" s="44"/>
      <c r="D72" s="44"/>
      <c r="E72" s="70"/>
      <c r="F72"/>
      <c r="G72"/>
      <c r="H72"/>
      <c r="I72"/>
    </row>
    <row r="73" spans="1:9" s="65" customFormat="1" ht="12.75">
      <c r="A73"/>
      <c r="B73" s="30"/>
      <c r="C73" s="44"/>
      <c r="D73" s="44"/>
      <c r="E73" s="70"/>
      <c r="F73"/>
      <c r="G73"/>
      <c r="H73"/>
      <c r="I73"/>
    </row>
    <row r="74" spans="1:9" s="65" customFormat="1" ht="12.75">
      <c r="A74"/>
      <c r="B74" s="30"/>
      <c r="C74" s="44"/>
      <c r="D74" s="44"/>
      <c r="E74" s="70"/>
      <c r="F74"/>
      <c r="G74"/>
      <c r="H74"/>
      <c r="I74"/>
    </row>
    <row r="75" spans="1:9" s="65" customFormat="1" ht="12.75">
      <c r="A75"/>
      <c r="B75" s="30"/>
      <c r="C75" s="44"/>
      <c r="D75" s="44"/>
      <c r="E75" s="70"/>
      <c r="F75"/>
      <c r="G75"/>
      <c r="H75"/>
      <c r="I75"/>
    </row>
    <row r="76" spans="1:9" s="65" customFormat="1" ht="12.75">
      <c r="A76"/>
      <c r="B76" s="30"/>
      <c r="C76" s="44"/>
      <c r="D76" s="44"/>
      <c r="E76" s="70"/>
      <c r="F76"/>
      <c r="G76"/>
      <c r="H76"/>
      <c r="I76"/>
    </row>
    <row r="77" spans="1:9" s="65" customFormat="1" ht="12.75">
      <c r="A77"/>
      <c r="B77" s="30"/>
      <c r="C77" s="44"/>
      <c r="D77" s="64"/>
      <c r="E77" s="70"/>
      <c r="F77"/>
      <c r="G77"/>
      <c r="H77"/>
      <c r="I77"/>
    </row>
    <row r="78" spans="2:4" ht="12.75">
      <c r="B78" s="30"/>
      <c r="C78" s="44"/>
      <c r="D78" s="44"/>
    </row>
    <row r="79" spans="1:9" s="65" customFormat="1" ht="12.75">
      <c r="A79"/>
      <c r="B79" s="30"/>
      <c r="C79" s="44"/>
      <c r="D79" s="44"/>
      <c r="E79" s="70"/>
      <c r="F79"/>
      <c r="G79"/>
      <c r="H79"/>
      <c r="I79"/>
    </row>
    <row r="80" spans="1:9" s="65" customFormat="1" ht="12.75">
      <c r="A80"/>
      <c r="B80" s="30"/>
      <c r="C80" s="44"/>
      <c r="D80" s="44"/>
      <c r="E80" s="70"/>
      <c r="F80"/>
      <c r="G80"/>
      <c r="H80"/>
      <c r="I80"/>
    </row>
    <row r="81" spans="1:9" s="65" customFormat="1" ht="12.75">
      <c r="A81"/>
      <c r="B81" s="30"/>
      <c r="C81" s="44"/>
      <c r="D81" s="44"/>
      <c r="E81" s="70"/>
      <c r="F81"/>
      <c r="G81"/>
      <c r="H81"/>
      <c r="I81"/>
    </row>
    <row r="82" spans="1:9" s="65" customFormat="1" ht="12.75">
      <c r="A82"/>
      <c r="B82" s="44"/>
      <c r="C82" s="44"/>
      <c r="D82" s="44"/>
      <c r="E82" s="70"/>
      <c r="F82"/>
      <c r="G82"/>
      <c r="H82"/>
      <c r="I82"/>
    </row>
    <row r="104" spans="1:9" s="65" customFormat="1" ht="12.75">
      <c r="A104"/>
      <c r="B104"/>
      <c r="C104"/>
      <c r="D104" s="20"/>
      <c r="E104" s="70"/>
      <c r="F104"/>
      <c r="G104"/>
      <c r="H104"/>
      <c r="I104"/>
    </row>
  </sheetData>
  <sheetProtection/>
  <printOptions/>
  <pageMargins left="0.7874015748031497" right="0" top="0.7874015748031497" bottom="0" header="0" footer="0"/>
  <pageSetup fitToHeight="1" fitToWidth="1" orientation="portrait" paperSize="9" scale="8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0"/>
  <sheetViews>
    <sheetView zoomScale="136" zoomScaleNormal="136" zoomScalePageLayoutView="0" workbookViewId="0" topLeftCell="A28">
      <selection activeCell="A66" sqref="A66"/>
    </sheetView>
  </sheetViews>
  <sheetFormatPr defaultColWidth="9.140625" defaultRowHeight="12.75"/>
  <cols>
    <col min="1" max="1" width="69.57421875" style="0" bestFit="1" customWidth="1"/>
    <col min="2" max="2" width="19.7109375" style="0" bestFit="1" customWidth="1"/>
    <col min="3" max="3" width="6.00390625" style="0" bestFit="1" customWidth="1"/>
    <col min="4" max="4" width="20.57421875" style="0" bestFit="1" customWidth="1"/>
    <col min="5" max="5" width="4.421875" style="70" bestFit="1" customWidth="1"/>
  </cols>
  <sheetData>
    <row r="1" spans="1:4" ht="15.75">
      <c r="A1" s="52" t="s">
        <v>14</v>
      </c>
      <c r="B1" s="63" t="s">
        <v>11</v>
      </c>
      <c r="C1" s="18"/>
      <c r="D1" s="58" t="s">
        <v>12</v>
      </c>
    </row>
    <row r="2" spans="1:4" ht="15.75">
      <c r="A2" s="1" t="s">
        <v>186</v>
      </c>
      <c r="B2" s="63"/>
      <c r="C2" s="18"/>
      <c r="D2" s="69" t="s">
        <v>187</v>
      </c>
    </row>
    <row r="3" spans="1:4" ht="12.75">
      <c r="A3" s="21" t="s">
        <v>15</v>
      </c>
      <c r="B3" s="48">
        <v>570</v>
      </c>
      <c r="C3" s="3"/>
      <c r="D3" s="68">
        <f>B3</f>
        <v>570</v>
      </c>
    </row>
    <row r="4" spans="1:5" ht="13.5" thickBot="1">
      <c r="A4" s="61" t="s">
        <v>16</v>
      </c>
      <c r="B4" s="97">
        <v>641985.71</v>
      </c>
      <c r="C4" s="53"/>
      <c r="D4" s="68">
        <f>B4</f>
        <v>641985.71</v>
      </c>
      <c r="E4" s="71"/>
    </row>
    <row r="5" spans="1:4" ht="12.75">
      <c r="A5" s="4" t="s">
        <v>1</v>
      </c>
      <c r="B5" s="50">
        <v>100000</v>
      </c>
      <c r="C5" s="53"/>
      <c r="D5" s="15">
        <f>B5</f>
        <v>100000</v>
      </c>
    </row>
    <row r="6" spans="1:4" ht="12.75">
      <c r="A6" s="4"/>
      <c r="B6" s="2"/>
      <c r="C6" s="3"/>
      <c r="D6" s="2"/>
    </row>
    <row r="7" spans="1:4" ht="12.75">
      <c r="A7" s="7"/>
      <c r="B7" s="8">
        <f>B3+B4+B5</f>
        <v>742555.71</v>
      </c>
      <c r="C7" s="3"/>
      <c r="D7" s="8">
        <f>SUM(D3:D6)</f>
        <v>742555.71</v>
      </c>
    </row>
    <row r="8" spans="1:4" ht="12.75">
      <c r="A8" s="9"/>
      <c r="B8" s="10"/>
      <c r="C8" s="3"/>
      <c r="D8" s="2"/>
    </row>
    <row r="9" spans="1:6" ht="12.75">
      <c r="A9" s="1" t="s">
        <v>2</v>
      </c>
      <c r="B9" s="11"/>
      <c r="C9" s="3"/>
      <c r="D9" s="15"/>
      <c r="F9" s="20"/>
    </row>
    <row r="10" spans="1:6" ht="12.75">
      <c r="A10" s="21" t="s">
        <v>190</v>
      </c>
      <c r="B10" s="12"/>
      <c r="C10" s="3"/>
      <c r="D10" s="12">
        <v>45700</v>
      </c>
      <c r="F10" s="57"/>
    </row>
    <row r="11" spans="1:6" ht="12.75">
      <c r="A11" s="21" t="s">
        <v>183</v>
      </c>
      <c r="B11" s="12"/>
      <c r="C11" s="3"/>
      <c r="D11" s="12">
        <v>11900</v>
      </c>
      <c r="F11" s="57"/>
    </row>
    <row r="12" spans="1:6" ht="12.75">
      <c r="A12" s="21" t="s">
        <v>140</v>
      </c>
      <c r="B12" s="12"/>
      <c r="C12" s="3"/>
      <c r="D12" s="12"/>
      <c r="F12" s="57"/>
    </row>
    <row r="13" spans="1:6" ht="12.75">
      <c r="A13" s="13" t="s">
        <v>86</v>
      </c>
      <c r="B13" s="12"/>
      <c r="C13" s="56"/>
      <c r="D13" s="12"/>
      <c r="F13" s="20"/>
    </row>
    <row r="14" spans="1:6" ht="12.75">
      <c r="A14" s="21" t="s">
        <v>181</v>
      </c>
      <c r="B14" s="12"/>
      <c r="C14" s="3"/>
      <c r="D14" s="12">
        <v>4000</v>
      </c>
      <c r="F14" s="20"/>
    </row>
    <row r="15" spans="1:6" ht="12.75">
      <c r="A15" s="102" t="s">
        <v>182</v>
      </c>
      <c r="B15" s="12"/>
      <c r="C15" s="3"/>
      <c r="D15" s="12">
        <v>1729</v>
      </c>
      <c r="F15" s="20"/>
    </row>
    <row r="16" spans="1:6" ht="12.75">
      <c r="A16" s="13"/>
      <c r="B16" s="12"/>
      <c r="C16" s="3"/>
      <c r="D16" s="12"/>
      <c r="F16" s="20"/>
    </row>
    <row r="17" spans="1:6" ht="12.75">
      <c r="A17" s="21"/>
      <c r="B17" s="12"/>
      <c r="C17" s="3"/>
      <c r="D17" s="12"/>
      <c r="F17" s="20"/>
    </row>
    <row r="18" spans="1:4" ht="12.75">
      <c r="A18" s="13"/>
      <c r="B18" s="12"/>
      <c r="C18" s="3"/>
      <c r="D18" s="12"/>
    </row>
    <row r="19" spans="1:6" ht="12.75">
      <c r="A19" s="21"/>
      <c r="B19" s="12"/>
      <c r="C19" s="3"/>
      <c r="D19" s="12"/>
      <c r="F19" s="20"/>
    </row>
    <row r="20" spans="1:5" ht="12.75">
      <c r="A20" s="7"/>
      <c r="B20" s="10">
        <f>SUM(B10:B19)</f>
        <v>0</v>
      </c>
      <c r="C20" s="3"/>
      <c r="D20" s="16">
        <f>SUM(D9:D19)</f>
        <v>63329</v>
      </c>
      <c r="E20" s="71"/>
    </row>
    <row r="21" spans="1:6" ht="12.75">
      <c r="A21" s="60"/>
      <c r="B21" s="2"/>
      <c r="C21" s="17"/>
      <c r="D21" s="54"/>
      <c r="E21" s="71"/>
      <c r="F21" s="20"/>
    </row>
    <row r="22" spans="1:5" ht="12.75">
      <c r="A22" s="1" t="s">
        <v>3</v>
      </c>
      <c r="B22" s="16">
        <f>SUM(B7+B20)</f>
        <v>742555.71</v>
      </c>
      <c r="C22" s="3"/>
      <c r="D22" s="16">
        <f>SUM(D7+D20)</f>
        <v>805884.71</v>
      </c>
      <c r="E22" s="71"/>
    </row>
    <row r="23" spans="1:6" ht="12.75">
      <c r="A23" s="18"/>
      <c r="B23" s="19"/>
      <c r="C23" s="3"/>
      <c r="D23" s="19"/>
      <c r="F23" s="20"/>
    </row>
    <row r="24" spans="1:6" ht="12.75">
      <c r="A24" s="1" t="s">
        <v>4</v>
      </c>
      <c r="B24" s="2"/>
      <c r="C24" s="3"/>
      <c r="D24" s="55"/>
      <c r="F24" s="20"/>
    </row>
    <row r="25" spans="1:9" s="65" customFormat="1" ht="12.75">
      <c r="A25" s="21" t="s">
        <v>167</v>
      </c>
      <c r="B25" s="12"/>
      <c r="C25" s="3"/>
      <c r="D25" s="14">
        <v>13575</v>
      </c>
      <c r="E25" s="70"/>
      <c r="F25" s="57"/>
      <c r="G25"/>
      <c r="H25"/>
      <c r="I25"/>
    </row>
    <row r="26" spans="1:9" s="65" customFormat="1" ht="12.75">
      <c r="A26" s="13" t="s">
        <v>169</v>
      </c>
      <c r="B26" s="12"/>
      <c r="C26" s="3"/>
      <c r="D26" s="14">
        <v>3158</v>
      </c>
      <c r="E26" s="70"/>
      <c r="F26" s="57"/>
      <c r="G26"/>
      <c r="H26"/>
      <c r="I26"/>
    </row>
    <row r="27" spans="1:9" s="65" customFormat="1" ht="12.75">
      <c r="A27" s="21" t="s">
        <v>168</v>
      </c>
      <c r="B27" s="12"/>
      <c r="C27" s="3"/>
      <c r="D27" s="14">
        <v>-947</v>
      </c>
      <c r="E27" s="70"/>
      <c r="F27" s="57"/>
      <c r="G27"/>
      <c r="H27"/>
      <c r="I27"/>
    </row>
    <row r="28" spans="1:9" s="59" customFormat="1" ht="12.75">
      <c r="A28" s="13" t="s">
        <v>170</v>
      </c>
      <c r="B28" s="14"/>
      <c r="C28" s="56"/>
      <c r="D28" s="14">
        <v>3422</v>
      </c>
      <c r="E28" s="96"/>
      <c r="F28" s="57"/>
      <c r="G28" s="57"/>
      <c r="H28" s="57"/>
      <c r="I28" s="57"/>
    </row>
    <row r="29" spans="1:9" s="59" customFormat="1" ht="12.75">
      <c r="A29" s="13" t="s">
        <v>168</v>
      </c>
      <c r="B29" s="14"/>
      <c r="C29" s="56"/>
      <c r="D29" s="14">
        <v>-1027</v>
      </c>
      <c r="E29" s="96"/>
      <c r="F29" s="57"/>
      <c r="G29" s="57"/>
      <c r="H29" s="57"/>
      <c r="I29" s="57"/>
    </row>
    <row r="30" spans="1:9" s="65" customFormat="1" ht="12.75">
      <c r="A30" s="13" t="s">
        <v>171</v>
      </c>
      <c r="B30" s="12"/>
      <c r="C30" s="3"/>
      <c r="D30" s="14">
        <v>10500</v>
      </c>
      <c r="E30" s="70"/>
      <c r="F30"/>
      <c r="G30"/>
      <c r="H30"/>
      <c r="I30"/>
    </row>
    <row r="31" spans="1:9" s="65" customFormat="1" ht="12.75">
      <c r="A31" s="13" t="s">
        <v>172</v>
      </c>
      <c r="B31" s="12"/>
      <c r="C31" s="3"/>
      <c r="D31" s="14">
        <v>5600</v>
      </c>
      <c r="E31" s="70"/>
      <c r="F31"/>
      <c r="G31"/>
      <c r="H31"/>
      <c r="I31"/>
    </row>
    <row r="32" spans="1:9" s="65" customFormat="1" ht="12.75">
      <c r="A32" s="13" t="s">
        <v>173</v>
      </c>
      <c r="B32" s="12"/>
      <c r="C32" s="3"/>
      <c r="D32" s="14">
        <v>1638</v>
      </c>
      <c r="E32" s="70"/>
      <c r="F32"/>
      <c r="G32"/>
      <c r="H32"/>
      <c r="I32"/>
    </row>
    <row r="33" spans="1:9" s="65" customFormat="1" ht="12.75">
      <c r="A33" s="13" t="s">
        <v>184</v>
      </c>
      <c r="B33" s="12"/>
      <c r="C33" s="3"/>
      <c r="D33" s="14">
        <v>328</v>
      </c>
      <c r="E33" s="70"/>
      <c r="F33"/>
      <c r="G33"/>
      <c r="H33"/>
      <c r="I33"/>
    </row>
    <row r="34" spans="1:9" s="65" customFormat="1" ht="12.75">
      <c r="A34" s="13" t="s">
        <v>174</v>
      </c>
      <c r="B34" s="12"/>
      <c r="C34" s="3"/>
      <c r="D34" s="14">
        <v>3613</v>
      </c>
      <c r="E34" s="70"/>
      <c r="F34"/>
      <c r="G34"/>
      <c r="H34"/>
      <c r="I34"/>
    </row>
    <row r="35" spans="1:9" s="65" customFormat="1" ht="12.75">
      <c r="A35" s="13" t="s">
        <v>180</v>
      </c>
      <c r="B35" s="12"/>
      <c r="C35" s="3"/>
      <c r="D35" s="14">
        <v>3358</v>
      </c>
      <c r="E35" s="70"/>
      <c r="F35"/>
      <c r="G35"/>
      <c r="H35"/>
      <c r="I35"/>
    </row>
    <row r="36" spans="1:9" s="65" customFormat="1" ht="12.75">
      <c r="A36" s="13" t="s">
        <v>175</v>
      </c>
      <c r="B36" s="12"/>
      <c r="C36" s="3"/>
      <c r="D36" s="14">
        <v>400</v>
      </c>
      <c r="E36" s="70"/>
      <c r="F36"/>
      <c r="G36"/>
      <c r="H36"/>
      <c r="I36"/>
    </row>
    <row r="37" spans="1:9" s="65" customFormat="1" ht="12.75">
      <c r="A37" s="13" t="s">
        <v>176</v>
      </c>
      <c r="B37" s="12"/>
      <c r="C37" s="3"/>
      <c r="D37" s="14">
        <v>2067</v>
      </c>
      <c r="E37" s="70"/>
      <c r="F37"/>
      <c r="G37"/>
      <c r="H37"/>
      <c r="I37"/>
    </row>
    <row r="38" spans="1:9" s="65" customFormat="1" ht="12.75">
      <c r="A38" s="13" t="s">
        <v>177</v>
      </c>
      <c r="B38" s="12"/>
      <c r="C38" s="3"/>
      <c r="D38" s="14">
        <v>1974</v>
      </c>
      <c r="E38" s="70"/>
      <c r="F38"/>
      <c r="G38"/>
      <c r="H38"/>
      <c r="I38"/>
    </row>
    <row r="39" spans="1:9" s="65" customFormat="1" ht="12.75">
      <c r="A39" s="13" t="s">
        <v>178</v>
      </c>
      <c r="B39" s="12"/>
      <c r="C39" s="3"/>
      <c r="D39" s="14">
        <v>9000</v>
      </c>
      <c r="E39" s="70"/>
      <c r="F39"/>
      <c r="G39"/>
      <c r="H39"/>
      <c r="I39"/>
    </row>
    <row r="40" spans="1:9" s="65" customFormat="1" ht="12.75">
      <c r="A40" s="7"/>
      <c r="B40" s="16"/>
      <c r="C40" s="8"/>
      <c r="D40" s="16">
        <f>SUM(D25:D39)</f>
        <v>56659</v>
      </c>
      <c r="E40" s="73"/>
      <c r="F40"/>
      <c r="G40"/>
      <c r="H40"/>
      <c r="I40"/>
    </row>
    <row r="41" spans="1:9" s="65" customFormat="1" ht="13.5" thickBot="1">
      <c r="A41" s="77"/>
      <c r="B41" s="78"/>
      <c r="C41" s="79"/>
      <c r="D41" s="80"/>
      <c r="E41" s="70"/>
      <c r="F41"/>
      <c r="G41"/>
      <c r="H41"/>
      <c r="I41"/>
    </row>
    <row r="42" spans="1:9" s="65" customFormat="1" ht="13.5" thickBot="1">
      <c r="A42" s="77" t="s">
        <v>5</v>
      </c>
      <c r="B42" s="22">
        <f>SUM(B25:B41)</f>
        <v>0</v>
      </c>
      <c r="C42" s="81"/>
      <c r="D42" s="82">
        <f>SUM(D40)</f>
        <v>56659</v>
      </c>
      <c r="E42" s="73"/>
      <c r="F42"/>
      <c r="G42"/>
      <c r="H42"/>
      <c r="I42"/>
    </row>
    <row r="43" spans="1:9" s="65" customFormat="1" ht="12.75">
      <c r="A43" s="83"/>
      <c r="B43" s="23"/>
      <c r="C43" s="81"/>
      <c r="D43" s="84"/>
      <c r="E43" s="70"/>
      <c r="F43"/>
      <c r="G43"/>
      <c r="H43"/>
      <c r="I43"/>
    </row>
    <row r="44" spans="1:9" s="65" customFormat="1" ht="12.75">
      <c r="A44" s="85" t="s">
        <v>10</v>
      </c>
      <c r="B44" s="86"/>
      <c r="C44" s="81"/>
      <c r="D44" s="84"/>
      <c r="E44" s="70"/>
      <c r="F44"/>
      <c r="G44"/>
      <c r="H44"/>
      <c r="I44"/>
    </row>
    <row r="45" spans="1:9" s="65" customFormat="1" ht="12.75">
      <c r="A45" s="87" t="s">
        <v>2</v>
      </c>
      <c r="B45" s="86">
        <f>B22</f>
        <v>742555.71</v>
      </c>
      <c r="C45" s="81"/>
      <c r="D45" s="88">
        <f>SUM(D22)</f>
        <v>805884.71</v>
      </c>
      <c r="E45" s="71"/>
      <c r="F45"/>
      <c r="G45"/>
      <c r="H45"/>
      <c r="I45"/>
    </row>
    <row r="46" spans="1:9" s="65" customFormat="1" ht="12.75">
      <c r="A46" s="87" t="s">
        <v>4</v>
      </c>
      <c r="B46" s="86">
        <f>B42</f>
        <v>0</v>
      </c>
      <c r="C46" s="81"/>
      <c r="D46" s="88">
        <f>SUM(D42)</f>
        <v>56659</v>
      </c>
      <c r="E46" s="71"/>
      <c r="F46"/>
      <c r="G46"/>
      <c r="H46"/>
      <c r="I46"/>
    </row>
    <row r="47" spans="1:9" s="65" customFormat="1" ht="12.75">
      <c r="A47" s="77" t="s">
        <v>6</v>
      </c>
      <c r="B47" s="89">
        <f>SUM(B45-B46)</f>
        <v>742555.71</v>
      </c>
      <c r="C47" s="90"/>
      <c r="D47" s="91">
        <f>SUM(D45-D46)</f>
        <v>749225.71</v>
      </c>
      <c r="E47" s="76"/>
      <c r="F47"/>
      <c r="G47"/>
      <c r="H47"/>
      <c r="I47"/>
    </row>
    <row r="48" spans="1:9" s="65" customFormat="1" ht="12.75">
      <c r="A48" s="92" t="s">
        <v>7</v>
      </c>
      <c r="B48" s="93">
        <f>B47-B7</f>
        <v>0</v>
      </c>
      <c r="C48" s="94"/>
      <c r="D48" s="95">
        <f>D47-D7</f>
        <v>6670</v>
      </c>
      <c r="E48" s="71"/>
      <c r="F48"/>
      <c r="G48"/>
      <c r="H48"/>
      <c r="I48"/>
    </row>
    <row r="49" spans="1:9" s="65" customFormat="1" ht="15.75">
      <c r="A49" s="49"/>
      <c r="B49" s="47"/>
      <c r="C49"/>
      <c r="D49"/>
      <c r="E49" s="70"/>
      <c r="F49"/>
      <c r="G49"/>
      <c r="H49"/>
      <c r="I49"/>
    </row>
    <row r="50" spans="1:9" s="65" customFormat="1" ht="13.5" thickBot="1">
      <c r="A50" s="46"/>
      <c r="B50"/>
      <c r="C50"/>
      <c r="D50"/>
      <c r="E50" s="70"/>
      <c r="F50"/>
      <c r="G50"/>
      <c r="H50"/>
      <c r="I50"/>
    </row>
    <row r="51" spans="1:9" s="65" customFormat="1" ht="12.75">
      <c r="A51" s="24" t="s">
        <v>8</v>
      </c>
      <c r="B51" s="25"/>
      <c r="C51" s="26"/>
      <c r="D51" s="27"/>
      <c r="E51" s="70"/>
      <c r="F51"/>
      <c r="G51"/>
      <c r="H51"/>
      <c r="I51"/>
    </row>
    <row r="52" spans="1:9" s="65" customFormat="1" ht="12.75">
      <c r="A52" s="51"/>
      <c r="B52" s="67"/>
      <c r="C52" s="30"/>
      <c r="D52" s="31">
        <v>570</v>
      </c>
      <c r="E52" s="70"/>
      <c r="F52"/>
      <c r="G52"/>
      <c r="H52"/>
      <c r="I52"/>
    </row>
    <row r="53" spans="1:9" s="65" customFormat="1" ht="12.75">
      <c r="A53" s="51"/>
      <c r="B53" s="29"/>
      <c r="C53" s="30"/>
      <c r="D53" s="5">
        <v>0</v>
      </c>
      <c r="E53" s="74"/>
      <c r="F53"/>
      <c r="G53"/>
      <c r="H53"/>
      <c r="I53"/>
    </row>
    <row r="54" spans="1:9" s="65" customFormat="1" ht="12.75">
      <c r="A54" s="62"/>
      <c r="B54" s="32"/>
      <c r="C54" s="30"/>
      <c r="D54" s="5">
        <v>0</v>
      </c>
      <c r="E54" s="74"/>
      <c r="F54"/>
      <c r="G54"/>
      <c r="H54"/>
      <c r="I54"/>
    </row>
    <row r="55" spans="1:9" s="65" customFormat="1" ht="12.75">
      <c r="A55" s="28" t="s">
        <v>0</v>
      </c>
      <c r="B55" s="66"/>
      <c r="C55" s="33"/>
      <c r="D55" s="34">
        <f>D4+D20-D40</f>
        <v>648655.71</v>
      </c>
      <c r="E55" s="74"/>
      <c r="F55"/>
      <c r="G55"/>
      <c r="H55"/>
      <c r="I55"/>
    </row>
    <row r="56" spans="1:9" s="65" customFormat="1" ht="13.5" thickBot="1">
      <c r="A56" s="43" t="s">
        <v>13</v>
      </c>
      <c r="B56" s="6"/>
      <c r="C56" s="6"/>
      <c r="D56" s="35">
        <f>SUM(D52:D55)</f>
        <v>649225.71</v>
      </c>
      <c r="E56" s="74"/>
      <c r="F56"/>
      <c r="G56"/>
      <c r="H56"/>
      <c r="I56"/>
    </row>
    <row r="57" spans="1:9" s="65" customFormat="1" ht="13.5" thickTop="1">
      <c r="A57" s="28"/>
      <c r="B57" s="6"/>
      <c r="C57" s="6"/>
      <c r="D57" s="36"/>
      <c r="E57" s="75"/>
      <c r="F57"/>
      <c r="G57"/>
      <c r="H57"/>
      <c r="I57"/>
    </row>
    <row r="58" spans="1:9" s="65" customFormat="1" ht="13.5" thickBot="1">
      <c r="A58" s="42"/>
      <c r="B58" s="6"/>
      <c r="C58" s="6"/>
      <c r="D58" s="36"/>
      <c r="E58" s="75"/>
      <c r="F58"/>
      <c r="G58"/>
      <c r="H58"/>
      <c r="I58"/>
    </row>
    <row r="59" spans="1:9" s="65" customFormat="1" ht="13.5" thickBot="1">
      <c r="A59" s="28" t="s">
        <v>1</v>
      </c>
      <c r="B59" s="6"/>
      <c r="C59" s="6"/>
      <c r="D59" s="37">
        <v>100000</v>
      </c>
      <c r="E59" s="74"/>
      <c r="F59"/>
      <c r="G59"/>
      <c r="H59"/>
      <c r="I59"/>
    </row>
    <row r="60" spans="1:9" s="65" customFormat="1" ht="12.75">
      <c r="A60" s="28"/>
      <c r="B60" s="6"/>
      <c r="C60" s="6"/>
      <c r="D60" s="38">
        <f>SUM(D56:D59)</f>
        <v>749225.71</v>
      </c>
      <c r="E60" s="71"/>
      <c r="F60"/>
      <c r="G60"/>
      <c r="H60"/>
      <c r="I60"/>
    </row>
    <row r="61" spans="1:9" s="65" customFormat="1" ht="12.75">
      <c r="A61" s="45"/>
      <c r="B61" s="6"/>
      <c r="C61" s="6"/>
      <c r="D61" s="38"/>
      <c r="E61" s="74"/>
      <c r="F61"/>
      <c r="G61"/>
      <c r="H61"/>
      <c r="I61"/>
    </row>
    <row r="62" spans="1:9" s="65" customFormat="1" ht="12.75">
      <c r="A62" s="45" t="s">
        <v>17</v>
      </c>
      <c r="B62" s="66"/>
      <c r="C62" s="6"/>
      <c r="D62" s="38">
        <f>D64-D55</f>
        <v>0</v>
      </c>
      <c r="E62" s="71"/>
      <c r="F62"/>
      <c r="G62"/>
      <c r="H62"/>
      <c r="I62"/>
    </row>
    <row r="63" spans="1:9" s="65" customFormat="1" ht="12.75">
      <c r="A63" s="28"/>
      <c r="B63" s="6"/>
      <c r="C63" s="6"/>
      <c r="D63" s="36"/>
      <c r="E63" s="70"/>
      <c r="F63"/>
      <c r="G63"/>
      <c r="H63"/>
      <c r="I63"/>
    </row>
    <row r="64" spans="1:9" s="65" customFormat="1" ht="13.5" thickBot="1">
      <c r="A64" s="98" t="s">
        <v>189</v>
      </c>
      <c r="B64" s="39"/>
      <c r="C64" s="40" t="s">
        <v>9</v>
      </c>
      <c r="D64" s="103">
        <v>648655.71</v>
      </c>
      <c r="E64" s="70"/>
      <c r="F64"/>
      <c r="G64"/>
      <c r="H64"/>
      <c r="I64"/>
    </row>
    <row r="65" spans="1:9" s="65" customFormat="1" ht="12.75">
      <c r="A65"/>
      <c r="B65"/>
      <c r="C65"/>
      <c r="D65"/>
      <c r="E65" s="70"/>
      <c r="F65"/>
      <c r="G65"/>
      <c r="H65"/>
      <c r="I65"/>
    </row>
    <row r="66" spans="2:9" s="65" customFormat="1" ht="12.75">
      <c r="B66" s="44"/>
      <c r="C66" s="44"/>
      <c r="D66" s="44"/>
      <c r="E66" s="70"/>
      <c r="F66"/>
      <c r="G66"/>
      <c r="H66"/>
      <c r="I66"/>
    </row>
    <row r="67" spans="2:9" s="65" customFormat="1" ht="12.75">
      <c r="B67" s="44"/>
      <c r="C67" s="44"/>
      <c r="D67" s="44"/>
      <c r="E67" s="70"/>
      <c r="F67"/>
      <c r="G67"/>
      <c r="H67"/>
      <c r="I67"/>
    </row>
    <row r="68" spans="1:9" s="65" customFormat="1" ht="12.75">
      <c r="A68"/>
      <c r="B68" s="66"/>
      <c r="C68" s="44"/>
      <c r="D68" s="44"/>
      <c r="E68" s="70"/>
      <c r="F68"/>
      <c r="G68"/>
      <c r="H68"/>
      <c r="I68"/>
    </row>
    <row r="69" spans="1:9" s="65" customFormat="1" ht="12.75">
      <c r="A69"/>
      <c r="B69" s="44"/>
      <c r="C69" s="44"/>
      <c r="D69" s="44"/>
      <c r="E69" s="70"/>
      <c r="F69"/>
      <c r="G69"/>
      <c r="H69"/>
      <c r="I69"/>
    </row>
    <row r="70" spans="1:9" s="65" customFormat="1" ht="12.75">
      <c r="A70"/>
      <c r="B70" s="44"/>
      <c r="C70" s="44"/>
      <c r="D70" s="44"/>
      <c r="E70" s="70"/>
      <c r="F70"/>
      <c r="G70"/>
      <c r="H70"/>
      <c r="I70"/>
    </row>
    <row r="71" spans="1:9" s="65" customFormat="1" ht="12.75">
      <c r="A71"/>
      <c r="B71" s="44"/>
      <c r="C71" s="44"/>
      <c r="D71" s="44"/>
      <c r="E71" s="70"/>
      <c r="F71"/>
      <c r="G71"/>
      <c r="H71"/>
      <c r="I71"/>
    </row>
    <row r="72" spans="1:9" s="65" customFormat="1" ht="12.75">
      <c r="A72"/>
      <c r="B72" s="44"/>
      <c r="C72" s="44"/>
      <c r="D72" s="44"/>
      <c r="E72" s="70"/>
      <c r="F72"/>
      <c r="G72"/>
      <c r="H72"/>
      <c r="I72"/>
    </row>
    <row r="73" spans="1:9" s="65" customFormat="1" ht="12.75">
      <c r="A73"/>
      <c r="B73" s="30"/>
      <c r="C73" s="44"/>
      <c r="D73" s="44"/>
      <c r="E73" s="70"/>
      <c r="F73"/>
      <c r="G73"/>
      <c r="H73"/>
      <c r="I73"/>
    </row>
    <row r="74" spans="1:9" s="65" customFormat="1" ht="12.75">
      <c r="A74"/>
      <c r="B74" s="30"/>
      <c r="C74" s="44"/>
      <c r="D74" s="44"/>
      <c r="E74" s="70"/>
      <c r="F74"/>
      <c r="G74"/>
      <c r="H74"/>
      <c r="I74"/>
    </row>
    <row r="75" spans="1:9" s="65" customFormat="1" ht="12.75">
      <c r="A75"/>
      <c r="B75" s="30"/>
      <c r="C75" s="44"/>
      <c r="D75" s="44"/>
      <c r="E75" s="70"/>
      <c r="F75"/>
      <c r="G75"/>
      <c r="H75"/>
      <c r="I75"/>
    </row>
    <row r="76" spans="1:9" s="65" customFormat="1" ht="12.75">
      <c r="A76"/>
      <c r="B76" s="30"/>
      <c r="C76" s="44"/>
      <c r="D76" s="44"/>
      <c r="E76" s="70"/>
      <c r="F76"/>
      <c r="G76"/>
      <c r="H76"/>
      <c r="I76"/>
    </row>
    <row r="77" spans="1:9" s="65" customFormat="1" ht="12.75">
      <c r="A77"/>
      <c r="B77" s="30"/>
      <c r="C77" s="44"/>
      <c r="D77" s="44"/>
      <c r="E77" s="70"/>
      <c r="F77"/>
      <c r="G77"/>
      <c r="H77"/>
      <c r="I77"/>
    </row>
    <row r="78" spans="1:9" s="65" customFormat="1" ht="12.75">
      <c r="A78"/>
      <c r="B78" s="30"/>
      <c r="C78" s="44"/>
      <c r="D78" s="44"/>
      <c r="E78" s="70"/>
      <c r="F78"/>
      <c r="G78"/>
      <c r="H78"/>
      <c r="I78"/>
    </row>
    <row r="79" spans="1:9" s="65" customFormat="1" ht="12.75">
      <c r="A79"/>
      <c r="B79" s="30"/>
      <c r="C79" s="44"/>
      <c r="D79" s="44"/>
      <c r="E79" s="70"/>
      <c r="F79"/>
      <c r="G79"/>
      <c r="H79"/>
      <c r="I79"/>
    </row>
    <row r="80" spans="1:9" s="65" customFormat="1" ht="12.75">
      <c r="A80"/>
      <c r="B80" s="30"/>
      <c r="C80" s="44"/>
      <c r="D80" s="44"/>
      <c r="E80" s="70"/>
      <c r="F80"/>
      <c r="G80"/>
      <c r="H80"/>
      <c r="I80"/>
    </row>
    <row r="81" spans="1:9" s="65" customFormat="1" ht="12.75">
      <c r="A81"/>
      <c r="B81" s="30"/>
      <c r="C81" s="44"/>
      <c r="D81" s="44"/>
      <c r="E81" s="70"/>
      <c r="F81"/>
      <c r="G81"/>
      <c r="H81"/>
      <c r="I81"/>
    </row>
    <row r="82" spans="1:9" s="65" customFormat="1" ht="12.75">
      <c r="A82"/>
      <c r="B82" s="30"/>
      <c r="C82" s="44"/>
      <c r="D82" s="44"/>
      <c r="E82" s="70"/>
      <c r="F82"/>
      <c r="G82"/>
      <c r="H82"/>
      <c r="I82"/>
    </row>
    <row r="83" spans="1:9" s="65" customFormat="1" ht="12.75">
      <c r="A83"/>
      <c r="B83" s="30"/>
      <c r="C83" s="44"/>
      <c r="D83" s="64"/>
      <c r="E83" s="70"/>
      <c r="F83"/>
      <c r="G83"/>
      <c r="H83"/>
      <c r="I83"/>
    </row>
    <row r="84" spans="2:4" ht="12.75">
      <c r="B84" s="30"/>
      <c r="C84" s="44"/>
      <c r="D84" s="44"/>
    </row>
    <row r="85" spans="1:9" s="65" customFormat="1" ht="12.75">
      <c r="A85"/>
      <c r="B85" s="30"/>
      <c r="C85" s="44"/>
      <c r="D85" s="44"/>
      <c r="E85" s="70"/>
      <c r="F85"/>
      <c r="G85"/>
      <c r="H85"/>
      <c r="I85"/>
    </row>
    <row r="86" spans="1:9" s="65" customFormat="1" ht="12.75">
      <c r="A86"/>
      <c r="B86" s="30"/>
      <c r="C86" s="44"/>
      <c r="D86" s="44"/>
      <c r="E86" s="70"/>
      <c r="F86"/>
      <c r="G86"/>
      <c r="H86"/>
      <c r="I86"/>
    </row>
    <row r="87" spans="1:9" s="65" customFormat="1" ht="12.75">
      <c r="A87"/>
      <c r="B87" s="30"/>
      <c r="C87" s="44"/>
      <c r="D87" s="44"/>
      <c r="E87" s="70"/>
      <c r="F87"/>
      <c r="G87"/>
      <c r="H87"/>
      <c r="I87"/>
    </row>
    <row r="88" spans="1:9" s="65" customFormat="1" ht="12.75">
      <c r="A88"/>
      <c r="B88" s="44"/>
      <c r="C88" s="44"/>
      <c r="D88" s="44"/>
      <c r="E88" s="70"/>
      <c r="F88"/>
      <c r="G88"/>
      <c r="H88"/>
      <c r="I88"/>
    </row>
    <row r="110" spans="1:9" s="65" customFormat="1" ht="12.75">
      <c r="A110"/>
      <c r="B110"/>
      <c r="C110"/>
      <c r="D110" s="20"/>
      <c r="E110" s="70"/>
      <c r="F110"/>
      <c r="G110"/>
      <c r="H110"/>
      <c r="I110"/>
    </row>
  </sheetData>
  <sheetProtection/>
  <printOptions/>
  <pageMargins left="0.7874015748031497" right="0" top="0.7874015748031497" bottom="0" header="0" footer="0"/>
  <pageSetup fitToHeight="1" fitToWidth="1" orientation="portrait" paperSize="9" scale="8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8"/>
  <sheetViews>
    <sheetView zoomScale="136" zoomScaleNormal="136" zoomScalePageLayoutView="0" workbookViewId="0" topLeftCell="A1">
      <selection activeCell="A15" sqref="A15"/>
    </sheetView>
  </sheetViews>
  <sheetFormatPr defaultColWidth="9.140625" defaultRowHeight="12.75"/>
  <cols>
    <col min="1" max="1" width="69.57421875" style="0" bestFit="1" customWidth="1"/>
    <col min="2" max="2" width="19.7109375" style="0" bestFit="1" customWidth="1"/>
    <col min="3" max="3" width="6.00390625" style="0" bestFit="1" customWidth="1"/>
    <col min="4" max="4" width="20.57421875" style="0" bestFit="1" customWidth="1"/>
    <col min="5" max="5" width="4.421875" style="70" bestFit="1" customWidth="1"/>
  </cols>
  <sheetData>
    <row r="1" spans="1:4" ht="15.75">
      <c r="A1" s="52" t="s">
        <v>14</v>
      </c>
      <c r="B1" s="63" t="s">
        <v>11</v>
      </c>
      <c r="C1" s="18"/>
      <c r="D1" s="58" t="s">
        <v>12</v>
      </c>
    </row>
    <row r="2" spans="1:4" ht="15.75">
      <c r="A2" s="1" t="s">
        <v>153</v>
      </c>
      <c r="B2" s="63"/>
      <c r="C2" s="18"/>
      <c r="D2" s="69" t="s">
        <v>19</v>
      </c>
    </row>
    <row r="3" spans="1:4" ht="12.75">
      <c r="A3" s="21" t="s">
        <v>15</v>
      </c>
      <c r="B3" s="48">
        <v>570</v>
      </c>
      <c r="C3" s="3"/>
      <c r="D3" s="68">
        <f>B3</f>
        <v>570</v>
      </c>
    </row>
    <row r="4" spans="1:5" ht="13.5" thickBot="1">
      <c r="A4" s="61" t="s">
        <v>16</v>
      </c>
      <c r="B4" s="97">
        <v>602356.97</v>
      </c>
      <c r="C4" s="53"/>
      <c r="D4" s="68">
        <f>B4</f>
        <v>602356.97</v>
      </c>
      <c r="E4" s="71"/>
    </row>
    <row r="5" spans="1:4" ht="12.75">
      <c r="A5" s="4" t="s">
        <v>1</v>
      </c>
      <c r="B5" s="50">
        <v>100000</v>
      </c>
      <c r="C5" s="53"/>
      <c r="D5" s="15">
        <f>B5</f>
        <v>100000</v>
      </c>
    </row>
    <row r="6" spans="1:4" ht="12.75">
      <c r="A6" s="4"/>
      <c r="B6" s="2"/>
      <c r="C6" s="3"/>
      <c r="D6" s="2"/>
    </row>
    <row r="7" spans="1:4" ht="12.75">
      <c r="A7" s="7"/>
      <c r="B7" s="8">
        <f>B3+B4+B5</f>
        <v>702926.97</v>
      </c>
      <c r="C7" s="3"/>
      <c r="D7" s="8">
        <f>SUM(D3:D6)</f>
        <v>702926.97</v>
      </c>
    </row>
    <row r="8" spans="1:4" ht="12.75">
      <c r="A8" s="9"/>
      <c r="B8" s="10"/>
      <c r="C8" s="3"/>
      <c r="D8" s="2"/>
    </row>
    <row r="9" spans="1:6" ht="12.75">
      <c r="A9" s="1" t="s">
        <v>2</v>
      </c>
      <c r="B9" s="11"/>
      <c r="C9" s="3"/>
      <c r="D9" s="15"/>
      <c r="F9" s="20"/>
    </row>
    <row r="10" spans="1:6" ht="12.75">
      <c r="A10" s="21" t="s">
        <v>188</v>
      </c>
      <c r="B10" s="12"/>
      <c r="C10" s="3"/>
      <c r="D10" s="12">
        <v>31700</v>
      </c>
      <c r="F10" s="57"/>
    </row>
    <row r="11" spans="1:6" ht="12.75">
      <c r="A11" s="21" t="s">
        <v>179</v>
      </c>
      <c r="B11" s="12"/>
      <c r="C11" s="3"/>
      <c r="D11" s="12">
        <v>6200</v>
      </c>
      <c r="F11" s="57"/>
    </row>
    <row r="12" spans="1:6" ht="12.75">
      <c r="A12" s="21" t="s">
        <v>140</v>
      </c>
      <c r="B12" s="12"/>
      <c r="C12" s="3"/>
      <c r="D12" s="12"/>
      <c r="F12" s="57"/>
    </row>
    <row r="13" spans="1:6" ht="12.75">
      <c r="A13" s="13" t="s">
        <v>86</v>
      </c>
      <c r="B13" s="12"/>
      <c r="C13" s="56"/>
      <c r="D13" s="12"/>
      <c r="F13" s="20"/>
    </row>
    <row r="14" spans="1:6" ht="12.75">
      <c r="A14" s="13" t="s">
        <v>162</v>
      </c>
      <c r="B14" s="12"/>
      <c r="C14" s="3"/>
      <c r="D14" s="12">
        <v>3000</v>
      </c>
      <c r="F14" s="20"/>
    </row>
    <row r="15" spans="1:6" ht="12.75">
      <c r="A15" s="21" t="s">
        <v>164</v>
      </c>
      <c r="B15" s="12"/>
      <c r="C15" s="3"/>
      <c r="D15" s="12">
        <v>38000</v>
      </c>
      <c r="F15" s="20"/>
    </row>
    <row r="16" spans="1:6" ht="12.75">
      <c r="A16" s="21" t="s">
        <v>165</v>
      </c>
      <c r="B16" s="12"/>
      <c r="C16" s="3"/>
      <c r="D16" s="12">
        <v>2000</v>
      </c>
      <c r="F16" s="20"/>
    </row>
    <row r="17" spans="1:6" ht="12.75">
      <c r="A17" s="13" t="s">
        <v>166</v>
      </c>
      <c r="B17" s="12"/>
      <c r="C17" s="3"/>
      <c r="D17" s="12">
        <v>2000</v>
      </c>
      <c r="F17" s="20"/>
    </row>
    <row r="18" spans="1:6" ht="12.75">
      <c r="A18" s="21"/>
      <c r="B18" s="12"/>
      <c r="C18" s="3"/>
      <c r="D18" s="12"/>
      <c r="F18" s="20"/>
    </row>
    <row r="19" spans="1:4" ht="12.75">
      <c r="A19" s="13"/>
      <c r="B19" s="12"/>
      <c r="C19" s="3"/>
      <c r="D19" s="12"/>
    </row>
    <row r="20" spans="1:6" ht="12.75">
      <c r="A20" s="21"/>
      <c r="B20" s="12"/>
      <c r="C20" s="3"/>
      <c r="D20" s="12"/>
      <c r="F20" s="20"/>
    </row>
    <row r="21" spans="1:5" ht="12.75">
      <c r="A21" s="7"/>
      <c r="B21" s="10">
        <f>SUM(B10:B20)</f>
        <v>0</v>
      </c>
      <c r="C21" s="3"/>
      <c r="D21" s="16">
        <f>SUM(D9:D20)</f>
        <v>82900</v>
      </c>
      <c r="E21" s="71"/>
    </row>
    <row r="22" spans="1:6" ht="12.75">
      <c r="A22" s="60"/>
      <c r="B22" s="2"/>
      <c r="C22" s="17"/>
      <c r="D22" s="54"/>
      <c r="E22" s="71"/>
      <c r="F22" s="20"/>
    </row>
    <row r="23" spans="1:5" ht="12.75">
      <c r="A23" s="1" t="s">
        <v>3</v>
      </c>
      <c r="B23" s="16">
        <f>SUM(B7+B21)</f>
        <v>702926.97</v>
      </c>
      <c r="C23" s="3"/>
      <c r="D23" s="16">
        <f>SUM(D7+D21)</f>
        <v>785826.97</v>
      </c>
      <c r="E23" s="71"/>
    </row>
    <row r="24" spans="1:6" ht="12.75">
      <c r="A24" s="18"/>
      <c r="B24" s="19"/>
      <c r="C24" s="3"/>
      <c r="D24" s="19"/>
      <c r="F24" s="20"/>
    </row>
    <row r="25" spans="1:6" ht="12.75">
      <c r="A25" s="1" t="s">
        <v>4</v>
      </c>
      <c r="B25" s="2"/>
      <c r="C25" s="3"/>
      <c r="D25" s="55"/>
      <c r="F25" s="20"/>
    </row>
    <row r="26" spans="1:9" s="65" customFormat="1" ht="12.75">
      <c r="A26" s="21" t="s">
        <v>155</v>
      </c>
      <c r="B26" s="12"/>
      <c r="C26" s="3"/>
      <c r="D26" s="14">
        <v>14210</v>
      </c>
      <c r="E26" s="70"/>
      <c r="F26" s="57"/>
      <c r="G26"/>
      <c r="H26"/>
      <c r="I26"/>
    </row>
    <row r="27" spans="1:9" s="65" customFormat="1" ht="12.75">
      <c r="A27" s="13" t="s">
        <v>154</v>
      </c>
      <c r="B27" s="12"/>
      <c r="C27" s="3"/>
      <c r="D27" s="14">
        <v>588</v>
      </c>
      <c r="E27" s="70"/>
      <c r="F27" s="57"/>
      <c r="G27"/>
      <c r="H27"/>
      <c r="I27"/>
    </row>
    <row r="28" spans="1:9" s="65" customFormat="1" ht="12.75">
      <c r="A28" s="21" t="s">
        <v>156</v>
      </c>
      <c r="B28" s="12"/>
      <c r="C28" s="3"/>
      <c r="D28" s="14">
        <v>2418.26</v>
      </c>
      <c r="E28" s="70"/>
      <c r="F28" s="57"/>
      <c r="G28"/>
      <c r="H28"/>
      <c r="I28"/>
    </row>
    <row r="29" spans="1:9" s="59" customFormat="1" ht="12.75">
      <c r="A29" s="13" t="s">
        <v>157</v>
      </c>
      <c r="B29" s="12"/>
      <c r="C29" s="56"/>
      <c r="D29" s="14">
        <v>1795</v>
      </c>
      <c r="E29" s="96"/>
      <c r="F29" s="57"/>
      <c r="G29" s="57"/>
      <c r="H29" s="57"/>
      <c r="I29" s="57"/>
    </row>
    <row r="30" spans="1:9" s="59" customFormat="1" ht="12.75">
      <c r="A30" s="13" t="s">
        <v>158</v>
      </c>
      <c r="B30" s="12"/>
      <c r="C30" s="56"/>
      <c r="D30" s="14">
        <v>7760</v>
      </c>
      <c r="E30" s="96"/>
      <c r="F30" s="57"/>
      <c r="G30" s="57"/>
      <c r="H30" s="57"/>
      <c r="I30" s="57"/>
    </row>
    <row r="31" spans="1:9" s="65" customFormat="1" ht="12.75">
      <c r="A31" s="13" t="s">
        <v>160</v>
      </c>
      <c r="B31" s="12"/>
      <c r="C31" s="3"/>
      <c r="D31" s="14">
        <v>5000</v>
      </c>
      <c r="E31" s="70"/>
      <c r="F31"/>
      <c r="G31"/>
      <c r="H31"/>
      <c r="I31"/>
    </row>
    <row r="32" spans="1:9" s="65" customFormat="1" ht="12.75">
      <c r="A32" s="13" t="s">
        <v>159</v>
      </c>
      <c r="B32" s="12"/>
      <c r="C32" s="3"/>
      <c r="D32" s="14">
        <v>7000</v>
      </c>
      <c r="E32" s="70"/>
      <c r="F32"/>
      <c r="G32"/>
      <c r="H32"/>
      <c r="I32"/>
    </row>
    <row r="33" spans="1:9" s="65" customFormat="1" ht="12.75">
      <c r="A33" s="13" t="s">
        <v>161</v>
      </c>
      <c r="B33" s="12"/>
      <c r="C33" s="3"/>
      <c r="D33" s="14">
        <v>3900</v>
      </c>
      <c r="E33" s="70"/>
      <c r="F33"/>
      <c r="G33"/>
      <c r="H33"/>
      <c r="I33"/>
    </row>
    <row r="34" spans="1:9" s="65" customFormat="1" ht="12.75">
      <c r="A34" s="13" t="s">
        <v>163</v>
      </c>
      <c r="B34" s="12"/>
      <c r="C34" s="3"/>
      <c r="D34" s="14">
        <v>600</v>
      </c>
      <c r="E34" s="70"/>
      <c r="F34"/>
      <c r="G34"/>
      <c r="H34"/>
      <c r="I34"/>
    </row>
    <row r="35" spans="1:9" s="65" customFormat="1" ht="12.75">
      <c r="A35" s="13"/>
      <c r="B35" s="12"/>
      <c r="C35" s="3"/>
      <c r="D35" s="14"/>
      <c r="E35" s="70"/>
      <c r="F35"/>
      <c r="G35"/>
      <c r="H35"/>
      <c r="I35"/>
    </row>
    <row r="36" spans="1:9" s="65" customFormat="1" ht="12.75">
      <c r="A36" s="13"/>
      <c r="B36" s="12"/>
      <c r="C36" s="3"/>
      <c r="D36" s="14"/>
      <c r="E36" s="70"/>
      <c r="F36"/>
      <c r="G36"/>
      <c r="H36"/>
      <c r="I36"/>
    </row>
    <row r="37" spans="1:9" s="65" customFormat="1" ht="12.75">
      <c r="A37" s="13"/>
      <c r="B37" s="12"/>
      <c r="C37" s="3"/>
      <c r="D37" s="14"/>
      <c r="E37" s="70"/>
      <c r="F37"/>
      <c r="G37"/>
      <c r="H37"/>
      <c r="I37"/>
    </row>
    <row r="38" spans="1:9" s="65" customFormat="1" ht="12.75">
      <c r="A38" s="7"/>
      <c r="B38" s="16"/>
      <c r="C38" s="8"/>
      <c r="D38" s="16">
        <f>SUM(D26:D36)</f>
        <v>43271.26</v>
      </c>
      <c r="E38" s="73"/>
      <c r="F38"/>
      <c r="G38"/>
      <c r="H38"/>
      <c r="I38"/>
    </row>
    <row r="39" spans="1:9" s="65" customFormat="1" ht="13.5" thickBot="1">
      <c r="A39" s="77"/>
      <c r="B39" s="78"/>
      <c r="C39" s="79"/>
      <c r="D39" s="80"/>
      <c r="E39" s="70"/>
      <c r="F39"/>
      <c r="G39"/>
      <c r="H39"/>
      <c r="I39"/>
    </row>
    <row r="40" spans="1:9" s="65" customFormat="1" ht="13.5" thickBot="1">
      <c r="A40" s="77" t="s">
        <v>5</v>
      </c>
      <c r="B40" s="22">
        <f>SUM(B26:B39)</f>
        <v>0</v>
      </c>
      <c r="C40" s="81"/>
      <c r="D40" s="82">
        <f>SUM(D38)</f>
        <v>43271.26</v>
      </c>
      <c r="E40" s="73"/>
      <c r="F40"/>
      <c r="G40"/>
      <c r="H40"/>
      <c r="I40"/>
    </row>
    <row r="41" spans="1:9" s="65" customFormat="1" ht="12.75">
      <c r="A41" s="83"/>
      <c r="B41" s="23"/>
      <c r="C41" s="81"/>
      <c r="D41" s="84"/>
      <c r="E41" s="70"/>
      <c r="F41"/>
      <c r="G41"/>
      <c r="H41"/>
      <c r="I41"/>
    </row>
    <row r="42" spans="1:9" s="65" customFormat="1" ht="12.75">
      <c r="A42" s="85" t="s">
        <v>10</v>
      </c>
      <c r="B42" s="86"/>
      <c r="C42" s="81"/>
      <c r="D42" s="84"/>
      <c r="E42" s="70"/>
      <c r="F42"/>
      <c r="G42"/>
      <c r="H42"/>
      <c r="I42"/>
    </row>
    <row r="43" spans="1:9" s="65" customFormat="1" ht="12.75">
      <c r="A43" s="87" t="s">
        <v>2</v>
      </c>
      <c r="B43" s="86">
        <f>B23</f>
        <v>702926.97</v>
      </c>
      <c r="C43" s="81"/>
      <c r="D43" s="88">
        <f>SUM(D23)</f>
        <v>785826.97</v>
      </c>
      <c r="E43" s="71"/>
      <c r="F43"/>
      <c r="G43"/>
      <c r="H43"/>
      <c r="I43"/>
    </row>
    <row r="44" spans="1:9" s="65" customFormat="1" ht="12.75">
      <c r="A44" s="87" t="s">
        <v>4</v>
      </c>
      <c r="B44" s="86">
        <f>B40</f>
        <v>0</v>
      </c>
      <c r="C44" s="81"/>
      <c r="D44" s="88">
        <f>SUM(D40)</f>
        <v>43271.26</v>
      </c>
      <c r="E44" s="71"/>
      <c r="F44"/>
      <c r="G44"/>
      <c r="H44"/>
      <c r="I44"/>
    </row>
    <row r="45" spans="1:9" s="65" customFormat="1" ht="12.75">
      <c r="A45" s="77" t="s">
        <v>6</v>
      </c>
      <c r="B45" s="89">
        <f>SUM(B43-B44)</f>
        <v>702926.97</v>
      </c>
      <c r="C45" s="90"/>
      <c r="D45" s="91">
        <f>SUM(D43-D44)</f>
        <v>742555.71</v>
      </c>
      <c r="E45" s="76"/>
      <c r="F45"/>
      <c r="G45"/>
      <c r="H45"/>
      <c r="I45"/>
    </row>
    <row r="46" spans="1:9" s="65" customFormat="1" ht="12.75">
      <c r="A46" s="92" t="s">
        <v>7</v>
      </c>
      <c r="B46" s="93">
        <f>B45-B7</f>
        <v>0</v>
      </c>
      <c r="C46" s="94"/>
      <c r="D46" s="95">
        <f>D45-D7</f>
        <v>39628.73999999999</v>
      </c>
      <c r="E46" s="71"/>
      <c r="F46"/>
      <c r="G46"/>
      <c r="H46"/>
      <c r="I46"/>
    </row>
    <row r="47" spans="1:9" s="65" customFormat="1" ht="15.75">
      <c r="A47" s="49"/>
      <c r="B47" s="47"/>
      <c r="C47"/>
      <c r="D47"/>
      <c r="E47" s="70"/>
      <c r="F47"/>
      <c r="G47"/>
      <c r="H47"/>
      <c r="I47"/>
    </row>
    <row r="48" spans="1:9" s="65" customFormat="1" ht="13.5" thickBot="1">
      <c r="A48" s="46"/>
      <c r="B48"/>
      <c r="C48"/>
      <c r="D48"/>
      <c r="E48" s="70"/>
      <c r="F48"/>
      <c r="G48"/>
      <c r="H48"/>
      <c r="I48"/>
    </row>
    <row r="49" spans="1:9" s="65" customFormat="1" ht="12.75">
      <c r="A49" s="24" t="s">
        <v>8</v>
      </c>
      <c r="B49" s="25"/>
      <c r="C49" s="26"/>
      <c r="D49" s="27"/>
      <c r="E49" s="70"/>
      <c r="F49"/>
      <c r="G49"/>
      <c r="H49"/>
      <c r="I49"/>
    </row>
    <row r="50" spans="1:9" s="65" customFormat="1" ht="12.75">
      <c r="A50" s="51"/>
      <c r="B50" s="67"/>
      <c r="C50" s="30"/>
      <c r="D50" s="31">
        <v>570</v>
      </c>
      <c r="E50" s="70"/>
      <c r="F50"/>
      <c r="G50"/>
      <c r="H50"/>
      <c r="I50"/>
    </row>
    <row r="51" spans="1:9" s="65" customFormat="1" ht="12.75">
      <c r="A51" s="51"/>
      <c r="B51" s="29"/>
      <c r="C51" s="30"/>
      <c r="D51" s="5">
        <v>0</v>
      </c>
      <c r="E51" s="74"/>
      <c r="F51"/>
      <c r="G51"/>
      <c r="H51"/>
      <c r="I51"/>
    </row>
    <row r="52" spans="1:9" s="65" customFormat="1" ht="12.75">
      <c r="A52" s="62"/>
      <c r="B52" s="32"/>
      <c r="C52" s="30"/>
      <c r="D52" s="5">
        <v>0</v>
      </c>
      <c r="E52" s="74"/>
      <c r="F52"/>
      <c r="G52"/>
      <c r="H52"/>
      <c r="I52"/>
    </row>
    <row r="53" spans="1:9" s="65" customFormat="1" ht="12.75">
      <c r="A53" s="28" t="s">
        <v>0</v>
      </c>
      <c r="B53" s="66"/>
      <c r="C53" s="33"/>
      <c r="D53" s="34">
        <f>D4+D21-D38</f>
        <v>641985.71</v>
      </c>
      <c r="E53" s="74"/>
      <c r="F53"/>
      <c r="G53"/>
      <c r="H53"/>
      <c r="I53"/>
    </row>
    <row r="54" spans="1:9" s="65" customFormat="1" ht="13.5" thickBot="1">
      <c r="A54" s="43" t="s">
        <v>13</v>
      </c>
      <c r="B54" s="6"/>
      <c r="C54" s="6"/>
      <c r="D54" s="35">
        <f>SUM(D50:D53)</f>
        <v>642555.71</v>
      </c>
      <c r="E54" s="74"/>
      <c r="F54"/>
      <c r="G54"/>
      <c r="H54"/>
      <c r="I54"/>
    </row>
    <row r="55" spans="1:9" s="65" customFormat="1" ht="13.5" thickTop="1">
      <c r="A55" s="28"/>
      <c r="B55" s="6"/>
      <c r="C55" s="6"/>
      <c r="D55" s="36"/>
      <c r="E55" s="75"/>
      <c r="F55"/>
      <c r="G55"/>
      <c r="H55"/>
      <c r="I55"/>
    </row>
    <row r="56" spans="1:9" s="65" customFormat="1" ht="13.5" thickBot="1">
      <c r="A56" s="42"/>
      <c r="B56" s="6"/>
      <c r="C56" s="6"/>
      <c r="D56" s="36"/>
      <c r="E56" s="75"/>
      <c r="F56"/>
      <c r="G56"/>
      <c r="H56"/>
      <c r="I56"/>
    </row>
    <row r="57" spans="1:9" s="65" customFormat="1" ht="13.5" thickBot="1">
      <c r="A57" s="28" t="s">
        <v>1</v>
      </c>
      <c r="B57" s="6"/>
      <c r="C57" s="6"/>
      <c r="D57" s="37">
        <v>100000</v>
      </c>
      <c r="E57" s="74"/>
      <c r="F57"/>
      <c r="G57"/>
      <c r="H57"/>
      <c r="I57"/>
    </row>
    <row r="58" spans="1:9" s="65" customFormat="1" ht="12.75">
      <c r="A58" s="28"/>
      <c r="B58" s="6"/>
      <c r="C58" s="6"/>
      <c r="D58" s="38">
        <f>SUM(D54:D57)</f>
        <v>742555.71</v>
      </c>
      <c r="E58" s="71"/>
      <c r="F58"/>
      <c r="G58"/>
      <c r="H58"/>
      <c r="I58"/>
    </row>
    <row r="59" spans="1:9" s="65" customFormat="1" ht="12.75">
      <c r="A59" s="45"/>
      <c r="B59" s="6"/>
      <c r="C59" s="6"/>
      <c r="D59" s="38"/>
      <c r="E59" s="74"/>
      <c r="F59"/>
      <c r="G59"/>
      <c r="H59"/>
      <c r="I59"/>
    </row>
    <row r="60" spans="1:9" s="65" customFormat="1" ht="12.75">
      <c r="A60" s="45" t="s">
        <v>17</v>
      </c>
      <c r="B60" s="66"/>
      <c r="C60" s="6"/>
      <c r="D60" s="38">
        <f>D62-D53</f>
        <v>0</v>
      </c>
      <c r="E60" s="71"/>
      <c r="F60"/>
      <c r="G60"/>
      <c r="H60"/>
      <c r="I60"/>
    </row>
    <row r="61" spans="1:9" s="65" customFormat="1" ht="12.75">
      <c r="A61" s="28"/>
      <c r="B61" s="6"/>
      <c r="C61" s="6"/>
      <c r="D61" s="36"/>
      <c r="E61" s="70"/>
      <c r="F61"/>
      <c r="G61"/>
      <c r="H61"/>
      <c r="I61"/>
    </row>
    <row r="62" spans="1:9" s="65" customFormat="1" ht="13.5" thickBot="1">
      <c r="A62" s="98" t="s">
        <v>185</v>
      </c>
      <c r="B62" s="39"/>
      <c r="C62" s="40" t="s">
        <v>9</v>
      </c>
      <c r="D62" s="41">
        <v>641985.71</v>
      </c>
      <c r="E62" s="70"/>
      <c r="F62"/>
      <c r="G62"/>
      <c r="H62"/>
      <c r="I62"/>
    </row>
    <row r="63" spans="1:9" s="65" customFormat="1" ht="12.75">
      <c r="A63"/>
      <c r="B63"/>
      <c r="C63"/>
      <c r="D63"/>
      <c r="E63" s="70"/>
      <c r="F63"/>
      <c r="G63"/>
      <c r="H63"/>
      <c r="I63"/>
    </row>
    <row r="64" spans="2:9" s="65" customFormat="1" ht="12.75">
      <c r="B64" s="44"/>
      <c r="C64" s="44"/>
      <c r="D64" s="44"/>
      <c r="E64" s="70"/>
      <c r="F64"/>
      <c r="G64"/>
      <c r="H64"/>
      <c r="I64"/>
    </row>
    <row r="65" spans="2:9" s="65" customFormat="1" ht="12.75">
      <c r="B65" s="44"/>
      <c r="C65" s="44"/>
      <c r="D65" s="44"/>
      <c r="E65" s="70"/>
      <c r="F65"/>
      <c r="G65"/>
      <c r="H65"/>
      <c r="I65"/>
    </row>
    <row r="66" spans="1:9" s="65" customFormat="1" ht="12.75">
      <c r="A66"/>
      <c r="B66" s="66"/>
      <c r="C66" s="44"/>
      <c r="D66" s="44"/>
      <c r="E66" s="70"/>
      <c r="F66"/>
      <c r="G66"/>
      <c r="H66"/>
      <c r="I66"/>
    </row>
    <row r="67" spans="1:9" s="65" customFormat="1" ht="12.75">
      <c r="A67"/>
      <c r="B67" s="44"/>
      <c r="C67" s="44"/>
      <c r="D67" s="44"/>
      <c r="E67" s="70"/>
      <c r="F67"/>
      <c r="G67"/>
      <c r="H67"/>
      <c r="I67"/>
    </row>
    <row r="68" spans="1:9" s="65" customFormat="1" ht="12.75">
      <c r="A68"/>
      <c r="B68" s="44"/>
      <c r="C68" s="44"/>
      <c r="D68" s="44"/>
      <c r="E68" s="70"/>
      <c r="F68"/>
      <c r="G68"/>
      <c r="H68"/>
      <c r="I68"/>
    </row>
    <row r="69" spans="1:9" s="65" customFormat="1" ht="12.75">
      <c r="A69"/>
      <c r="B69" s="44"/>
      <c r="C69" s="44"/>
      <c r="D69" s="44"/>
      <c r="E69" s="70"/>
      <c r="F69"/>
      <c r="G69"/>
      <c r="H69"/>
      <c r="I69"/>
    </row>
    <row r="70" spans="1:9" s="65" customFormat="1" ht="12.75">
      <c r="A70"/>
      <c r="B70" s="44"/>
      <c r="C70" s="44"/>
      <c r="D70" s="44"/>
      <c r="E70" s="70"/>
      <c r="F70"/>
      <c r="G70"/>
      <c r="H70"/>
      <c r="I70"/>
    </row>
    <row r="71" spans="1:9" s="65" customFormat="1" ht="12.75">
      <c r="A71"/>
      <c r="B71" s="30"/>
      <c r="C71" s="44"/>
      <c r="D71" s="44"/>
      <c r="E71" s="70"/>
      <c r="F71"/>
      <c r="G71"/>
      <c r="H71"/>
      <c r="I71"/>
    </row>
    <row r="72" spans="1:9" s="65" customFormat="1" ht="12.75">
      <c r="A72"/>
      <c r="B72" s="30"/>
      <c r="C72" s="44"/>
      <c r="D72" s="44"/>
      <c r="E72" s="70"/>
      <c r="F72"/>
      <c r="G72"/>
      <c r="H72"/>
      <c r="I72"/>
    </row>
    <row r="73" spans="1:9" s="65" customFormat="1" ht="12.75">
      <c r="A73"/>
      <c r="B73" s="30"/>
      <c r="C73" s="44"/>
      <c r="D73" s="44"/>
      <c r="E73" s="70"/>
      <c r="F73"/>
      <c r="G73"/>
      <c r="H73"/>
      <c r="I73"/>
    </row>
    <row r="74" spans="1:9" s="65" customFormat="1" ht="12.75">
      <c r="A74"/>
      <c r="B74" s="30"/>
      <c r="C74" s="44"/>
      <c r="D74" s="44"/>
      <c r="E74" s="70"/>
      <c r="F74"/>
      <c r="G74"/>
      <c r="H74"/>
      <c r="I74"/>
    </row>
    <row r="75" spans="1:9" s="65" customFormat="1" ht="12.75">
      <c r="A75"/>
      <c r="B75" s="30"/>
      <c r="C75" s="44"/>
      <c r="D75" s="44"/>
      <c r="E75" s="70"/>
      <c r="F75"/>
      <c r="G75"/>
      <c r="H75"/>
      <c r="I75"/>
    </row>
    <row r="76" spans="1:9" s="65" customFormat="1" ht="12.75">
      <c r="A76"/>
      <c r="B76" s="30"/>
      <c r="C76" s="44"/>
      <c r="D76" s="44"/>
      <c r="E76" s="70"/>
      <c r="F76"/>
      <c r="G76"/>
      <c r="H76"/>
      <c r="I76"/>
    </row>
    <row r="77" spans="1:9" s="65" customFormat="1" ht="12.75">
      <c r="A77"/>
      <c r="B77" s="30"/>
      <c r="C77" s="44"/>
      <c r="D77" s="44"/>
      <c r="E77" s="70"/>
      <c r="F77"/>
      <c r="G77"/>
      <c r="H77"/>
      <c r="I77"/>
    </row>
    <row r="78" spans="1:9" s="65" customFormat="1" ht="12.75">
      <c r="A78"/>
      <c r="B78" s="30"/>
      <c r="C78" s="44"/>
      <c r="D78" s="44"/>
      <c r="E78" s="70"/>
      <c r="F78"/>
      <c r="G78"/>
      <c r="H78"/>
      <c r="I78"/>
    </row>
    <row r="79" spans="1:9" s="65" customFormat="1" ht="12.75">
      <c r="A79"/>
      <c r="B79" s="30"/>
      <c r="C79" s="44"/>
      <c r="D79" s="44"/>
      <c r="E79" s="70"/>
      <c r="F79"/>
      <c r="G79"/>
      <c r="H79"/>
      <c r="I79"/>
    </row>
    <row r="80" spans="1:9" s="65" customFormat="1" ht="12.75">
      <c r="A80"/>
      <c r="B80" s="30"/>
      <c r="C80" s="44"/>
      <c r="D80" s="44"/>
      <c r="E80" s="70"/>
      <c r="F80"/>
      <c r="G80"/>
      <c r="H80"/>
      <c r="I80"/>
    </row>
    <row r="81" spans="1:9" s="65" customFormat="1" ht="12.75">
      <c r="A81"/>
      <c r="B81" s="30"/>
      <c r="C81" s="44"/>
      <c r="D81" s="64"/>
      <c r="E81" s="70"/>
      <c r="F81"/>
      <c r="G81"/>
      <c r="H81"/>
      <c r="I81"/>
    </row>
    <row r="82" spans="2:4" ht="12.75">
      <c r="B82" s="30"/>
      <c r="C82" s="44"/>
      <c r="D82" s="44"/>
    </row>
    <row r="83" spans="1:9" s="65" customFormat="1" ht="12.75">
      <c r="A83"/>
      <c r="B83" s="30"/>
      <c r="C83" s="44"/>
      <c r="D83" s="44"/>
      <c r="E83" s="70"/>
      <c r="F83"/>
      <c r="G83"/>
      <c r="H83"/>
      <c r="I83"/>
    </row>
    <row r="84" spans="1:9" s="65" customFormat="1" ht="12.75">
      <c r="A84"/>
      <c r="B84" s="30"/>
      <c r="C84" s="44"/>
      <c r="D84" s="44"/>
      <c r="E84" s="70"/>
      <c r="F84"/>
      <c r="G84"/>
      <c r="H84"/>
      <c r="I84"/>
    </row>
    <row r="85" spans="1:9" s="65" customFormat="1" ht="12.75">
      <c r="A85"/>
      <c r="B85" s="30"/>
      <c r="C85" s="44"/>
      <c r="D85" s="44"/>
      <c r="E85" s="70"/>
      <c r="F85"/>
      <c r="G85"/>
      <c r="H85"/>
      <c r="I85"/>
    </row>
    <row r="86" spans="1:9" s="65" customFormat="1" ht="12.75">
      <c r="A86"/>
      <c r="B86" s="44"/>
      <c r="C86" s="44"/>
      <c r="D86" s="44"/>
      <c r="E86" s="70"/>
      <c r="F86"/>
      <c r="G86"/>
      <c r="H86"/>
      <c r="I86"/>
    </row>
    <row r="108" spans="1:9" s="65" customFormat="1" ht="12.75">
      <c r="A108"/>
      <c r="B108"/>
      <c r="C108"/>
      <c r="D108" s="20"/>
      <c r="E108" s="70"/>
      <c r="F108"/>
      <c r="G108"/>
      <c r="H108"/>
      <c r="I108"/>
    </row>
  </sheetData>
  <sheetProtection/>
  <printOptions/>
  <pageMargins left="0.7874015748031497" right="0" top="0.7874015748031497" bottom="0" header="0" footer="0"/>
  <pageSetup fitToHeight="1" fitToWidth="1" orientation="portrait" paperSize="9" scale="8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8"/>
  <sheetViews>
    <sheetView zoomScale="136" zoomScaleNormal="136" zoomScalePageLayoutView="0" workbookViewId="0" topLeftCell="A4">
      <selection activeCell="A17" sqref="A17"/>
    </sheetView>
  </sheetViews>
  <sheetFormatPr defaultColWidth="9.140625" defaultRowHeight="12.75"/>
  <cols>
    <col min="1" max="1" width="69.57421875" style="0" bestFit="1" customWidth="1"/>
    <col min="2" max="2" width="19.7109375" style="0" bestFit="1" customWidth="1"/>
    <col min="3" max="3" width="6.00390625" style="0" bestFit="1" customWidth="1"/>
    <col min="4" max="4" width="20.57421875" style="0" bestFit="1" customWidth="1"/>
    <col min="5" max="5" width="4.421875" style="70" bestFit="1" customWidth="1"/>
  </cols>
  <sheetData>
    <row r="1" spans="1:4" ht="15.75">
      <c r="A1" s="52" t="s">
        <v>14</v>
      </c>
      <c r="B1" s="63" t="s">
        <v>11</v>
      </c>
      <c r="C1" s="18"/>
      <c r="D1" s="58" t="s">
        <v>12</v>
      </c>
    </row>
    <row r="2" spans="1:4" ht="15.75">
      <c r="A2" s="1" t="s">
        <v>152</v>
      </c>
      <c r="B2" s="63"/>
      <c r="C2" s="18"/>
      <c r="D2" s="69" t="s">
        <v>18</v>
      </c>
    </row>
    <row r="3" spans="1:4" ht="12.75">
      <c r="A3" s="21" t="s">
        <v>15</v>
      </c>
      <c r="B3" s="48">
        <v>570</v>
      </c>
      <c r="C3" s="3"/>
      <c r="D3" s="68">
        <f>B3</f>
        <v>570</v>
      </c>
    </row>
    <row r="4" spans="1:5" ht="13.5" thickBot="1">
      <c r="A4" s="61" t="s">
        <v>16</v>
      </c>
      <c r="B4" s="97">
        <v>571347.47</v>
      </c>
      <c r="C4" s="53"/>
      <c r="D4" s="68">
        <f>B4</f>
        <v>571347.47</v>
      </c>
      <c r="E4" s="71"/>
    </row>
    <row r="5" spans="1:4" ht="12.75">
      <c r="A5" s="4" t="s">
        <v>1</v>
      </c>
      <c r="B5" s="50">
        <v>100000</v>
      </c>
      <c r="C5" s="53"/>
      <c r="D5" s="15">
        <f>B5</f>
        <v>100000</v>
      </c>
    </row>
    <row r="6" spans="1:4" ht="12.75">
      <c r="A6" s="4"/>
      <c r="B6" s="2"/>
      <c r="C6" s="3"/>
      <c r="D6" s="2"/>
    </row>
    <row r="7" spans="1:4" ht="12.75">
      <c r="A7" s="7"/>
      <c r="B7" s="8">
        <f>B3+B4+B5</f>
        <v>671917.47</v>
      </c>
      <c r="C7" s="3"/>
      <c r="D7" s="8">
        <f>SUM(D3:D6)</f>
        <v>671917.47</v>
      </c>
    </row>
    <row r="8" spans="1:4" ht="12.75">
      <c r="A8" s="9"/>
      <c r="B8" s="10"/>
      <c r="C8" s="3"/>
      <c r="D8" s="2"/>
    </row>
    <row r="9" spans="1:6" ht="12.75">
      <c r="A9" s="1" t="s">
        <v>2</v>
      </c>
      <c r="B9" s="11"/>
      <c r="C9" s="3"/>
      <c r="D9" s="15"/>
      <c r="F9" s="20"/>
    </row>
    <row r="10" spans="1:6" ht="12.75">
      <c r="A10" s="21" t="s">
        <v>21</v>
      </c>
      <c r="B10" s="12"/>
      <c r="C10" s="3"/>
      <c r="D10" s="12"/>
      <c r="F10" s="57"/>
    </row>
    <row r="11" spans="1:6" ht="12.75">
      <c r="A11" s="21" t="s">
        <v>140</v>
      </c>
      <c r="B11" s="12"/>
      <c r="C11" s="3"/>
      <c r="D11" s="12">
        <v>6600</v>
      </c>
      <c r="F11" s="57"/>
    </row>
    <row r="12" spans="1:6" ht="12.75">
      <c r="A12" s="13" t="s">
        <v>86</v>
      </c>
      <c r="B12" s="12"/>
      <c r="C12" s="56"/>
      <c r="D12" s="12"/>
      <c r="F12" s="20"/>
    </row>
    <row r="13" spans="1:6" ht="12.75">
      <c r="A13" s="13" t="s">
        <v>139</v>
      </c>
      <c r="B13" s="12"/>
      <c r="C13" s="3"/>
      <c r="D13" s="12">
        <v>1905</v>
      </c>
      <c r="F13" s="20"/>
    </row>
    <row r="14" spans="1:6" ht="12.75">
      <c r="A14" s="21" t="s">
        <v>144</v>
      </c>
      <c r="B14" s="12"/>
      <c r="C14" s="3"/>
      <c r="D14" s="12">
        <v>225</v>
      </c>
      <c r="F14" s="20"/>
    </row>
    <row r="15" spans="1:6" ht="12.75">
      <c r="A15" s="21" t="s">
        <v>145</v>
      </c>
      <c r="B15" s="12"/>
      <c r="C15" s="3"/>
      <c r="D15" s="12">
        <v>3689</v>
      </c>
      <c r="F15" s="20"/>
    </row>
    <row r="16" spans="1:6" ht="12.75">
      <c r="A16" s="13" t="s">
        <v>147</v>
      </c>
      <c r="B16" s="12"/>
      <c r="C16" s="3"/>
      <c r="D16" s="12">
        <v>7500</v>
      </c>
      <c r="F16" s="20"/>
    </row>
    <row r="17" spans="1:6" ht="12.75">
      <c r="A17" s="21" t="s">
        <v>148</v>
      </c>
      <c r="B17" s="12"/>
      <c r="C17" s="3"/>
      <c r="D17" s="12">
        <v>28620</v>
      </c>
      <c r="F17" s="20"/>
    </row>
    <row r="18" spans="1:4" ht="12.75">
      <c r="A18" s="13" t="s">
        <v>150</v>
      </c>
      <c r="B18" s="12"/>
      <c r="C18" s="3"/>
      <c r="D18" s="12">
        <v>562.5</v>
      </c>
    </row>
    <row r="19" spans="1:6" ht="12.75">
      <c r="A19" s="21" t="s">
        <v>151</v>
      </c>
      <c r="B19" s="12"/>
      <c r="C19" s="3"/>
      <c r="D19" s="12">
        <v>225</v>
      </c>
      <c r="F19" s="20"/>
    </row>
    <row r="20" spans="1:5" ht="12.75">
      <c r="A20" s="7"/>
      <c r="B20" s="10">
        <f>SUM(B10:B19)</f>
        <v>0</v>
      </c>
      <c r="C20" s="3"/>
      <c r="D20" s="16">
        <f>SUM(D9:D19)</f>
        <v>49326.5</v>
      </c>
      <c r="E20" s="71"/>
    </row>
    <row r="21" spans="1:6" ht="12.75">
      <c r="A21" s="60"/>
      <c r="B21" s="2"/>
      <c r="C21" s="17"/>
      <c r="D21" s="54"/>
      <c r="E21" s="71"/>
      <c r="F21" s="20"/>
    </row>
    <row r="22" spans="1:5" ht="12.75">
      <c r="A22" s="1" t="s">
        <v>3</v>
      </c>
      <c r="B22" s="16">
        <f>SUM(B7+B20)</f>
        <v>671917.47</v>
      </c>
      <c r="C22" s="3"/>
      <c r="D22" s="16">
        <f>SUM(D7+D20)</f>
        <v>721243.97</v>
      </c>
      <c r="E22" s="71"/>
    </row>
    <row r="23" spans="1:6" ht="12.75">
      <c r="A23" s="18"/>
      <c r="B23" s="19"/>
      <c r="C23" s="3"/>
      <c r="D23" s="19"/>
      <c r="F23" s="20"/>
    </row>
    <row r="24" spans="1:6" ht="12.75">
      <c r="A24" s="1" t="s">
        <v>4</v>
      </c>
      <c r="B24" s="2"/>
      <c r="C24" s="3"/>
      <c r="D24" s="55"/>
      <c r="F24" s="20"/>
    </row>
    <row r="25" spans="1:9" s="65" customFormat="1" ht="12.75">
      <c r="A25" s="21" t="s">
        <v>141</v>
      </c>
      <c r="B25" s="12"/>
      <c r="C25" s="3"/>
      <c r="D25" s="14">
        <v>4500</v>
      </c>
      <c r="E25" s="70"/>
      <c r="F25" s="57"/>
      <c r="G25"/>
      <c r="H25"/>
      <c r="I25"/>
    </row>
    <row r="26" spans="1:9" s="65" customFormat="1" ht="12.75">
      <c r="A26" s="13" t="s">
        <v>142</v>
      </c>
      <c r="B26" s="12"/>
      <c r="C26" s="3"/>
      <c r="D26" s="14">
        <v>9558</v>
      </c>
      <c r="E26" s="70"/>
      <c r="F26" s="57"/>
      <c r="G26"/>
      <c r="H26"/>
      <c r="I26"/>
    </row>
    <row r="27" spans="1:9" s="65" customFormat="1" ht="12.75">
      <c r="A27" s="21" t="s">
        <v>143</v>
      </c>
      <c r="B27" s="12"/>
      <c r="C27" s="3"/>
      <c r="D27" s="14">
        <v>2153</v>
      </c>
      <c r="E27" s="70"/>
      <c r="F27" s="57"/>
      <c r="G27"/>
      <c r="H27"/>
      <c r="I27"/>
    </row>
    <row r="28" spans="1:9" s="59" customFormat="1" ht="12.75">
      <c r="A28" s="13" t="s">
        <v>146</v>
      </c>
      <c r="B28" s="12"/>
      <c r="C28" s="56"/>
      <c r="D28" s="14">
        <v>1196</v>
      </c>
      <c r="E28" s="96"/>
      <c r="F28" s="57"/>
      <c r="G28" s="57"/>
      <c r="H28" s="57"/>
      <c r="I28" s="57"/>
    </row>
    <row r="29" spans="1:9" s="59" customFormat="1" ht="12.75">
      <c r="A29" s="13" t="s">
        <v>149</v>
      </c>
      <c r="B29" s="12"/>
      <c r="C29" s="56"/>
      <c r="D29" s="14">
        <v>910</v>
      </c>
      <c r="E29" s="96"/>
      <c r="F29" s="57"/>
      <c r="G29" s="57"/>
      <c r="H29" s="57"/>
      <c r="I29" s="57"/>
    </row>
    <row r="30" spans="1:9" s="65" customFormat="1" ht="12.75">
      <c r="A30" s="13"/>
      <c r="B30" s="12"/>
      <c r="C30" s="3"/>
      <c r="D30" s="14"/>
      <c r="E30" s="70"/>
      <c r="F30"/>
      <c r="G30"/>
      <c r="H30"/>
      <c r="I30"/>
    </row>
    <row r="31" spans="1:9" s="65" customFormat="1" ht="12.75">
      <c r="A31" s="13"/>
      <c r="B31" s="12"/>
      <c r="C31" s="3"/>
      <c r="D31" s="14"/>
      <c r="E31" s="70"/>
      <c r="F31"/>
      <c r="G31"/>
      <c r="H31"/>
      <c r="I31"/>
    </row>
    <row r="32" spans="1:9" s="65" customFormat="1" ht="12.75">
      <c r="A32" s="13"/>
      <c r="B32" s="12"/>
      <c r="C32" s="3"/>
      <c r="D32" s="14"/>
      <c r="E32" s="70"/>
      <c r="F32"/>
      <c r="G32"/>
      <c r="H32"/>
      <c r="I32"/>
    </row>
    <row r="33" spans="1:9" s="65" customFormat="1" ht="12.75">
      <c r="A33" s="13"/>
      <c r="B33" s="12"/>
      <c r="C33" s="3"/>
      <c r="D33" s="14"/>
      <c r="E33" s="70"/>
      <c r="F33"/>
      <c r="G33"/>
      <c r="H33"/>
      <c r="I33"/>
    </row>
    <row r="34" spans="1:9" s="65" customFormat="1" ht="12.75">
      <c r="A34" s="13"/>
      <c r="B34" s="12"/>
      <c r="C34" s="3"/>
      <c r="D34" s="14"/>
      <c r="E34" s="70"/>
      <c r="F34"/>
      <c r="G34"/>
      <c r="H34"/>
      <c r="I34"/>
    </row>
    <row r="35" spans="1:9" s="65" customFormat="1" ht="12.75">
      <c r="A35" s="13"/>
      <c r="B35" s="12"/>
      <c r="C35" s="3"/>
      <c r="D35" s="14"/>
      <c r="E35" s="70"/>
      <c r="F35"/>
      <c r="G35"/>
      <c r="H35"/>
      <c r="I35"/>
    </row>
    <row r="36" spans="1:9" s="65" customFormat="1" ht="12.75">
      <c r="A36" s="13"/>
      <c r="B36" s="12"/>
      <c r="C36" s="3"/>
      <c r="D36" s="14"/>
      <c r="E36" s="70"/>
      <c r="F36"/>
      <c r="G36"/>
      <c r="H36"/>
      <c r="I36"/>
    </row>
    <row r="37" spans="1:9" s="65" customFormat="1" ht="12.75">
      <c r="A37" s="13"/>
      <c r="B37" s="12"/>
      <c r="C37" s="3"/>
      <c r="D37" s="14"/>
      <c r="E37" s="70"/>
      <c r="F37"/>
      <c r="G37"/>
      <c r="H37"/>
      <c r="I37"/>
    </row>
    <row r="38" spans="1:9" s="65" customFormat="1" ht="12.75">
      <c r="A38" s="7"/>
      <c r="B38" s="16"/>
      <c r="C38" s="8"/>
      <c r="D38" s="16">
        <f>SUM(D25:D36)</f>
        <v>18317</v>
      </c>
      <c r="E38" s="73"/>
      <c r="F38"/>
      <c r="G38"/>
      <c r="H38"/>
      <c r="I38"/>
    </row>
    <row r="39" spans="1:9" s="65" customFormat="1" ht="13.5" thickBot="1">
      <c r="A39" s="77"/>
      <c r="B39" s="78"/>
      <c r="C39" s="79"/>
      <c r="D39" s="80"/>
      <c r="E39" s="70"/>
      <c r="F39"/>
      <c r="G39"/>
      <c r="H39"/>
      <c r="I39"/>
    </row>
    <row r="40" spans="1:9" s="65" customFormat="1" ht="13.5" thickBot="1">
      <c r="A40" s="77" t="s">
        <v>5</v>
      </c>
      <c r="B40" s="22">
        <f>SUM(B25:B39)</f>
        <v>0</v>
      </c>
      <c r="C40" s="81"/>
      <c r="D40" s="82">
        <f>SUM(D38)</f>
        <v>18317</v>
      </c>
      <c r="E40" s="73"/>
      <c r="F40"/>
      <c r="G40"/>
      <c r="H40"/>
      <c r="I40"/>
    </row>
    <row r="41" spans="1:9" s="65" customFormat="1" ht="12.75">
      <c r="A41" s="83"/>
      <c r="B41" s="23"/>
      <c r="C41" s="81"/>
      <c r="D41" s="84"/>
      <c r="E41" s="70"/>
      <c r="F41"/>
      <c r="G41"/>
      <c r="H41"/>
      <c r="I41"/>
    </row>
    <row r="42" spans="1:9" s="65" customFormat="1" ht="12.75">
      <c r="A42" s="85" t="s">
        <v>10</v>
      </c>
      <c r="B42" s="86"/>
      <c r="C42" s="81"/>
      <c r="D42" s="84"/>
      <c r="E42" s="70"/>
      <c r="F42"/>
      <c r="G42"/>
      <c r="H42"/>
      <c r="I42"/>
    </row>
    <row r="43" spans="1:9" s="65" customFormat="1" ht="12.75">
      <c r="A43" s="87" t="s">
        <v>2</v>
      </c>
      <c r="B43" s="86">
        <f>B22</f>
        <v>671917.47</v>
      </c>
      <c r="C43" s="81"/>
      <c r="D43" s="88">
        <f>SUM(D22)</f>
        <v>721243.97</v>
      </c>
      <c r="E43" s="71"/>
      <c r="F43"/>
      <c r="G43"/>
      <c r="H43"/>
      <c r="I43"/>
    </row>
    <row r="44" spans="1:9" s="65" customFormat="1" ht="12.75">
      <c r="A44" s="87" t="s">
        <v>4</v>
      </c>
      <c r="B44" s="86">
        <f>B40</f>
        <v>0</v>
      </c>
      <c r="C44" s="81"/>
      <c r="D44" s="88">
        <f>SUM(D40)</f>
        <v>18317</v>
      </c>
      <c r="E44" s="71"/>
      <c r="F44"/>
      <c r="G44"/>
      <c r="H44"/>
      <c r="I44"/>
    </row>
    <row r="45" spans="1:9" s="65" customFormat="1" ht="12.75">
      <c r="A45" s="77" t="s">
        <v>6</v>
      </c>
      <c r="B45" s="89">
        <f>SUM(B43-B44)</f>
        <v>671917.47</v>
      </c>
      <c r="C45" s="90"/>
      <c r="D45" s="91">
        <f>SUM(D43-D44)</f>
        <v>702926.97</v>
      </c>
      <c r="E45" s="76"/>
      <c r="F45"/>
      <c r="G45"/>
      <c r="H45"/>
      <c r="I45"/>
    </row>
    <row r="46" spans="1:9" s="65" customFormat="1" ht="12.75">
      <c r="A46" s="92" t="s">
        <v>7</v>
      </c>
      <c r="B46" s="93">
        <f>B45-B7</f>
        <v>0</v>
      </c>
      <c r="C46" s="94"/>
      <c r="D46" s="95">
        <f>D45-D7</f>
        <v>31009.5</v>
      </c>
      <c r="E46" s="71"/>
      <c r="F46"/>
      <c r="G46"/>
      <c r="H46"/>
      <c r="I46"/>
    </row>
    <row r="47" spans="1:9" s="65" customFormat="1" ht="15.75">
      <c r="A47" s="49"/>
      <c r="B47" s="47"/>
      <c r="C47"/>
      <c r="D47"/>
      <c r="E47" s="70"/>
      <c r="F47"/>
      <c r="G47"/>
      <c r="H47"/>
      <c r="I47"/>
    </row>
    <row r="48" spans="1:9" s="65" customFormat="1" ht="13.5" thickBot="1">
      <c r="A48" s="46"/>
      <c r="B48"/>
      <c r="C48"/>
      <c r="D48"/>
      <c r="E48" s="70"/>
      <c r="F48"/>
      <c r="G48"/>
      <c r="H48"/>
      <c r="I48"/>
    </row>
    <row r="49" spans="1:9" s="65" customFormat="1" ht="12.75">
      <c r="A49" s="24" t="s">
        <v>8</v>
      </c>
      <c r="B49" s="25"/>
      <c r="C49" s="26"/>
      <c r="D49" s="27"/>
      <c r="E49" s="70"/>
      <c r="F49"/>
      <c r="G49"/>
      <c r="H49"/>
      <c r="I49"/>
    </row>
    <row r="50" spans="1:9" s="65" customFormat="1" ht="12.75">
      <c r="A50" s="51"/>
      <c r="B50" s="67"/>
      <c r="C50" s="30"/>
      <c r="D50" s="31">
        <v>570</v>
      </c>
      <c r="E50" s="70"/>
      <c r="F50"/>
      <c r="G50"/>
      <c r="H50"/>
      <c r="I50"/>
    </row>
    <row r="51" spans="1:9" s="65" customFormat="1" ht="12.75">
      <c r="A51" s="51"/>
      <c r="B51" s="29"/>
      <c r="C51" s="30"/>
      <c r="D51" s="5">
        <v>0</v>
      </c>
      <c r="E51" s="74"/>
      <c r="F51"/>
      <c r="G51"/>
      <c r="H51"/>
      <c r="I51"/>
    </row>
    <row r="52" spans="1:9" s="65" customFormat="1" ht="12.75">
      <c r="A52" s="62"/>
      <c r="B52" s="32"/>
      <c r="C52" s="30"/>
      <c r="D52" s="5">
        <v>0</v>
      </c>
      <c r="E52" s="74"/>
      <c r="F52"/>
      <c r="G52"/>
      <c r="H52"/>
      <c r="I52"/>
    </row>
    <row r="53" spans="1:9" s="65" customFormat="1" ht="12.75">
      <c r="A53" s="28" t="s">
        <v>0</v>
      </c>
      <c r="B53" s="66"/>
      <c r="C53" s="33"/>
      <c r="D53" s="34">
        <f>D4+D20-D38</f>
        <v>602356.97</v>
      </c>
      <c r="E53" s="74"/>
      <c r="F53"/>
      <c r="G53"/>
      <c r="H53"/>
      <c r="I53"/>
    </row>
    <row r="54" spans="1:9" s="65" customFormat="1" ht="13.5" thickBot="1">
      <c r="A54" s="43" t="s">
        <v>13</v>
      </c>
      <c r="B54" s="6"/>
      <c r="C54" s="6"/>
      <c r="D54" s="35">
        <f>SUM(D50:D53)</f>
        <v>602926.97</v>
      </c>
      <c r="E54" s="74"/>
      <c r="F54"/>
      <c r="G54"/>
      <c r="H54"/>
      <c r="I54"/>
    </row>
    <row r="55" spans="1:9" s="65" customFormat="1" ht="13.5" thickTop="1">
      <c r="A55" s="28"/>
      <c r="B55" s="6"/>
      <c r="C55" s="6"/>
      <c r="D55" s="36"/>
      <c r="E55" s="75"/>
      <c r="F55"/>
      <c r="G55"/>
      <c r="H55"/>
      <c r="I55"/>
    </row>
    <row r="56" spans="1:9" s="65" customFormat="1" ht="13.5" thickBot="1">
      <c r="A56" s="42"/>
      <c r="B56" s="6"/>
      <c r="C56" s="6"/>
      <c r="D56" s="36"/>
      <c r="E56" s="75"/>
      <c r="F56"/>
      <c r="G56"/>
      <c r="H56"/>
      <c r="I56"/>
    </row>
    <row r="57" spans="1:9" s="65" customFormat="1" ht="13.5" thickBot="1">
      <c r="A57" s="28" t="s">
        <v>1</v>
      </c>
      <c r="B57" s="6"/>
      <c r="C57" s="6"/>
      <c r="D57" s="37">
        <v>100000</v>
      </c>
      <c r="E57" s="74"/>
      <c r="F57"/>
      <c r="G57"/>
      <c r="H57"/>
      <c r="I57"/>
    </row>
    <row r="58" spans="1:9" s="65" customFormat="1" ht="12.75">
      <c r="A58" s="28"/>
      <c r="B58" s="6"/>
      <c r="C58" s="6"/>
      <c r="D58" s="38">
        <f>SUM(D54:D57)</f>
        <v>702926.97</v>
      </c>
      <c r="E58" s="71"/>
      <c r="F58"/>
      <c r="G58"/>
      <c r="H58"/>
      <c r="I58"/>
    </row>
    <row r="59" spans="1:9" s="65" customFormat="1" ht="12.75">
      <c r="A59" s="45"/>
      <c r="B59" s="6"/>
      <c r="C59" s="6"/>
      <c r="D59" s="38"/>
      <c r="E59" s="74"/>
      <c r="F59"/>
      <c r="G59"/>
      <c r="H59"/>
      <c r="I59"/>
    </row>
    <row r="60" spans="1:9" s="65" customFormat="1" ht="12.75">
      <c r="A60" s="45" t="s">
        <v>17</v>
      </c>
      <c r="B60" s="66"/>
      <c r="C60" s="6"/>
      <c r="D60" s="38">
        <f>D62-D53</f>
        <v>0</v>
      </c>
      <c r="E60" s="71"/>
      <c r="F60"/>
      <c r="G60"/>
      <c r="H60"/>
      <c r="I60"/>
    </row>
    <row r="61" spans="1:9" s="65" customFormat="1" ht="12.75">
      <c r="A61" s="28"/>
      <c r="B61" s="6"/>
      <c r="C61" s="6"/>
      <c r="D61" s="36"/>
      <c r="E61" s="70"/>
      <c r="F61"/>
      <c r="G61"/>
      <c r="H61"/>
      <c r="I61"/>
    </row>
    <row r="62" spans="1:9" s="65" customFormat="1" ht="13.5" thickBot="1">
      <c r="A62" s="98">
        <v>20210930</v>
      </c>
      <c r="B62" s="39"/>
      <c r="C62" s="40" t="s">
        <v>9</v>
      </c>
      <c r="D62" s="41">
        <v>602356.97</v>
      </c>
      <c r="E62" s="70"/>
      <c r="F62"/>
      <c r="G62"/>
      <c r="H62"/>
      <c r="I62"/>
    </row>
    <row r="63" spans="1:9" s="65" customFormat="1" ht="12.75">
      <c r="A63"/>
      <c r="B63"/>
      <c r="C63"/>
      <c r="D63"/>
      <c r="E63" s="70"/>
      <c r="F63"/>
      <c r="G63"/>
      <c r="H63"/>
      <c r="I63"/>
    </row>
    <row r="64" spans="2:9" s="65" customFormat="1" ht="12.75">
      <c r="B64" s="44"/>
      <c r="C64" s="44"/>
      <c r="D64" s="44"/>
      <c r="E64" s="70"/>
      <c r="F64"/>
      <c r="G64"/>
      <c r="H64"/>
      <c r="I64"/>
    </row>
    <row r="65" spans="2:9" s="65" customFormat="1" ht="12.75">
      <c r="B65" s="44"/>
      <c r="C65" s="44"/>
      <c r="D65" s="44"/>
      <c r="E65" s="70"/>
      <c r="F65"/>
      <c r="G65"/>
      <c r="H65"/>
      <c r="I65"/>
    </row>
    <row r="66" spans="1:9" s="65" customFormat="1" ht="12.75">
      <c r="A66"/>
      <c r="B66" s="66"/>
      <c r="C66" s="44"/>
      <c r="D66" s="44"/>
      <c r="E66" s="70"/>
      <c r="F66"/>
      <c r="G66"/>
      <c r="H66"/>
      <c r="I66"/>
    </row>
    <row r="67" spans="1:9" s="65" customFormat="1" ht="12.75">
      <c r="A67"/>
      <c r="B67" s="44"/>
      <c r="C67" s="44"/>
      <c r="D67" s="44"/>
      <c r="E67" s="70"/>
      <c r="F67"/>
      <c r="G67"/>
      <c r="H67"/>
      <c r="I67"/>
    </row>
    <row r="68" spans="1:9" s="65" customFormat="1" ht="12.75">
      <c r="A68"/>
      <c r="B68" s="44"/>
      <c r="C68" s="44"/>
      <c r="D68" s="44"/>
      <c r="E68" s="70"/>
      <c r="F68"/>
      <c r="G68"/>
      <c r="H68"/>
      <c r="I68"/>
    </row>
    <row r="69" spans="1:9" s="65" customFormat="1" ht="12.75">
      <c r="A69"/>
      <c r="B69" s="44"/>
      <c r="C69" s="44"/>
      <c r="D69" s="44"/>
      <c r="E69" s="70"/>
      <c r="F69"/>
      <c r="G69"/>
      <c r="H69"/>
      <c r="I69"/>
    </row>
    <row r="70" spans="1:9" s="65" customFormat="1" ht="12.75">
      <c r="A70"/>
      <c r="B70" s="44"/>
      <c r="C70" s="44"/>
      <c r="D70" s="44"/>
      <c r="E70" s="70"/>
      <c r="F70"/>
      <c r="G70"/>
      <c r="H70"/>
      <c r="I70"/>
    </row>
    <row r="71" spans="1:9" s="65" customFormat="1" ht="12.75">
      <c r="A71"/>
      <c r="B71" s="30"/>
      <c r="C71" s="44"/>
      <c r="D71" s="44"/>
      <c r="E71" s="70"/>
      <c r="F71"/>
      <c r="G71"/>
      <c r="H71"/>
      <c r="I71"/>
    </row>
    <row r="72" spans="1:9" s="65" customFormat="1" ht="12.75">
      <c r="A72"/>
      <c r="B72" s="30"/>
      <c r="C72" s="44"/>
      <c r="D72" s="44"/>
      <c r="E72" s="70"/>
      <c r="F72"/>
      <c r="G72"/>
      <c r="H72"/>
      <c r="I72"/>
    </row>
    <row r="73" spans="1:9" s="65" customFormat="1" ht="12.75">
      <c r="A73"/>
      <c r="B73" s="30"/>
      <c r="C73" s="44"/>
      <c r="D73" s="44"/>
      <c r="E73" s="70"/>
      <c r="F73"/>
      <c r="G73"/>
      <c r="H73"/>
      <c r="I73"/>
    </row>
    <row r="74" spans="1:9" s="65" customFormat="1" ht="12.75">
      <c r="A74"/>
      <c r="B74" s="30"/>
      <c r="C74" s="44"/>
      <c r="D74" s="44"/>
      <c r="E74" s="70"/>
      <c r="F74"/>
      <c r="G74"/>
      <c r="H74"/>
      <c r="I74"/>
    </row>
    <row r="75" spans="1:9" s="65" customFormat="1" ht="12.75">
      <c r="A75"/>
      <c r="B75" s="30"/>
      <c r="C75" s="44"/>
      <c r="D75" s="44"/>
      <c r="E75" s="70"/>
      <c r="F75"/>
      <c r="G75"/>
      <c r="H75"/>
      <c r="I75"/>
    </row>
    <row r="76" spans="1:9" s="65" customFormat="1" ht="12.75">
      <c r="A76"/>
      <c r="B76" s="30"/>
      <c r="C76" s="44"/>
      <c r="D76" s="44"/>
      <c r="E76" s="70"/>
      <c r="F76"/>
      <c r="G76"/>
      <c r="H76"/>
      <c r="I76"/>
    </row>
    <row r="77" spans="1:9" s="65" customFormat="1" ht="12.75">
      <c r="A77"/>
      <c r="B77" s="30"/>
      <c r="C77" s="44"/>
      <c r="D77" s="44"/>
      <c r="E77" s="70"/>
      <c r="F77"/>
      <c r="G77"/>
      <c r="H77"/>
      <c r="I77"/>
    </row>
    <row r="78" spans="1:9" s="65" customFormat="1" ht="12.75">
      <c r="A78"/>
      <c r="B78" s="30"/>
      <c r="C78" s="44"/>
      <c r="D78" s="44"/>
      <c r="E78" s="70"/>
      <c r="F78"/>
      <c r="G78"/>
      <c r="H78"/>
      <c r="I78"/>
    </row>
    <row r="79" spans="1:9" s="65" customFormat="1" ht="12.75">
      <c r="A79"/>
      <c r="B79" s="30"/>
      <c r="C79" s="44"/>
      <c r="D79" s="44"/>
      <c r="E79" s="70"/>
      <c r="F79"/>
      <c r="G79"/>
      <c r="H79"/>
      <c r="I79"/>
    </row>
    <row r="80" spans="1:9" s="65" customFormat="1" ht="12.75">
      <c r="A80"/>
      <c r="B80" s="30"/>
      <c r="C80" s="44"/>
      <c r="D80" s="44"/>
      <c r="E80" s="70"/>
      <c r="F80"/>
      <c r="G80"/>
      <c r="H80"/>
      <c r="I80"/>
    </row>
    <row r="81" spans="1:9" s="65" customFormat="1" ht="12.75">
      <c r="A81"/>
      <c r="B81" s="30"/>
      <c r="C81" s="44"/>
      <c r="D81" s="64"/>
      <c r="E81" s="70"/>
      <c r="F81"/>
      <c r="G81"/>
      <c r="H81"/>
      <c r="I81"/>
    </row>
    <row r="82" spans="2:4" ht="12.75">
      <c r="B82" s="30"/>
      <c r="C82" s="44"/>
      <c r="D82" s="44"/>
    </row>
    <row r="83" spans="1:9" s="65" customFormat="1" ht="12.75">
      <c r="A83"/>
      <c r="B83" s="30"/>
      <c r="C83" s="44"/>
      <c r="D83" s="44"/>
      <c r="E83" s="70"/>
      <c r="F83"/>
      <c r="G83"/>
      <c r="H83"/>
      <c r="I83"/>
    </row>
    <row r="84" spans="1:9" s="65" customFormat="1" ht="12.75">
      <c r="A84"/>
      <c r="B84" s="30"/>
      <c r="C84" s="44"/>
      <c r="D84" s="44"/>
      <c r="E84" s="70"/>
      <c r="F84"/>
      <c r="G84"/>
      <c r="H84"/>
      <c r="I84"/>
    </row>
    <row r="85" spans="1:9" s="65" customFormat="1" ht="12.75">
      <c r="A85"/>
      <c r="B85" s="30"/>
      <c r="C85" s="44"/>
      <c r="D85" s="44"/>
      <c r="E85" s="70"/>
      <c r="F85"/>
      <c r="G85"/>
      <c r="H85"/>
      <c r="I85"/>
    </row>
    <row r="86" spans="1:9" s="65" customFormat="1" ht="12.75">
      <c r="A86"/>
      <c r="B86" s="44"/>
      <c r="C86" s="44"/>
      <c r="D86" s="44"/>
      <c r="E86" s="70"/>
      <c r="F86"/>
      <c r="G86"/>
      <c r="H86"/>
      <c r="I86"/>
    </row>
    <row r="108" spans="1:9" s="65" customFormat="1" ht="12.75">
      <c r="A108"/>
      <c r="B108"/>
      <c r="C108"/>
      <c r="D108" s="20"/>
      <c r="E108" s="70"/>
      <c r="F108"/>
      <c r="G108"/>
      <c r="H108"/>
      <c r="I108"/>
    </row>
  </sheetData>
  <sheetProtection/>
  <printOptions/>
  <pageMargins left="0.7874015748031497" right="0" top="0.7874015748031497" bottom="0" header="0" footer="0"/>
  <pageSetup fitToHeight="1" fitToWidth="1" orientation="portrait" paperSize="9" scale="8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2"/>
  <sheetViews>
    <sheetView zoomScale="136" zoomScaleNormal="136" zoomScalePageLayoutView="0" workbookViewId="0" topLeftCell="A7">
      <selection activeCell="A1" sqref="A1"/>
    </sheetView>
  </sheetViews>
  <sheetFormatPr defaultColWidth="9.140625" defaultRowHeight="12.75"/>
  <cols>
    <col min="1" max="1" width="69.57421875" style="0" bestFit="1" customWidth="1"/>
    <col min="2" max="2" width="19.7109375" style="0" bestFit="1" customWidth="1"/>
    <col min="3" max="3" width="6.00390625" style="0" bestFit="1" customWidth="1"/>
    <col min="4" max="4" width="20.57421875" style="0" bestFit="1" customWidth="1"/>
    <col min="5" max="5" width="4.421875" style="70" bestFit="1" customWidth="1"/>
  </cols>
  <sheetData>
    <row r="1" spans="1:4" ht="15.75">
      <c r="A1" s="52" t="s">
        <v>14</v>
      </c>
      <c r="B1" s="63" t="s">
        <v>11</v>
      </c>
      <c r="C1" s="18"/>
      <c r="D1" s="58" t="s">
        <v>12</v>
      </c>
    </row>
    <row r="2" spans="1:4" ht="15.75">
      <c r="A2" s="1" t="s">
        <v>129</v>
      </c>
      <c r="B2" s="63"/>
      <c r="C2" s="18"/>
      <c r="D2" s="69" t="s">
        <v>30</v>
      </c>
    </row>
    <row r="3" spans="1:4" ht="12.75">
      <c r="A3" s="21" t="s">
        <v>15</v>
      </c>
      <c r="B3" s="48">
        <v>570</v>
      </c>
      <c r="C3" s="3"/>
      <c r="D3" s="68">
        <f>B3</f>
        <v>570</v>
      </c>
    </row>
    <row r="4" spans="1:5" ht="13.5" thickBot="1">
      <c r="A4" s="61" t="s">
        <v>16</v>
      </c>
      <c r="B4" s="97">
        <v>528843.47</v>
      </c>
      <c r="C4" s="53"/>
      <c r="D4" s="68">
        <f>B4</f>
        <v>528843.47</v>
      </c>
      <c r="E4" s="71"/>
    </row>
    <row r="5" spans="1:4" ht="12.75">
      <c r="A5" s="4" t="s">
        <v>1</v>
      </c>
      <c r="B5" s="50">
        <v>100000</v>
      </c>
      <c r="C5" s="53"/>
      <c r="D5" s="15">
        <f>B5</f>
        <v>100000</v>
      </c>
    </row>
    <row r="6" spans="1:4" ht="12.75">
      <c r="A6" s="4"/>
      <c r="B6" s="2"/>
      <c r="C6" s="3"/>
      <c r="D6" s="2"/>
    </row>
    <row r="7" spans="1:4" ht="12.75">
      <c r="A7" s="7"/>
      <c r="B7" s="8">
        <f>B3+B4+B5</f>
        <v>629413.47</v>
      </c>
      <c r="C7" s="3"/>
      <c r="D7" s="8">
        <f>SUM(D3:D6)</f>
        <v>629413.47</v>
      </c>
    </row>
    <row r="8" spans="1:4" ht="12.75">
      <c r="A8" s="9"/>
      <c r="B8" s="10"/>
      <c r="C8" s="3"/>
      <c r="D8" s="2"/>
    </row>
    <row r="9" spans="1:6" ht="12.75">
      <c r="A9" s="1" t="s">
        <v>2</v>
      </c>
      <c r="B9" s="11"/>
      <c r="C9" s="3"/>
      <c r="D9" s="15"/>
      <c r="F9" s="20"/>
    </row>
    <row r="10" spans="1:6" ht="12.75">
      <c r="A10" s="21" t="s">
        <v>21</v>
      </c>
      <c r="B10" s="12"/>
      <c r="C10" s="3"/>
      <c r="D10" s="12"/>
      <c r="F10" s="57"/>
    </row>
    <row r="11" spans="1:6" ht="12.75">
      <c r="A11" s="100" t="s">
        <v>133</v>
      </c>
      <c r="B11" s="12"/>
      <c r="C11" s="3"/>
      <c r="D11" s="12">
        <v>13100</v>
      </c>
      <c r="F11" s="57"/>
    </row>
    <row r="12" spans="1:6" ht="12.75">
      <c r="A12" s="101" t="s">
        <v>134</v>
      </c>
      <c r="B12" s="12"/>
      <c r="C12" s="3"/>
      <c r="D12" s="12">
        <v>9800</v>
      </c>
      <c r="F12" s="57"/>
    </row>
    <row r="13" spans="1:6" ht="12.75">
      <c r="A13" s="101" t="s">
        <v>135</v>
      </c>
      <c r="B13" s="12"/>
      <c r="C13" s="3"/>
      <c r="D13" s="12">
        <v>10400</v>
      </c>
      <c r="F13" s="57"/>
    </row>
    <row r="14" spans="1:6" ht="12.75">
      <c r="A14" s="13" t="s">
        <v>86</v>
      </c>
      <c r="B14" s="12"/>
      <c r="C14" s="56"/>
      <c r="D14" s="12"/>
      <c r="F14" s="20"/>
    </row>
    <row r="15" spans="1:4" ht="12.75">
      <c r="A15" s="13" t="s">
        <v>131</v>
      </c>
      <c r="B15" s="12"/>
      <c r="C15" s="3"/>
      <c r="D15" s="12">
        <v>300</v>
      </c>
    </row>
    <row r="16" spans="1:6" ht="12.75">
      <c r="A16" s="13" t="s">
        <v>128</v>
      </c>
      <c r="B16" s="12"/>
      <c r="C16" s="3"/>
      <c r="D16" s="12">
        <v>4444</v>
      </c>
      <c r="F16" s="20"/>
    </row>
    <row r="17" spans="1:6" ht="12.75">
      <c r="A17" s="21" t="s">
        <v>137</v>
      </c>
      <c r="B17" s="12"/>
      <c r="C17" s="3"/>
      <c r="D17" s="12">
        <v>3150</v>
      </c>
      <c r="F17" s="20"/>
    </row>
    <row r="18" spans="1:6" ht="12.75">
      <c r="A18" s="21" t="s">
        <v>138</v>
      </c>
      <c r="B18" s="12"/>
      <c r="C18" s="3"/>
      <c r="D18" s="12">
        <v>5000</v>
      </c>
      <c r="F18" s="20"/>
    </row>
    <row r="19" spans="1:6" ht="12.75">
      <c r="A19" s="13" t="s">
        <v>136</v>
      </c>
      <c r="B19" s="12"/>
      <c r="C19" s="3"/>
      <c r="D19" s="12"/>
      <c r="F19" s="20"/>
    </row>
    <row r="20" spans="1:6" ht="12.75">
      <c r="A20" s="21"/>
      <c r="B20" s="12"/>
      <c r="C20" s="3"/>
      <c r="D20" s="12"/>
      <c r="F20" s="20"/>
    </row>
    <row r="21" spans="1:4" ht="12.75">
      <c r="A21" s="13"/>
      <c r="B21" s="12"/>
      <c r="C21" s="3"/>
      <c r="D21" s="12"/>
    </row>
    <row r="22" spans="1:6" s="57" customFormat="1" ht="12.75">
      <c r="A22" s="13"/>
      <c r="B22" s="12"/>
      <c r="C22" s="56"/>
      <c r="D22" s="12"/>
      <c r="E22" s="72"/>
      <c r="F22" s="20"/>
    </row>
    <row r="23" spans="1:5" ht="12.75">
      <c r="A23" s="7"/>
      <c r="B23" s="10">
        <f>SUM(B10:B22)</f>
        <v>0</v>
      </c>
      <c r="C23" s="3"/>
      <c r="D23" s="16">
        <f>SUM(D9:D22)</f>
        <v>46194</v>
      </c>
      <c r="E23" s="71"/>
    </row>
    <row r="24" spans="1:6" ht="12.75">
      <c r="A24" s="60"/>
      <c r="B24" s="2"/>
      <c r="C24" s="17"/>
      <c r="D24" s="54"/>
      <c r="E24" s="71"/>
      <c r="F24" s="20"/>
    </row>
    <row r="25" spans="1:5" ht="12.75">
      <c r="A25" s="1" t="s">
        <v>3</v>
      </c>
      <c r="B25" s="16">
        <f>SUM(B7+B23)</f>
        <v>629413.47</v>
      </c>
      <c r="C25" s="3"/>
      <c r="D25" s="16">
        <f>SUM(D7+D23)</f>
        <v>675607.47</v>
      </c>
      <c r="E25" s="71"/>
    </row>
    <row r="26" spans="1:6" ht="12.75">
      <c r="A26" s="18"/>
      <c r="B26" s="19"/>
      <c r="C26" s="3"/>
      <c r="D26" s="19"/>
      <c r="F26" s="20"/>
    </row>
    <row r="27" spans="1:6" ht="12.75">
      <c r="A27" s="1" t="s">
        <v>4</v>
      </c>
      <c r="B27" s="2"/>
      <c r="C27" s="3"/>
      <c r="D27" s="55"/>
      <c r="F27" s="20"/>
    </row>
    <row r="28" spans="1:9" s="65" customFormat="1" ht="12.75">
      <c r="A28" s="21" t="s">
        <v>127</v>
      </c>
      <c r="B28" s="12"/>
      <c r="C28" s="3"/>
      <c r="D28" s="14">
        <v>2100</v>
      </c>
      <c r="E28" s="70"/>
      <c r="F28" s="57"/>
      <c r="G28"/>
      <c r="H28"/>
      <c r="I28"/>
    </row>
    <row r="29" spans="1:9" s="65" customFormat="1" ht="12.75">
      <c r="A29" s="21" t="s">
        <v>130</v>
      </c>
      <c r="B29" s="12"/>
      <c r="C29" s="3"/>
      <c r="D29" s="14">
        <v>1290</v>
      </c>
      <c r="E29" s="70"/>
      <c r="F29" s="57"/>
      <c r="G29"/>
      <c r="H29"/>
      <c r="I29"/>
    </row>
    <row r="30" spans="1:9" s="65" customFormat="1" ht="12.75">
      <c r="A30" s="13" t="s">
        <v>132</v>
      </c>
      <c r="B30" s="12"/>
      <c r="C30" s="3"/>
      <c r="D30" s="14">
        <v>300</v>
      </c>
      <c r="E30" s="70"/>
      <c r="F30" s="57"/>
      <c r="G30"/>
      <c r="H30"/>
      <c r="I30"/>
    </row>
    <row r="31" spans="1:9" s="65" customFormat="1" ht="12.75">
      <c r="A31" s="21"/>
      <c r="B31" s="12"/>
      <c r="C31" s="3"/>
      <c r="D31" s="14"/>
      <c r="E31" s="70"/>
      <c r="F31" s="57"/>
      <c r="G31"/>
      <c r="H31"/>
      <c r="I31"/>
    </row>
    <row r="32" spans="1:9" s="59" customFormat="1" ht="12.75">
      <c r="A32" s="13"/>
      <c r="B32" s="12"/>
      <c r="C32" s="56"/>
      <c r="D32" s="14"/>
      <c r="E32" s="96"/>
      <c r="F32" s="57"/>
      <c r="G32" s="57"/>
      <c r="H32" s="57"/>
      <c r="I32" s="57"/>
    </row>
    <row r="33" spans="1:9" s="59" customFormat="1" ht="12.75">
      <c r="A33" s="13"/>
      <c r="B33" s="12"/>
      <c r="C33" s="56"/>
      <c r="D33" s="14"/>
      <c r="E33" s="96"/>
      <c r="F33" s="57"/>
      <c r="G33" s="57"/>
      <c r="H33" s="57"/>
      <c r="I33" s="57"/>
    </row>
    <row r="34" spans="1:9" s="65" customFormat="1" ht="12.75">
      <c r="A34" s="13"/>
      <c r="B34" s="12"/>
      <c r="C34" s="3"/>
      <c r="D34" s="14"/>
      <c r="E34" s="70"/>
      <c r="F34"/>
      <c r="G34"/>
      <c r="H34"/>
      <c r="I34"/>
    </row>
    <row r="35" spans="1:9" s="65" customFormat="1" ht="12.75">
      <c r="A35" s="13"/>
      <c r="B35" s="12"/>
      <c r="C35" s="3"/>
      <c r="D35" s="14"/>
      <c r="E35" s="70"/>
      <c r="F35"/>
      <c r="G35"/>
      <c r="H35"/>
      <c r="I35"/>
    </row>
    <row r="36" spans="1:9" s="65" customFormat="1" ht="12.75">
      <c r="A36" s="13"/>
      <c r="B36" s="12"/>
      <c r="C36" s="3"/>
      <c r="D36" s="14"/>
      <c r="E36" s="70"/>
      <c r="F36"/>
      <c r="G36"/>
      <c r="H36"/>
      <c r="I36"/>
    </row>
    <row r="37" spans="1:9" s="65" customFormat="1" ht="12.75">
      <c r="A37" s="13"/>
      <c r="B37" s="12"/>
      <c r="C37" s="3"/>
      <c r="D37" s="14"/>
      <c r="E37" s="70"/>
      <c r="F37"/>
      <c r="G37"/>
      <c r="H37"/>
      <c r="I37"/>
    </row>
    <row r="38" spans="1:9" s="65" customFormat="1" ht="12.75">
      <c r="A38" s="13"/>
      <c r="B38" s="12"/>
      <c r="C38" s="3"/>
      <c r="D38" s="14"/>
      <c r="E38" s="70"/>
      <c r="F38"/>
      <c r="G38"/>
      <c r="H38"/>
      <c r="I38"/>
    </row>
    <row r="39" spans="1:9" s="65" customFormat="1" ht="12.75">
      <c r="A39" s="13"/>
      <c r="B39" s="12"/>
      <c r="C39" s="3"/>
      <c r="D39" s="14"/>
      <c r="E39" s="70"/>
      <c r="F39"/>
      <c r="G39"/>
      <c r="H39"/>
      <c r="I39"/>
    </row>
    <row r="40" spans="1:9" s="65" customFormat="1" ht="12.75">
      <c r="A40" s="13"/>
      <c r="B40" s="12"/>
      <c r="C40" s="3"/>
      <c r="D40" s="14"/>
      <c r="E40" s="70"/>
      <c r="F40"/>
      <c r="G40"/>
      <c r="H40"/>
      <c r="I40"/>
    </row>
    <row r="41" spans="1:9" s="65" customFormat="1" ht="12.75">
      <c r="A41" s="13"/>
      <c r="B41" s="12"/>
      <c r="C41" s="3"/>
      <c r="D41" s="14"/>
      <c r="E41" s="70"/>
      <c r="F41"/>
      <c r="G41"/>
      <c r="H41"/>
      <c r="I41"/>
    </row>
    <row r="42" spans="1:9" s="65" customFormat="1" ht="12.75">
      <c r="A42" s="7"/>
      <c r="B42" s="16"/>
      <c r="C42" s="8"/>
      <c r="D42" s="16">
        <f>SUM(D28:D40)</f>
        <v>3690</v>
      </c>
      <c r="E42" s="73"/>
      <c r="F42"/>
      <c r="G42"/>
      <c r="H42"/>
      <c r="I42"/>
    </row>
    <row r="43" spans="1:9" s="65" customFormat="1" ht="13.5" thickBot="1">
      <c r="A43" s="77"/>
      <c r="B43" s="78"/>
      <c r="C43" s="79"/>
      <c r="D43" s="80"/>
      <c r="E43" s="70"/>
      <c r="F43"/>
      <c r="G43"/>
      <c r="H43"/>
      <c r="I43"/>
    </row>
    <row r="44" spans="1:9" s="65" customFormat="1" ht="13.5" thickBot="1">
      <c r="A44" s="77" t="s">
        <v>5</v>
      </c>
      <c r="B44" s="22">
        <f>SUM(B28:B43)</f>
        <v>0</v>
      </c>
      <c r="C44" s="81"/>
      <c r="D44" s="82">
        <f>SUM(D42)</f>
        <v>3690</v>
      </c>
      <c r="E44" s="73"/>
      <c r="F44"/>
      <c r="G44"/>
      <c r="H44"/>
      <c r="I44"/>
    </row>
    <row r="45" spans="1:9" s="65" customFormat="1" ht="12.75">
      <c r="A45" s="83"/>
      <c r="B45" s="23"/>
      <c r="C45" s="81"/>
      <c r="D45" s="84"/>
      <c r="E45" s="70"/>
      <c r="F45"/>
      <c r="G45"/>
      <c r="H45"/>
      <c r="I45"/>
    </row>
    <row r="46" spans="1:9" s="65" customFormat="1" ht="12.75">
      <c r="A46" s="85" t="s">
        <v>10</v>
      </c>
      <c r="B46" s="86"/>
      <c r="C46" s="81"/>
      <c r="D46" s="84"/>
      <c r="E46" s="70"/>
      <c r="F46"/>
      <c r="G46"/>
      <c r="H46"/>
      <c r="I46"/>
    </row>
    <row r="47" spans="1:9" s="65" customFormat="1" ht="12.75">
      <c r="A47" s="87" t="s">
        <v>2</v>
      </c>
      <c r="B47" s="86">
        <f>B25</f>
        <v>629413.47</v>
      </c>
      <c r="C47" s="81"/>
      <c r="D47" s="88">
        <f>SUM(D25)</f>
        <v>675607.47</v>
      </c>
      <c r="E47" s="71"/>
      <c r="F47"/>
      <c r="G47"/>
      <c r="H47"/>
      <c r="I47"/>
    </row>
    <row r="48" spans="1:9" s="65" customFormat="1" ht="12.75">
      <c r="A48" s="87" t="s">
        <v>4</v>
      </c>
      <c r="B48" s="86">
        <f>B44</f>
        <v>0</v>
      </c>
      <c r="C48" s="81"/>
      <c r="D48" s="88">
        <f>SUM(D44)</f>
        <v>3690</v>
      </c>
      <c r="E48" s="71"/>
      <c r="F48"/>
      <c r="G48"/>
      <c r="H48"/>
      <c r="I48"/>
    </row>
    <row r="49" spans="1:9" s="65" customFormat="1" ht="12.75">
      <c r="A49" s="77" t="s">
        <v>6</v>
      </c>
      <c r="B49" s="89">
        <f>SUM(B47-B48)</f>
        <v>629413.47</v>
      </c>
      <c r="C49" s="90"/>
      <c r="D49" s="91">
        <f>SUM(D47-D48)</f>
        <v>671917.47</v>
      </c>
      <c r="E49" s="76"/>
      <c r="F49"/>
      <c r="G49"/>
      <c r="H49"/>
      <c r="I49"/>
    </row>
    <row r="50" spans="1:9" s="65" customFormat="1" ht="12.75">
      <c r="A50" s="92" t="s">
        <v>7</v>
      </c>
      <c r="B50" s="93">
        <f>B49-B7</f>
        <v>0</v>
      </c>
      <c r="C50" s="94"/>
      <c r="D50" s="95">
        <f>D49-D7</f>
        <v>42504</v>
      </c>
      <c r="E50" s="71"/>
      <c r="F50"/>
      <c r="G50"/>
      <c r="H50"/>
      <c r="I50"/>
    </row>
    <row r="51" spans="1:9" s="65" customFormat="1" ht="15.75">
      <c r="A51" s="49"/>
      <c r="B51" s="47"/>
      <c r="C51"/>
      <c r="D51"/>
      <c r="E51" s="70"/>
      <c r="F51"/>
      <c r="G51"/>
      <c r="H51"/>
      <c r="I51"/>
    </row>
    <row r="52" spans="1:9" s="65" customFormat="1" ht="13.5" thickBot="1">
      <c r="A52" s="46"/>
      <c r="B52"/>
      <c r="C52"/>
      <c r="D52"/>
      <c r="E52" s="70"/>
      <c r="F52"/>
      <c r="G52"/>
      <c r="H52"/>
      <c r="I52"/>
    </row>
    <row r="53" spans="1:9" s="65" customFormat="1" ht="12.75">
      <c r="A53" s="24" t="s">
        <v>8</v>
      </c>
      <c r="B53" s="25"/>
      <c r="C53" s="26"/>
      <c r="D53" s="27"/>
      <c r="E53" s="70"/>
      <c r="F53"/>
      <c r="G53"/>
      <c r="H53"/>
      <c r="I53"/>
    </row>
    <row r="54" spans="1:9" s="65" customFormat="1" ht="12.75">
      <c r="A54" s="51"/>
      <c r="B54" s="67"/>
      <c r="C54" s="30"/>
      <c r="D54" s="31">
        <v>570</v>
      </c>
      <c r="E54" s="70"/>
      <c r="F54"/>
      <c r="G54"/>
      <c r="H54"/>
      <c r="I54"/>
    </row>
    <row r="55" spans="1:9" s="65" customFormat="1" ht="12.75">
      <c r="A55" s="51"/>
      <c r="B55" s="29"/>
      <c r="C55" s="30"/>
      <c r="D55" s="5">
        <v>0</v>
      </c>
      <c r="E55" s="74"/>
      <c r="F55"/>
      <c r="G55"/>
      <c r="H55"/>
      <c r="I55"/>
    </row>
    <row r="56" spans="1:9" s="65" customFormat="1" ht="12.75">
      <c r="A56" s="62"/>
      <c r="B56" s="32"/>
      <c r="C56" s="30"/>
      <c r="D56" s="5">
        <v>0</v>
      </c>
      <c r="E56" s="74"/>
      <c r="F56"/>
      <c r="G56"/>
      <c r="H56"/>
      <c r="I56"/>
    </row>
    <row r="57" spans="1:9" s="65" customFormat="1" ht="12.75">
      <c r="A57" s="28" t="s">
        <v>0</v>
      </c>
      <c r="B57" s="66"/>
      <c r="C57" s="33"/>
      <c r="D57" s="34">
        <f>D4+D23-D42</f>
        <v>571347.47</v>
      </c>
      <c r="E57" s="74"/>
      <c r="F57"/>
      <c r="G57"/>
      <c r="H57"/>
      <c r="I57"/>
    </row>
    <row r="58" spans="1:9" s="65" customFormat="1" ht="13.5" thickBot="1">
      <c r="A58" s="43" t="s">
        <v>13</v>
      </c>
      <c r="B58" s="6"/>
      <c r="C58" s="6"/>
      <c r="D58" s="35">
        <f>SUM(D54:D57)</f>
        <v>571917.47</v>
      </c>
      <c r="E58" s="74"/>
      <c r="F58"/>
      <c r="G58"/>
      <c r="H58"/>
      <c r="I58"/>
    </row>
    <row r="59" spans="1:9" s="65" customFormat="1" ht="13.5" thickTop="1">
      <c r="A59" s="28"/>
      <c r="B59" s="6"/>
      <c r="C59" s="6"/>
      <c r="D59" s="36"/>
      <c r="E59" s="75"/>
      <c r="F59"/>
      <c r="G59"/>
      <c r="H59"/>
      <c r="I59"/>
    </row>
    <row r="60" spans="1:9" s="65" customFormat="1" ht="13.5" thickBot="1">
      <c r="A60" s="42"/>
      <c r="B60" s="6"/>
      <c r="C60" s="6"/>
      <c r="D60" s="36"/>
      <c r="E60" s="75"/>
      <c r="F60"/>
      <c r="G60"/>
      <c r="H60"/>
      <c r="I60"/>
    </row>
    <row r="61" spans="1:9" s="65" customFormat="1" ht="13.5" thickBot="1">
      <c r="A61" s="28" t="s">
        <v>1</v>
      </c>
      <c r="B61" s="6"/>
      <c r="C61" s="6"/>
      <c r="D61" s="37">
        <v>100000</v>
      </c>
      <c r="E61" s="74"/>
      <c r="F61"/>
      <c r="G61"/>
      <c r="H61"/>
      <c r="I61"/>
    </row>
    <row r="62" spans="1:9" s="65" customFormat="1" ht="12.75">
      <c r="A62" s="28"/>
      <c r="B62" s="6"/>
      <c r="C62" s="6"/>
      <c r="D62" s="38">
        <f>SUM(D58:D61)</f>
        <v>671917.47</v>
      </c>
      <c r="E62" s="71"/>
      <c r="F62"/>
      <c r="G62"/>
      <c r="H62"/>
      <c r="I62"/>
    </row>
    <row r="63" spans="1:9" s="65" customFormat="1" ht="12.75">
      <c r="A63" s="45"/>
      <c r="B63" s="6"/>
      <c r="C63" s="6"/>
      <c r="D63" s="38"/>
      <c r="E63" s="74"/>
      <c r="F63"/>
      <c r="G63"/>
      <c r="H63"/>
      <c r="I63"/>
    </row>
    <row r="64" spans="1:9" s="65" customFormat="1" ht="12.75">
      <c r="A64" s="45" t="s">
        <v>17</v>
      </c>
      <c r="B64" s="66"/>
      <c r="C64" s="6"/>
      <c r="D64" s="38">
        <f>D66-D57</f>
        <v>0</v>
      </c>
      <c r="E64" s="71"/>
      <c r="F64"/>
      <c r="G64"/>
      <c r="H64"/>
      <c r="I64"/>
    </row>
    <row r="65" spans="1:9" s="65" customFormat="1" ht="12.75">
      <c r="A65" s="28"/>
      <c r="B65" s="6"/>
      <c r="C65" s="6"/>
      <c r="D65" s="36"/>
      <c r="E65" s="70"/>
      <c r="F65"/>
      <c r="G65"/>
      <c r="H65"/>
      <c r="I65"/>
    </row>
    <row r="66" spans="1:9" s="65" customFormat="1" ht="13.5" thickBot="1">
      <c r="A66" s="98">
        <v>20210831</v>
      </c>
      <c r="B66" s="39"/>
      <c r="C66" s="40" t="s">
        <v>9</v>
      </c>
      <c r="D66" s="41">
        <v>571347.47</v>
      </c>
      <c r="E66" s="70"/>
      <c r="F66"/>
      <c r="G66"/>
      <c r="H66"/>
      <c r="I66"/>
    </row>
    <row r="67" spans="1:9" s="65" customFormat="1" ht="12.75">
      <c r="A67"/>
      <c r="B67"/>
      <c r="C67"/>
      <c r="D67"/>
      <c r="E67" s="70"/>
      <c r="F67"/>
      <c r="G67"/>
      <c r="H67"/>
      <c r="I67"/>
    </row>
    <row r="68" spans="2:9" s="65" customFormat="1" ht="12.75">
      <c r="B68" s="44"/>
      <c r="C68" s="44"/>
      <c r="D68" s="44"/>
      <c r="E68" s="70"/>
      <c r="F68"/>
      <c r="G68"/>
      <c r="H68"/>
      <c r="I68"/>
    </row>
    <row r="69" spans="2:9" s="65" customFormat="1" ht="12.75">
      <c r="B69" s="44"/>
      <c r="C69" s="44"/>
      <c r="D69" s="44"/>
      <c r="E69" s="70"/>
      <c r="F69"/>
      <c r="G69"/>
      <c r="H69"/>
      <c r="I69"/>
    </row>
    <row r="70" spans="1:9" s="65" customFormat="1" ht="12.75">
      <c r="A70"/>
      <c r="B70" s="66"/>
      <c r="C70" s="44"/>
      <c r="D70" s="44"/>
      <c r="E70" s="70"/>
      <c r="F70"/>
      <c r="G70"/>
      <c r="H70"/>
      <c r="I70"/>
    </row>
    <row r="71" spans="1:9" s="65" customFormat="1" ht="12.75">
      <c r="A71"/>
      <c r="B71" s="44"/>
      <c r="C71" s="44"/>
      <c r="D71" s="44"/>
      <c r="E71" s="70"/>
      <c r="F71"/>
      <c r="G71"/>
      <c r="H71"/>
      <c r="I71"/>
    </row>
    <row r="72" spans="1:9" s="65" customFormat="1" ht="12.75">
      <c r="A72"/>
      <c r="B72" s="44"/>
      <c r="C72" s="44"/>
      <c r="D72" s="44"/>
      <c r="E72" s="70"/>
      <c r="F72"/>
      <c r="G72"/>
      <c r="H72"/>
      <c r="I72"/>
    </row>
    <row r="73" spans="1:9" s="65" customFormat="1" ht="12.75">
      <c r="A73"/>
      <c r="B73" s="44"/>
      <c r="C73" s="44"/>
      <c r="D73" s="44"/>
      <c r="E73" s="70"/>
      <c r="F73"/>
      <c r="G73"/>
      <c r="H73"/>
      <c r="I73"/>
    </row>
    <row r="74" spans="1:9" s="65" customFormat="1" ht="12.75">
      <c r="A74"/>
      <c r="B74" s="44"/>
      <c r="C74" s="44"/>
      <c r="D74" s="44"/>
      <c r="E74" s="70"/>
      <c r="F74"/>
      <c r="G74"/>
      <c r="H74"/>
      <c r="I74"/>
    </row>
    <row r="75" spans="1:9" s="65" customFormat="1" ht="12.75">
      <c r="A75"/>
      <c r="B75" s="30"/>
      <c r="C75" s="44"/>
      <c r="D75" s="44"/>
      <c r="E75" s="70"/>
      <c r="F75"/>
      <c r="G75"/>
      <c r="H75"/>
      <c r="I75"/>
    </row>
    <row r="76" spans="1:9" s="65" customFormat="1" ht="12.75">
      <c r="A76"/>
      <c r="B76" s="30"/>
      <c r="C76" s="44"/>
      <c r="D76" s="44"/>
      <c r="E76" s="70"/>
      <c r="F76"/>
      <c r="G76"/>
      <c r="H76"/>
      <c r="I76"/>
    </row>
    <row r="77" spans="1:9" s="65" customFormat="1" ht="12.75">
      <c r="A77"/>
      <c r="B77" s="30"/>
      <c r="C77" s="44"/>
      <c r="D77" s="44"/>
      <c r="E77" s="70"/>
      <c r="F77"/>
      <c r="G77"/>
      <c r="H77"/>
      <c r="I77"/>
    </row>
    <row r="78" spans="1:9" s="65" customFormat="1" ht="12.75">
      <c r="A78"/>
      <c r="B78" s="30"/>
      <c r="C78" s="44"/>
      <c r="D78" s="44"/>
      <c r="E78" s="70"/>
      <c r="F78"/>
      <c r="G78"/>
      <c r="H78"/>
      <c r="I78"/>
    </row>
    <row r="79" spans="1:9" s="65" customFormat="1" ht="12.75">
      <c r="A79"/>
      <c r="B79" s="30"/>
      <c r="C79" s="44"/>
      <c r="D79" s="44"/>
      <c r="E79" s="70"/>
      <c r="F79"/>
      <c r="G79"/>
      <c r="H79"/>
      <c r="I79"/>
    </row>
    <row r="80" spans="1:9" s="65" customFormat="1" ht="12.75">
      <c r="A80"/>
      <c r="B80" s="30"/>
      <c r="C80" s="44"/>
      <c r="D80" s="44"/>
      <c r="E80" s="70"/>
      <c r="F80"/>
      <c r="G80"/>
      <c r="H80"/>
      <c r="I80"/>
    </row>
    <row r="81" spans="1:9" s="65" customFormat="1" ht="12.75">
      <c r="A81"/>
      <c r="B81" s="30"/>
      <c r="C81" s="44"/>
      <c r="D81" s="44"/>
      <c r="E81" s="70"/>
      <c r="F81"/>
      <c r="G81"/>
      <c r="H81"/>
      <c r="I81"/>
    </row>
    <row r="82" spans="1:9" s="65" customFormat="1" ht="12.75">
      <c r="A82"/>
      <c r="B82" s="30"/>
      <c r="C82" s="44"/>
      <c r="D82" s="44"/>
      <c r="E82" s="70"/>
      <c r="F82"/>
      <c r="G82"/>
      <c r="H82"/>
      <c r="I82"/>
    </row>
    <row r="83" spans="1:9" s="65" customFormat="1" ht="12.75">
      <c r="A83"/>
      <c r="B83" s="30"/>
      <c r="C83" s="44"/>
      <c r="D83" s="44"/>
      <c r="E83" s="70"/>
      <c r="F83"/>
      <c r="G83"/>
      <c r="H83"/>
      <c r="I83"/>
    </row>
    <row r="84" spans="1:9" s="65" customFormat="1" ht="12.75">
      <c r="A84"/>
      <c r="B84" s="30"/>
      <c r="C84" s="44"/>
      <c r="D84" s="44"/>
      <c r="E84" s="70"/>
      <c r="F84"/>
      <c r="G84"/>
      <c r="H84"/>
      <c r="I84"/>
    </row>
    <row r="85" spans="1:9" s="65" customFormat="1" ht="12.75">
      <c r="A85"/>
      <c r="B85" s="30"/>
      <c r="C85" s="44"/>
      <c r="D85" s="64"/>
      <c r="E85" s="70"/>
      <c r="F85"/>
      <c r="G85"/>
      <c r="H85"/>
      <c r="I85"/>
    </row>
    <row r="86" spans="2:4" ht="12.75">
      <c r="B86" s="30"/>
      <c r="C86" s="44"/>
      <c r="D86" s="44"/>
    </row>
    <row r="87" spans="1:9" s="65" customFormat="1" ht="12.75">
      <c r="A87"/>
      <c r="B87" s="30"/>
      <c r="C87" s="44"/>
      <c r="D87" s="44"/>
      <c r="E87" s="70"/>
      <c r="F87"/>
      <c r="G87"/>
      <c r="H87"/>
      <c r="I87"/>
    </row>
    <row r="88" spans="1:9" s="65" customFormat="1" ht="12.75">
      <c r="A88"/>
      <c r="B88" s="30"/>
      <c r="C88" s="44"/>
      <c r="D88" s="44"/>
      <c r="E88" s="70"/>
      <c r="F88"/>
      <c r="G88"/>
      <c r="H88"/>
      <c r="I88"/>
    </row>
    <row r="89" spans="1:9" s="65" customFormat="1" ht="12.75">
      <c r="A89"/>
      <c r="B89" s="30"/>
      <c r="C89" s="44"/>
      <c r="D89" s="44"/>
      <c r="E89" s="70"/>
      <c r="F89"/>
      <c r="G89"/>
      <c r="H89"/>
      <c r="I89"/>
    </row>
    <row r="90" spans="1:9" s="65" customFormat="1" ht="12.75">
      <c r="A90"/>
      <c r="B90" s="44"/>
      <c r="C90" s="44"/>
      <c r="D90" s="44"/>
      <c r="E90" s="70"/>
      <c r="F90"/>
      <c r="G90"/>
      <c r="H90"/>
      <c r="I90"/>
    </row>
    <row r="112" spans="1:9" s="65" customFormat="1" ht="12.75">
      <c r="A112"/>
      <c r="B112"/>
      <c r="C112"/>
      <c r="D112" s="20"/>
      <c r="E112" s="70"/>
      <c r="F112"/>
      <c r="G112"/>
      <c r="H112"/>
      <c r="I112"/>
    </row>
  </sheetData>
  <sheetProtection/>
  <printOptions/>
  <pageMargins left="0.7874015748031497" right="0" top="0.7874015748031497" bottom="0" header="0" footer="0"/>
  <pageSetup fitToHeight="1" fitToWidth="1" orientation="portrait" paperSize="9" scale="81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9"/>
  <sheetViews>
    <sheetView zoomScale="136" zoomScaleNormal="136" zoomScalePageLayoutView="0" workbookViewId="0" topLeftCell="A1">
      <selection activeCell="A25" sqref="A25"/>
    </sheetView>
  </sheetViews>
  <sheetFormatPr defaultColWidth="9.140625" defaultRowHeight="12.75"/>
  <cols>
    <col min="1" max="1" width="69.57421875" style="0" bestFit="1" customWidth="1"/>
    <col min="2" max="2" width="19.7109375" style="0" bestFit="1" customWidth="1"/>
    <col min="3" max="3" width="6.00390625" style="0" bestFit="1" customWidth="1"/>
    <col min="4" max="4" width="20.57421875" style="0" bestFit="1" customWidth="1"/>
    <col min="5" max="5" width="4.421875" style="70" bestFit="1" customWidth="1"/>
  </cols>
  <sheetData>
    <row r="1" spans="1:4" ht="15.75">
      <c r="A1" s="52" t="s">
        <v>14</v>
      </c>
      <c r="B1" s="63" t="s">
        <v>11</v>
      </c>
      <c r="C1" s="18"/>
      <c r="D1" s="58" t="s">
        <v>12</v>
      </c>
    </row>
    <row r="2" spans="1:4" ht="15.75">
      <c r="A2" s="1" t="s">
        <v>126</v>
      </c>
      <c r="B2" s="63"/>
      <c r="C2" s="18"/>
      <c r="D2" s="69" t="s">
        <v>29</v>
      </c>
    </row>
    <row r="3" spans="1:4" ht="12.75">
      <c r="A3" s="21" t="s">
        <v>15</v>
      </c>
      <c r="B3" s="48">
        <v>570</v>
      </c>
      <c r="C3" s="3"/>
      <c r="D3" s="68">
        <f>B3</f>
        <v>570</v>
      </c>
    </row>
    <row r="4" spans="1:5" ht="13.5" thickBot="1">
      <c r="A4" s="61" t="s">
        <v>16</v>
      </c>
      <c r="B4" s="97">
        <v>533621.47</v>
      </c>
      <c r="C4" s="53"/>
      <c r="D4" s="68">
        <f>B4</f>
        <v>533621.47</v>
      </c>
      <c r="E4" s="71"/>
    </row>
    <row r="5" spans="1:4" ht="12.75">
      <c r="A5" s="4" t="s">
        <v>1</v>
      </c>
      <c r="B5" s="50">
        <v>100000</v>
      </c>
      <c r="C5" s="53"/>
      <c r="D5" s="15">
        <f>B5</f>
        <v>100000</v>
      </c>
    </row>
    <row r="6" spans="1:4" ht="12.75">
      <c r="A6" s="4"/>
      <c r="B6" s="2"/>
      <c r="C6" s="3"/>
      <c r="D6" s="2"/>
    </row>
    <row r="7" spans="1:4" ht="12.75">
      <c r="A7" s="7"/>
      <c r="B7" s="8">
        <f>B3+B4+B5</f>
        <v>634191.47</v>
      </c>
      <c r="C7" s="3"/>
      <c r="D7" s="8">
        <f>SUM(D3:D6)</f>
        <v>634191.47</v>
      </c>
    </row>
    <row r="8" spans="1:4" ht="12.75">
      <c r="A8" s="9"/>
      <c r="B8" s="10"/>
      <c r="C8" s="3"/>
      <c r="D8" s="2"/>
    </row>
    <row r="9" spans="1:6" ht="12.75">
      <c r="A9" s="1" t="s">
        <v>2</v>
      </c>
      <c r="B9" s="11"/>
      <c r="C9" s="3"/>
      <c r="D9" s="15"/>
      <c r="F9" s="20"/>
    </row>
    <row r="10" spans="1:6" ht="12.75">
      <c r="A10" s="21" t="s">
        <v>21</v>
      </c>
      <c r="B10" s="12"/>
      <c r="C10" s="3"/>
      <c r="D10" s="12"/>
      <c r="F10" s="57"/>
    </row>
    <row r="11" spans="1:6" ht="12.75">
      <c r="A11" s="13" t="s">
        <v>86</v>
      </c>
      <c r="B11" s="12"/>
      <c r="C11" s="56"/>
      <c r="D11" s="12"/>
      <c r="F11" s="20"/>
    </row>
    <row r="12" spans="1:4" ht="12.75">
      <c r="A12" s="13"/>
      <c r="B12" s="12"/>
      <c r="C12" s="3"/>
      <c r="D12" s="12"/>
    </row>
    <row r="13" spans="1:6" ht="12.75">
      <c r="A13" s="13"/>
      <c r="B13" s="12"/>
      <c r="C13" s="3"/>
      <c r="D13" s="12"/>
      <c r="F13" s="20"/>
    </row>
    <row r="14" spans="1:6" ht="12.75">
      <c r="A14" s="21"/>
      <c r="B14" s="12"/>
      <c r="C14" s="3"/>
      <c r="D14" s="12"/>
      <c r="F14" s="20"/>
    </row>
    <row r="15" spans="1:6" ht="12.75">
      <c r="A15" s="21"/>
      <c r="B15" s="12"/>
      <c r="C15" s="3"/>
      <c r="D15" s="12"/>
      <c r="F15" s="20"/>
    </row>
    <row r="16" spans="1:6" ht="12.75">
      <c r="A16" s="13"/>
      <c r="B16" s="12"/>
      <c r="C16" s="3"/>
      <c r="D16" s="12"/>
      <c r="F16" s="20"/>
    </row>
    <row r="17" spans="1:6" ht="12.75">
      <c r="A17" s="21"/>
      <c r="B17" s="12"/>
      <c r="C17" s="3"/>
      <c r="D17" s="12"/>
      <c r="F17" s="20"/>
    </row>
    <row r="18" spans="1:4" ht="12.75">
      <c r="A18" s="13"/>
      <c r="B18" s="12"/>
      <c r="C18" s="3"/>
      <c r="D18" s="12"/>
    </row>
    <row r="19" spans="1:6" s="57" customFormat="1" ht="12.75">
      <c r="A19" s="13"/>
      <c r="B19" s="12"/>
      <c r="C19" s="56"/>
      <c r="D19" s="12"/>
      <c r="E19" s="72"/>
      <c r="F19" s="20"/>
    </row>
    <row r="20" spans="1:5" ht="12.75">
      <c r="A20" s="7"/>
      <c r="B20" s="10">
        <f>SUM(B10:B19)</f>
        <v>0</v>
      </c>
      <c r="C20" s="3"/>
      <c r="D20" s="16">
        <f>SUM(D9:D19)</f>
        <v>0</v>
      </c>
      <c r="E20" s="71"/>
    </row>
    <row r="21" spans="1:6" ht="12.75">
      <c r="A21" s="60"/>
      <c r="B21" s="2"/>
      <c r="C21" s="17"/>
      <c r="D21" s="54"/>
      <c r="E21" s="71"/>
      <c r="F21" s="20"/>
    </row>
    <row r="22" spans="1:5" ht="12.75">
      <c r="A22" s="1" t="s">
        <v>3</v>
      </c>
      <c r="B22" s="16">
        <f>SUM(B7+B20)</f>
        <v>634191.47</v>
      </c>
      <c r="C22" s="3"/>
      <c r="D22" s="16">
        <f>SUM(D7+D20)</f>
        <v>634191.47</v>
      </c>
      <c r="E22" s="71"/>
    </row>
    <row r="23" spans="1:6" ht="12.75">
      <c r="A23" s="18"/>
      <c r="B23" s="19"/>
      <c r="C23" s="3"/>
      <c r="D23" s="19"/>
      <c r="F23" s="20"/>
    </row>
    <row r="24" spans="1:6" ht="12.75">
      <c r="A24" s="1" t="s">
        <v>4</v>
      </c>
      <c r="B24" s="2"/>
      <c r="C24" s="3"/>
      <c r="D24" s="55"/>
      <c r="F24" s="20"/>
    </row>
    <row r="25" spans="1:9" s="65" customFormat="1" ht="12.75">
      <c r="A25" s="21" t="s">
        <v>125</v>
      </c>
      <c r="B25" s="12"/>
      <c r="C25" s="3"/>
      <c r="D25" s="14">
        <v>4778</v>
      </c>
      <c r="E25" s="70"/>
      <c r="F25" s="57"/>
      <c r="G25"/>
      <c r="H25"/>
      <c r="I25"/>
    </row>
    <row r="26" spans="1:9" s="65" customFormat="1" ht="12.75">
      <c r="A26" s="21"/>
      <c r="B26" s="12"/>
      <c r="C26" s="3"/>
      <c r="D26" s="14"/>
      <c r="E26" s="70"/>
      <c r="F26" s="57"/>
      <c r="G26"/>
      <c r="H26"/>
      <c r="I26"/>
    </row>
    <row r="27" spans="1:9" s="65" customFormat="1" ht="12.75">
      <c r="A27" s="21"/>
      <c r="B27" s="12"/>
      <c r="C27" s="3"/>
      <c r="D27" s="14"/>
      <c r="E27" s="70"/>
      <c r="F27" s="57"/>
      <c r="G27"/>
      <c r="H27"/>
      <c r="I27"/>
    </row>
    <row r="28" spans="1:9" s="65" customFormat="1" ht="12.75">
      <c r="A28" s="21"/>
      <c r="B28" s="12"/>
      <c r="C28" s="3"/>
      <c r="D28" s="14"/>
      <c r="E28" s="70"/>
      <c r="F28" s="57"/>
      <c r="G28"/>
      <c r="H28"/>
      <c r="I28"/>
    </row>
    <row r="29" spans="1:9" s="59" customFormat="1" ht="12.75">
      <c r="A29" s="13"/>
      <c r="B29" s="12"/>
      <c r="C29" s="56"/>
      <c r="D29" s="14"/>
      <c r="E29" s="96"/>
      <c r="F29" s="57"/>
      <c r="G29" s="57"/>
      <c r="H29" s="57"/>
      <c r="I29" s="57"/>
    </row>
    <row r="30" spans="1:9" s="59" customFormat="1" ht="12.75">
      <c r="A30" s="13"/>
      <c r="B30" s="12"/>
      <c r="C30" s="56"/>
      <c r="D30" s="14"/>
      <c r="E30" s="96"/>
      <c r="F30" s="57"/>
      <c r="G30" s="57"/>
      <c r="H30" s="57"/>
      <c r="I30" s="57"/>
    </row>
    <row r="31" spans="1:9" s="65" customFormat="1" ht="12.75">
      <c r="A31" s="13"/>
      <c r="B31" s="12"/>
      <c r="C31" s="3"/>
      <c r="D31" s="14"/>
      <c r="E31" s="70"/>
      <c r="F31"/>
      <c r="G31"/>
      <c r="H31"/>
      <c r="I31"/>
    </row>
    <row r="32" spans="1:9" s="65" customFormat="1" ht="12.75">
      <c r="A32" s="13"/>
      <c r="B32" s="12"/>
      <c r="C32" s="3"/>
      <c r="D32" s="14"/>
      <c r="E32" s="70"/>
      <c r="F32"/>
      <c r="G32"/>
      <c r="H32"/>
      <c r="I32"/>
    </row>
    <row r="33" spans="1:9" s="65" customFormat="1" ht="12.75">
      <c r="A33" s="13"/>
      <c r="B33" s="12"/>
      <c r="C33" s="3"/>
      <c r="D33" s="14"/>
      <c r="E33" s="70"/>
      <c r="F33"/>
      <c r="G33"/>
      <c r="H33"/>
      <c r="I33"/>
    </row>
    <row r="34" spans="1:9" s="65" customFormat="1" ht="12.75">
      <c r="A34" s="13"/>
      <c r="B34" s="12"/>
      <c r="C34" s="3"/>
      <c r="D34" s="14"/>
      <c r="E34" s="70"/>
      <c r="F34"/>
      <c r="G34"/>
      <c r="H34"/>
      <c r="I34"/>
    </row>
    <row r="35" spans="1:9" s="65" customFormat="1" ht="12.75">
      <c r="A35" s="13"/>
      <c r="B35" s="12"/>
      <c r="C35" s="3"/>
      <c r="D35" s="14"/>
      <c r="E35" s="70"/>
      <c r="F35"/>
      <c r="G35"/>
      <c r="H35"/>
      <c r="I35"/>
    </row>
    <row r="36" spans="1:9" s="65" customFormat="1" ht="12.75">
      <c r="A36" s="13"/>
      <c r="B36" s="12"/>
      <c r="C36" s="3"/>
      <c r="D36" s="14"/>
      <c r="E36" s="70"/>
      <c r="F36"/>
      <c r="G36"/>
      <c r="H36"/>
      <c r="I36"/>
    </row>
    <row r="37" spans="1:9" s="65" customFormat="1" ht="12.75">
      <c r="A37" s="13"/>
      <c r="B37" s="12"/>
      <c r="C37" s="3"/>
      <c r="D37" s="14"/>
      <c r="E37" s="70"/>
      <c r="F37"/>
      <c r="G37"/>
      <c r="H37"/>
      <c r="I37"/>
    </row>
    <row r="38" spans="1:9" s="65" customFormat="1" ht="12.75">
      <c r="A38" s="13"/>
      <c r="B38" s="12"/>
      <c r="C38" s="3"/>
      <c r="D38" s="14"/>
      <c r="E38" s="70"/>
      <c r="F38"/>
      <c r="G38"/>
      <c r="H38"/>
      <c r="I38"/>
    </row>
    <row r="39" spans="1:9" s="65" customFormat="1" ht="12.75">
      <c r="A39" s="7"/>
      <c r="B39" s="16"/>
      <c r="C39" s="8"/>
      <c r="D39" s="16">
        <f>SUM(D25:D37)</f>
        <v>4778</v>
      </c>
      <c r="E39" s="73"/>
      <c r="F39"/>
      <c r="G39"/>
      <c r="H39"/>
      <c r="I39"/>
    </row>
    <row r="40" spans="1:9" s="65" customFormat="1" ht="13.5" thickBot="1">
      <c r="A40" s="77"/>
      <c r="B40" s="78"/>
      <c r="C40" s="79"/>
      <c r="D40" s="80"/>
      <c r="E40" s="70"/>
      <c r="F40"/>
      <c r="G40"/>
      <c r="H40"/>
      <c r="I40"/>
    </row>
    <row r="41" spans="1:9" s="65" customFormat="1" ht="13.5" thickBot="1">
      <c r="A41" s="77" t="s">
        <v>5</v>
      </c>
      <c r="B41" s="22">
        <f>SUM(B25:B40)</f>
        <v>0</v>
      </c>
      <c r="C41" s="81"/>
      <c r="D41" s="82">
        <f>SUM(D39)</f>
        <v>4778</v>
      </c>
      <c r="E41" s="73"/>
      <c r="F41"/>
      <c r="G41"/>
      <c r="H41"/>
      <c r="I41"/>
    </row>
    <row r="42" spans="1:9" s="65" customFormat="1" ht="12.75">
      <c r="A42" s="83"/>
      <c r="B42" s="23"/>
      <c r="C42" s="81"/>
      <c r="D42" s="84"/>
      <c r="E42" s="70"/>
      <c r="F42"/>
      <c r="G42"/>
      <c r="H42"/>
      <c r="I42"/>
    </row>
    <row r="43" spans="1:9" s="65" customFormat="1" ht="12.75">
      <c r="A43" s="85" t="s">
        <v>10</v>
      </c>
      <c r="B43" s="86"/>
      <c r="C43" s="81"/>
      <c r="D43" s="84"/>
      <c r="E43" s="70"/>
      <c r="F43"/>
      <c r="G43"/>
      <c r="H43"/>
      <c r="I43"/>
    </row>
    <row r="44" spans="1:9" s="65" customFormat="1" ht="12.75">
      <c r="A44" s="87" t="s">
        <v>2</v>
      </c>
      <c r="B44" s="86">
        <f>B22</f>
        <v>634191.47</v>
      </c>
      <c r="C44" s="81"/>
      <c r="D44" s="88">
        <f>SUM(D22)</f>
        <v>634191.47</v>
      </c>
      <c r="E44" s="71"/>
      <c r="F44"/>
      <c r="G44"/>
      <c r="H44"/>
      <c r="I44"/>
    </row>
    <row r="45" spans="1:9" s="65" customFormat="1" ht="12.75">
      <c r="A45" s="87" t="s">
        <v>4</v>
      </c>
      <c r="B45" s="86">
        <f>B41</f>
        <v>0</v>
      </c>
      <c r="C45" s="81"/>
      <c r="D45" s="88">
        <f>SUM(D41)</f>
        <v>4778</v>
      </c>
      <c r="E45" s="71"/>
      <c r="F45"/>
      <c r="G45"/>
      <c r="H45"/>
      <c r="I45"/>
    </row>
    <row r="46" spans="1:9" s="65" customFormat="1" ht="12.75">
      <c r="A46" s="77" t="s">
        <v>6</v>
      </c>
      <c r="B46" s="89">
        <f>SUM(B44-B45)</f>
        <v>634191.47</v>
      </c>
      <c r="C46" s="90"/>
      <c r="D46" s="91">
        <f>SUM(D44-D45)</f>
        <v>629413.47</v>
      </c>
      <c r="E46" s="76"/>
      <c r="F46"/>
      <c r="G46"/>
      <c r="H46"/>
      <c r="I46"/>
    </row>
    <row r="47" spans="1:9" s="65" customFormat="1" ht="12.75">
      <c r="A47" s="92" t="s">
        <v>7</v>
      </c>
      <c r="B47" s="93">
        <f>B46-B7</f>
        <v>0</v>
      </c>
      <c r="C47" s="94"/>
      <c r="D47" s="95">
        <f>D46-D7</f>
        <v>-4778</v>
      </c>
      <c r="E47" s="71"/>
      <c r="F47"/>
      <c r="G47"/>
      <c r="H47"/>
      <c r="I47"/>
    </row>
    <row r="48" spans="1:9" s="65" customFormat="1" ht="15.75">
      <c r="A48" s="49"/>
      <c r="B48" s="47"/>
      <c r="C48"/>
      <c r="D48"/>
      <c r="E48" s="70"/>
      <c r="F48"/>
      <c r="G48"/>
      <c r="H48"/>
      <c r="I48"/>
    </row>
    <row r="49" spans="1:9" s="65" customFormat="1" ht="13.5" thickBot="1">
      <c r="A49" s="46"/>
      <c r="B49"/>
      <c r="C49"/>
      <c r="D49"/>
      <c r="E49" s="70"/>
      <c r="F49"/>
      <c r="G49"/>
      <c r="H49"/>
      <c r="I49"/>
    </row>
    <row r="50" spans="1:9" s="65" customFormat="1" ht="12.75">
      <c r="A50" s="24" t="s">
        <v>8</v>
      </c>
      <c r="B50" s="25"/>
      <c r="C50" s="26"/>
      <c r="D50" s="27"/>
      <c r="E50" s="70"/>
      <c r="F50"/>
      <c r="G50"/>
      <c r="H50"/>
      <c r="I50"/>
    </row>
    <row r="51" spans="1:9" s="65" customFormat="1" ht="12.75">
      <c r="A51" s="51"/>
      <c r="B51" s="67"/>
      <c r="C51" s="30"/>
      <c r="D51" s="31">
        <v>570</v>
      </c>
      <c r="E51" s="70"/>
      <c r="F51"/>
      <c r="G51"/>
      <c r="H51"/>
      <c r="I51"/>
    </row>
    <row r="52" spans="1:9" s="65" customFormat="1" ht="12.75">
      <c r="A52" s="51"/>
      <c r="B52" s="29"/>
      <c r="C52" s="30"/>
      <c r="D52" s="5">
        <v>0</v>
      </c>
      <c r="E52" s="74"/>
      <c r="F52"/>
      <c r="G52"/>
      <c r="H52"/>
      <c r="I52"/>
    </row>
    <row r="53" spans="1:9" s="65" customFormat="1" ht="12.75">
      <c r="A53" s="62"/>
      <c r="B53" s="32"/>
      <c r="C53" s="30"/>
      <c r="D53" s="5">
        <v>0</v>
      </c>
      <c r="E53" s="74"/>
      <c r="F53"/>
      <c r="G53"/>
      <c r="H53"/>
      <c r="I53"/>
    </row>
    <row r="54" spans="1:9" s="65" customFormat="1" ht="12.75">
      <c r="A54" s="28" t="s">
        <v>0</v>
      </c>
      <c r="B54" s="66"/>
      <c r="C54" s="33"/>
      <c r="D54" s="34">
        <f>D4+D20-D39</f>
        <v>528843.47</v>
      </c>
      <c r="E54" s="74"/>
      <c r="F54"/>
      <c r="G54"/>
      <c r="H54"/>
      <c r="I54"/>
    </row>
    <row r="55" spans="1:9" s="65" customFormat="1" ht="13.5" thickBot="1">
      <c r="A55" s="43" t="s">
        <v>13</v>
      </c>
      <c r="B55" s="6"/>
      <c r="C55" s="6"/>
      <c r="D55" s="35">
        <f>SUM(D51:D54)</f>
        <v>529413.47</v>
      </c>
      <c r="E55" s="74"/>
      <c r="F55"/>
      <c r="G55"/>
      <c r="H55"/>
      <c r="I55"/>
    </row>
    <row r="56" spans="1:9" s="65" customFormat="1" ht="13.5" thickTop="1">
      <c r="A56" s="28"/>
      <c r="B56" s="6"/>
      <c r="C56" s="6"/>
      <c r="D56" s="36"/>
      <c r="E56" s="75"/>
      <c r="F56"/>
      <c r="G56"/>
      <c r="H56"/>
      <c r="I56"/>
    </row>
    <row r="57" spans="1:9" s="65" customFormat="1" ht="13.5" thickBot="1">
      <c r="A57" s="42"/>
      <c r="B57" s="6"/>
      <c r="C57" s="6"/>
      <c r="D57" s="36"/>
      <c r="E57" s="75"/>
      <c r="F57"/>
      <c r="G57"/>
      <c r="H57"/>
      <c r="I57"/>
    </row>
    <row r="58" spans="1:9" s="65" customFormat="1" ht="13.5" thickBot="1">
      <c r="A58" s="28" t="s">
        <v>1</v>
      </c>
      <c r="B58" s="6"/>
      <c r="C58" s="6"/>
      <c r="D58" s="37">
        <v>100000</v>
      </c>
      <c r="E58" s="74"/>
      <c r="F58"/>
      <c r="G58"/>
      <c r="H58"/>
      <c r="I58"/>
    </row>
    <row r="59" spans="1:9" s="65" customFormat="1" ht="12.75">
      <c r="A59" s="28"/>
      <c r="B59" s="6"/>
      <c r="C59" s="6"/>
      <c r="D59" s="38">
        <f>SUM(D55:D58)</f>
        <v>629413.47</v>
      </c>
      <c r="E59" s="71"/>
      <c r="F59"/>
      <c r="G59"/>
      <c r="H59"/>
      <c r="I59"/>
    </row>
    <row r="60" spans="1:9" s="65" customFormat="1" ht="12.75">
      <c r="A60" s="45"/>
      <c r="B60" s="6"/>
      <c r="C60" s="6"/>
      <c r="D60" s="38"/>
      <c r="E60" s="74"/>
      <c r="F60"/>
      <c r="G60"/>
      <c r="H60"/>
      <c r="I60"/>
    </row>
    <row r="61" spans="1:9" s="65" customFormat="1" ht="12.75">
      <c r="A61" s="45" t="s">
        <v>17</v>
      </c>
      <c r="B61" s="66"/>
      <c r="C61" s="6"/>
      <c r="D61" s="38">
        <f>D63-D54</f>
        <v>0</v>
      </c>
      <c r="E61" s="71"/>
      <c r="F61"/>
      <c r="G61"/>
      <c r="H61"/>
      <c r="I61"/>
    </row>
    <row r="62" spans="1:9" s="65" customFormat="1" ht="12.75">
      <c r="A62" s="28"/>
      <c r="B62" s="6"/>
      <c r="C62" s="6"/>
      <c r="D62" s="36"/>
      <c r="E62" s="70"/>
      <c r="F62"/>
      <c r="G62"/>
      <c r="H62"/>
      <c r="I62"/>
    </row>
    <row r="63" spans="1:9" s="65" customFormat="1" ht="13.5" thickBot="1">
      <c r="A63" s="98">
        <v>20210731</v>
      </c>
      <c r="B63" s="39"/>
      <c r="C63" s="40" t="s">
        <v>9</v>
      </c>
      <c r="D63" s="41">
        <v>528843.47</v>
      </c>
      <c r="E63" s="70"/>
      <c r="F63"/>
      <c r="G63"/>
      <c r="H63"/>
      <c r="I63"/>
    </row>
    <row r="64" spans="1:9" s="65" customFormat="1" ht="12.75">
      <c r="A64"/>
      <c r="B64"/>
      <c r="C64"/>
      <c r="D64"/>
      <c r="E64" s="70"/>
      <c r="F64"/>
      <c r="G64"/>
      <c r="H64"/>
      <c r="I64"/>
    </row>
    <row r="65" spans="2:9" s="65" customFormat="1" ht="12.75">
      <c r="B65" s="44"/>
      <c r="C65" s="44"/>
      <c r="D65" s="44"/>
      <c r="E65" s="70"/>
      <c r="F65"/>
      <c r="G65"/>
      <c r="H65"/>
      <c r="I65"/>
    </row>
    <row r="66" spans="2:9" s="65" customFormat="1" ht="12.75">
      <c r="B66" s="44"/>
      <c r="C66" s="44"/>
      <c r="D66" s="44"/>
      <c r="E66" s="70"/>
      <c r="F66"/>
      <c r="G66"/>
      <c r="H66"/>
      <c r="I66"/>
    </row>
    <row r="67" spans="1:9" s="65" customFormat="1" ht="12.75">
      <c r="A67"/>
      <c r="B67" s="66"/>
      <c r="C67" s="44"/>
      <c r="D67" s="44"/>
      <c r="E67" s="70"/>
      <c r="F67"/>
      <c r="G67"/>
      <c r="H67"/>
      <c r="I67"/>
    </row>
    <row r="68" spans="1:9" s="65" customFormat="1" ht="12.75">
      <c r="A68"/>
      <c r="B68" s="44"/>
      <c r="C68" s="44"/>
      <c r="D68" s="44"/>
      <c r="E68" s="70"/>
      <c r="F68"/>
      <c r="G68"/>
      <c r="H68"/>
      <c r="I68"/>
    </row>
    <row r="69" spans="1:9" s="65" customFormat="1" ht="12.75">
      <c r="A69"/>
      <c r="B69" s="44"/>
      <c r="C69" s="44"/>
      <c r="D69" s="44"/>
      <c r="E69" s="70"/>
      <c r="F69"/>
      <c r="G69"/>
      <c r="H69"/>
      <c r="I69"/>
    </row>
    <row r="70" spans="1:9" s="65" customFormat="1" ht="12.75">
      <c r="A70"/>
      <c r="B70" s="44"/>
      <c r="C70" s="44"/>
      <c r="D70" s="44"/>
      <c r="E70" s="70"/>
      <c r="F70"/>
      <c r="G70"/>
      <c r="H70"/>
      <c r="I70"/>
    </row>
    <row r="71" spans="1:9" s="65" customFormat="1" ht="12.75">
      <c r="A71"/>
      <c r="B71" s="44"/>
      <c r="C71" s="44"/>
      <c r="D71" s="44"/>
      <c r="E71" s="70"/>
      <c r="F71"/>
      <c r="G71"/>
      <c r="H71"/>
      <c r="I71"/>
    </row>
    <row r="72" spans="1:9" s="65" customFormat="1" ht="12.75">
      <c r="A72"/>
      <c r="B72" s="30"/>
      <c r="C72" s="44"/>
      <c r="D72" s="44"/>
      <c r="E72" s="70"/>
      <c r="F72"/>
      <c r="G72"/>
      <c r="H72"/>
      <c r="I72"/>
    </row>
    <row r="73" spans="1:9" s="65" customFormat="1" ht="12.75">
      <c r="A73"/>
      <c r="B73" s="30"/>
      <c r="C73" s="44"/>
      <c r="D73" s="44"/>
      <c r="E73" s="70"/>
      <c r="F73"/>
      <c r="G73"/>
      <c r="H73"/>
      <c r="I73"/>
    </row>
    <row r="74" spans="1:9" s="65" customFormat="1" ht="12.75">
      <c r="A74"/>
      <c r="B74" s="30"/>
      <c r="C74" s="44"/>
      <c r="D74" s="44"/>
      <c r="E74" s="70"/>
      <c r="F74"/>
      <c r="G74"/>
      <c r="H74"/>
      <c r="I74"/>
    </row>
    <row r="75" spans="1:9" s="65" customFormat="1" ht="12.75">
      <c r="A75"/>
      <c r="B75" s="30"/>
      <c r="C75" s="44"/>
      <c r="D75" s="44"/>
      <c r="E75" s="70"/>
      <c r="F75"/>
      <c r="G75"/>
      <c r="H75"/>
      <c r="I75"/>
    </row>
    <row r="76" spans="1:9" s="65" customFormat="1" ht="12.75">
      <c r="A76"/>
      <c r="B76" s="30"/>
      <c r="C76" s="44"/>
      <c r="D76" s="44"/>
      <c r="E76" s="70"/>
      <c r="F76"/>
      <c r="G76"/>
      <c r="H76"/>
      <c r="I76"/>
    </row>
    <row r="77" spans="1:9" s="65" customFormat="1" ht="12.75">
      <c r="A77"/>
      <c r="B77" s="30"/>
      <c r="C77" s="44"/>
      <c r="D77" s="44"/>
      <c r="E77" s="70"/>
      <c r="F77"/>
      <c r="G77"/>
      <c r="H77"/>
      <c r="I77"/>
    </row>
    <row r="78" spans="1:9" s="65" customFormat="1" ht="12.75">
      <c r="A78"/>
      <c r="B78" s="30"/>
      <c r="C78" s="44"/>
      <c r="D78" s="44"/>
      <c r="E78" s="70"/>
      <c r="F78"/>
      <c r="G78"/>
      <c r="H78"/>
      <c r="I78"/>
    </row>
    <row r="79" spans="1:9" s="65" customFormat="1" ht="12.75">
      <c r="A79"/>
      <c r="B79" s="30"/>
      <c r="C79" s="44"/>
      <c r="D79" s="44"/>
      <c r="E79" s="70"/>
      <c r="F79"/>
      <c r="G79"/>
      <c r="H79"/>
      <c r="I79"/>
    </row>
    <row r="80" spans="1:9" s="65" customFormat="1" ht="12.75">
      <c r="A80"/>
      <c r="B80" s="30"/>
      <c r="C80" s="44"/>
      <c r="D80" s="44"/>
      <c r="E80" s="70"/>
      <c r="F80"/>
      <c r="G80"/>
      <c r="H80"/>
      <c r="I80"/>
    </row>
    <row r="81" spans="1:9" s="65" customFormat="1" ht="12.75">
      <c r="A81"/>
      <c r="B81" s="30"/>
      <c r="C81" s="44"/>
      <c r="D81" s="44"/>
      <c r="E81" s="70"/>
      <c r="F81"/>
      <c r="G81"/>
      <c r="H81"/>
      <c r="I81"/>
    </row>
    <row r="82" spans="1:9" s="65" customFormat="1" ht="12.75">
      <c r="A82"/>
      <c r="B82" s="30"/>
      <c r="C82" s="44"/>
      <c r="D82" s="64"/>
      <c r="E82" s="70"/>
      <c r="F82"/>
      <c r="G82"/>
      <c r="H82"/>
      <c r="I82"/>
    </row>
    <row r="83" spans="2:4" ht="12.75">
      <c r="B83" s="30"/>
      <c r="C83" s="44"/>
      <c r="D83" s="44"/>
    </row>
    <row r="84" spans="1:9" s="65" customFormat="1" ht="12.75">
      <c r="A84"/>
      <c r="B84" s="30"/>
      <c r="C84" s="44"/>
      <c r="D84" s="44"/>
      <c r="E84" s="70"/>
      <c r="F84"/>
      <c r="G84"/>
      <c r="H84"/>
      <c r="I84"/>
    </row>
    <row r="85" spans="1:9" s="65" customFormat="1" ht="12.75">
      <c r="A85"/>
      <c r="B85" s="30"/>
      <c r="C85" s="44"/>
      <c r="D85" s="44"/>
      <c r="E85" s="70"/>
      <c r="F85"/>
      <c r="G85"/>
      <c r="H85"/>
      <c r="I85"/>
    </row>
    <row r="86" spans="1:9" s="65" customFormat="1" ht="12.75">
      <c r="A86"/>
      <c r="B86" s="30"/>
      <c r="C86" s="44"/>
      <c r="D86" s="44"/>
      <c r="E86" s="70"/>
      <c r="F86"/>
      <c r="G86"/>
      <c r="H86"/>
      <c r="I86"/>
    </row>
    <row r="87" spans="1:9" s="65" customFormat="1" ht="12.75">
      <c r="A87"/>
      <c r="B87" s="44"/>
      <c r="C87" s="44"/>
      <c r="D87" s="44"/>
      <c r="E87" s="70"/>
      <c r="F87"/>
      <c r="G87"/>
      <c r="H87"/>
      <c r="I87"/>
    </row>
    <row r="109" spans="1:9" s="65" customFormat="1" ht="12.75">
      <c r="A109"/>
      <c r="B109"/>
      <c r="C109"/>
      <c r="D109" s="20"/>
      <c r="E109" s="70"/>
      <c r="F109"/>
      <c r="G109"/>
      <c r="H109"/>
      <c r="I109"/>
    </row>
  </sheetData>
  <sheetProtection/>
  <printOptions/>
  <pageMargins left="0.7874015748031497" right="0" top="0.7874015748031497" bottom="0" header="0" footer="0"/>
  <pageSetup fitToHeight="1" fitToWidth="1" orientation="portrait" paperSize="9" scale="81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9"/>
  <sheetViews>
    <sheetView zoomScale="136" zoomScaleNormal="136" zoomScalePageLayoutView="0" workbookViewId="0" topLeftCell="A1">
      <selection activeCell="D13" sqref="D13"/>
    </sheetView>
  </sheetViews>
  <sheetFormatPr defaultColWidth="9.140625" defaultRowHeight="12.75"/>
  <cols>
    <col min="1" max="1" width="69.57421875" style="0" bestFit="1" customWidth="1"/>
    <col min="2" max="2" width="19.7109375" style="0" bestFit="1" customWidth="1"/>
    <col min="3" max="3" width="6.00390625" style="0" bestFit="1" customWidth="1"/>
    <col min="4" max="4" width="20.57421875" style="0" bestFit="1" customWidth="1"/>
    <col min="5" max="5" width="4.421875" style="70" bestFit="1" customWidth="1"/>
  </cols>
  <sheetData>
    <row r="1" spans="1:4" ht="15.75">
      <c r="A1" s="52" t="s">
        <v>14</v>
      </c>
      <c r="B1" s="63" t="s">
        <v>11</v>
      </c>
      <c r="C1" s="18"/>
      <c r="D1" s="58" t="s">
        <v>12</v>
      </c>
    </row>
    <row r="2" spans="1:4" ht="15.75">
      <c r="A2" s="1" t="s">
        <v>118</v>
      </c>
      <c r="B2" s="63"/>
      <c r="C2" s="18"/>
      <c r="D2" s="69" t="s">
        <v>28</v>
      </c>
    </row>
    <row r="3" spans="1:4" ht="12.75">
      <c r="A3" s="21" t="s">
        <v>15</v>
      </c>
      <c r="B3" s="48">
        <v>570</v>
      </c>
      <c r="C3" s="3"/>
      <c r="D3" s="68">
        <f>B3</f>
        <v>570</v>
      </c>
    </row>
    <row r="4" spans="1:5" ht="13.5" thickBot="1">
      <c r="A4" s="61" t="s">
        <v>16</v>
      </c>
      <c r="B4" s="97">
        <v>552555.47</v>
      </c>
      <c r="C4" s="53"/>
      <c r="D4" s="68">
        <f>B4</f>
        <v>552555.47</v>
      </c>
      <c r="E4" s="71"/>
    </row>
    <row r="5" spans="1:4" ht="12.75">
      <c r="A5" s="4" t="s">
        <v>1</v>
      </c>
      <c r="B5" s="50">
        <v>100000</v>
      </c>
      <c r="C5" s="53"/>
      <c r="D5" s="15">
        <f>B5</f>
        <v>100000</v>
      </c>
    </row>
    <row r="6" spans="1:4" ht="12.75">
      <c r="A6" s="4"/>
      <c r="B6" s="2"/>
      <c r="C6" s="3"/>
      <c r="D6" s="2"/>
    </row>
    <row r="7" spans="1:4" ht="12.75">
      <c r="A7" s="7"/>
      <c r="B7" s="8">
        <f>B3+B4+B5</f>
        <v>653125.47</v>
      </c>
      <c r="C7" s="3"/>
      <c r="D7" s="8">
        <f>SUM(D3:D6)</f>
        <v>653125.47</v>
      </c>
    </row>
    <row r="8" spans="1:4" ht="12.75">
      <c r="A8" s="9"/>
      <c r="B8" s="10"/>
      <c r="C8" s="3"/>
      <c r="D8" s="2"/>
    </row>
    <row r="9" spans="1:6" ht="12.75">
      <c r="A9" s="1" t="s">
        <v>2</v>
      </c>
      <c r="B9" s="11"/>
      <c r="C9" s="3"/>
      <c r="D9" s="15"/>
      <c r="F9" s="20"/>
    </row>
    <row r="10" spans="1:6" ht="12.75">
      <c r="A10" s="21" t="s">
        <v>21</v>
      </c>
      <c r="B10" s="12"/>
      <c r="C10" s="3"/>
      <c r="D10" s="12">
        <v>3100</v>
      </c>
      <c r="F10" s="57"/>
    </row>
    <row r="11" spans="1:6" ht="12.75">
      <c r="A11" s="13" t="s">
        <v>86</v>
      </c>
      <c r="B11" s="12"/>
      <c r="C11" s="56"/>
      <c r="D11" s="12"/>
      <c r="F11" s="20"/>
    </row>
    <row r="12" spans="1:4" ht="12.75">
      <c r="A12" s="13" t="s">
        <v>122</v>
      </c>
      <c r="B12" s="12"/>
      <c r="C12" s="3"/>
      <c r="D12" s="12">
        <v>600</v>
      </c>
    </row>
    <row r="13" spans="1:6" ht="12.75">
      <c r="A13" s="13" t="s">
        <v>124</v>
      </c>
      <c r="B13" s="12"/>
      <c r="C13" s="3"/>
      <c r="D13" s="12">
        <v>1800</v>
      </c>
      <c r="F13" s="20"/>
    </row>
    <row r="14" spans="1:6" ht="12.75">
      <c r="A14" s="21"/>
      <c r="B14" s="12"/>
      <c r="C14" s="3"/>
      <c r="D14" s="12"/>
      <c r="F14" s="20"/>
    </row>
    <row r="15" spans="1:6" ht="12.75">
      <c r="A15" s="21"/>
      <c r="B15" s="12"/>
      <c r="C15" s="3"/>
      <c r="D15" s="12"/>
      <c r="F15" s="20"/>
    </row>
    <row r="16" spans="1:6" ht="12.75">
      <c r="A16" s="13"/>
      <c r="B16" s="12"/>
      <c r="C16" s="3"/>
      <c r="D16" s="12"/>
      <c r="F16" s="20"/>
    </row>
    <row r="17" spans="1:6" ht="12.75">
      <c r="A17" s="21"/>
      <c r="B17" s="12"/>
      <c r="C17" s="3"/>
      <c r="D17" s="12"/>
      <c r="F17" s="20"/>
    </row>
    <row r="18" spans="1:4" ht="12.75">
      <c r="A18" s="13"/>
      <c r="B18" s="12"/>
      <c r="C18" s="3"/>
      <c r="D18" s="12"/>
    </row>
    <row r="19" spans="1:6" s="57" customFormat="1" ht="12.75">
      <c r="A19" s="13"/>
      <c r="B19" s="12"/>
      <c r="C19" s="56"/>
      <c r="D19" s="12"/>
      <c r="E19" s="72"/>
      <c r="F19" s="20"/>
    </row>
    <row r="20" spans="1:5" ht="12.75">
      <c r="A20" s="7"/>
      <c r="B20" s="10">
        <f>SUM(B10:B19)</f>
        <v>0</v>
      </c>
      <c r="C20" s="3"/>
      <c r="D20" s="16">
        <f>SUM(D9:D19)</f>
        <v>5500</v>
      </c>
      <c r="E20" s="71"/>
    </row>
    <row r="21" spans="1:6" ht="12.75">
      <c r="A21" s="60"/>
      <c r="B21" s="2"/>
      <c r="C21" s="17"/>
      <c r="D21" s="54"/>
      <c r="E21" s="71"/>
      <c r="F21" s="20"/>
    </row>
    <row r="22" spans="1:5" ht="12.75">
      <c r="A22" s="1" t="s">
        <v>3</v>
      </c>
      <c r="B22" s="16">
        <f>SUM(B7+B20)</f>
        <v>653125.47</v>
      </c>
      <c r="C22" s="3"/>
      <c r="D22" s="16">
        <f>SUM(D7+D20)</f>
        <v>658625.47</v>
      </c>
      <c r="E22" s="71"/>
    </row>
    <row r="23" spans="1:6" ht="12.75">
      <c r="A23" s="18"/>
      <c r="B23" s="19"/>
      <c r="C23" s="3"/>
      <c r="D23" s="19"/>
      <c r="F23" s="20"/>
    </row>
    <row r="24" spans="1:6" ht="12.75">
      <c r="A24" s="1" t="s">
        <v>4</v>
      </c>
      <c r="B24" s="2"/>
      <c r="C24" s="3"/>
      <c r="D24" s="55"/>
      <c r="F24" s="20"/>
    </row>
    <row r="25" spans="1:9" s="65" customFormat="1" ht="12.75">
      <c r="A25" s="21" t="s">
        <v>117</v>
      </c>
      <c r="B25" s="12"/>
      <c r="C25" s="3"/>
      <c r="D25" s="14">
        <v>3855</v>
      </c>
      <c r="E25" s="70"/>
      <c r="F25" s="57"/>
      <c r="G25"/>
      <c r="H25"/>
      <c r="I25"/>
    </row>
    <row r="26" spans="1:9" s="65" customFormat="1" ht="12.75">
      <c r="A26" s="21" t="s">
        <v>120</v>
      </c>
      <c r="B26" s="12"/>
      <c r="C26" s="3"/>
      <c r="D26" s="14">
        <v>10000</v>
      </c>
      <c r="E26" s="70"/>
      <c r="F26" s="57"/>
      <c r="G26"/>
      <c r="H26"/>
      <c r="I26"/>
    </row>
    <row r="27" spans="1:9" s="65" customFormat="1" ht="12.75">
      <c r="A27" s="21" t="s">
        <v>119</v>
      </c>
      <c r="B27" s="12"/>
      <c r="C27" s="3"/>
      <c r="D27" s="14">
        <v>-4000</v>
      </c>
      <c r="E27" s="70"/>
      <c r="F27" s="57"/>
      <c r="G27"/>
      <c r="H27"/>
      <c r="I27"/>
    </row>
    <row r="28" spans="1:9" s="65" customFormat="1" ht="12.75">
      <c r="A28" s="21" t="s">
        <v>121</v>
      </c>
      <c r="B28" s="12"/>
      <c r="C28" s="3"/>
      <c r="D28" s="14">
        <v>1021</v>
      </c>
      <c r="E28" s="70"/>
      <c r="F28" s="57"/>
      <c r="G28"/>
      <c r="H28"/>
      <c r="I28"/>
    </row>
    <row r="29" spans="1:9" s="59" customFormat="1" ht="12.75">
      <c r="A29" s="13" t="s">
        <v>119</v>
      </c>
      <c r="B29" s="12"/>
      <c r="C29" s="56"/>
      <c r="D29" s="14">
        <v>4000</v>
      </c>
      <c r="E29" s="96"/>
      <c r="F29" s="57"/>
      <c r="G29" s="57"/>
      <c r="H29" s="57"/>
      <c r="I29" s="57"/>
    </row>
    <row r="30" spans="1:9" s="59" customFormat="1" ht="12.75">
      <c r="A30" s="13" t="s">
        <v>123</v>
      </c>
      <c r="B30" s="12"/>
      <c r="C30" s="56"/>
      <c r="D30" s="14">
        <v>9558</v>
      </c>
      <c r="E30" s="96"/>
      <c r="F30" s="57"/>
      <c r="G30" s="57"/>
      <c r="H30" s="57"/>
      <c r="I30" s="57"/>
    </row>
    <row r="31" spans="1:9" s="65" customFormat="1" ht="12.75">
      <c r="A31" s="13"/>
      <c r="B31" s="12"/>
      <c r="C31" s="3"/>
      <c r="D31" s="14"/>
      <c r="E31" s="70"/>
      <c r="F31"/>
      <c r="G31"/>
      <c r="H31"/>
      <c r="I31"/>
    </row>
    <row r="32" spans="1:9" s="65" customFormat="1" ht="12.75">
      <c r="A32" s="13"/>
      <c r="B32" s="12"/>
      <c r="C32" s="3"/>
      <c r="D32" s="14"/>
      <c r="E32" s="70"/>
      <c r="F32"/>
      <c r="G32"/>
      <c r="H32"/>
      <c r="I32"/>
    </row>
    <row r="33" spans="1:9" s="65" customFormat="1" ht="12.75">
      <c r="A33" s="13"/>
      <c r="B33" s="12"/>
      <c r="C33" s="3"/>
      <c r="D33" s="14"/>
      <c r="E33" s="70"/>
      <c r="F33"/>
      <c r="G33"/>
      <c r="H33"/>
      <c r="I33"/>
    </row>
    <row r="34" spans="1:9" s="65" customFormat="1" ht="12.75">
      <c r="A34" s="13"/>
      <c r="B34" s="12"/>
      <c r="C34" s="3"/>
      <c r="D34" s="14"/>
      <c r="E34" s="70"/>
      <c r="F34"/>
      <c r="G34"/>
      <c r="H34"/>
      <c r="I34"/>
    </row>
    <row r="35" spans="1:9" s="65" customFormat="1" ht="12.75">
      <c r="A35" s="13"/>
      <c r="B35" s="12"/>
      <c r="C35" s="3"/>
      <c r="D35" s="14"/>
      <c r="E35" s="70"/>
      <c r="F35"/>
      <c r="G35"/>
      <c r="H35"/>
      <c r="I35"/>
    </row>
    <row r="36" spans="1:9" s="65" customFormat="1" ht="12.75">
      <c r="A36" s="13"/>
      <c r="B36" s="12"/>
      <c r="C36" s="3"/>
      <c r="D36" s="14"/>
      <c r="E36" s="70"/>
      <c r="F36"/>
      <c r="G36"/>
      <c r="H36"/>
      <c r="I36"/>
    </row>
    <row r="37" spans="1:9" s="65" customFormat="1" ht="12.75">
      <c r="A37" s="13"/>
      <c r="B37" s="12"/>
      <c r="C37" s="3"/>
      <c r="D37" s="14"/>
      <c r="E37" s="70"/>
      <c r="F37"/>
      <c r="G37"/>
      <c r="H37"/>
      <c r="I37"/>
    </row>
    <row r="38" spans="1:9" s="65" customFormat="1" ht="12.75">
      <c r="A38" s="13"/>
      <c r="B38" s="12"/>
      <c r="C38" s="3"/>
      <c r="D38" s="14"/>
      <c r="E38" s="70"/>
      <c r="F38"/>
      <c r="G38"/>
      <c r="H38"/>
      <c r="I38"/>
    </row>
    <row r="39" spans="1:9" s="65" customFormat="1" ht="12.75">
      <c r="A39" s="7"/>
      <c r="B39" s="16"/>
      <c r="C39" s="8"/>
      <c r="D39" s="16">
        <f>SUM(D25:D37)</f>
        <v>24434</v>
      </c>
      <c r="E39" s="73"/>
      <c r="F39"/>
      <c r="G39"/>
      <c r="H39"/>
      <c r="I39"/>
    </row>
    <row r="40" spans="1:9" s="65" customFormat="1" ht="13.5" thickBot="1">
      <c r="A40" s="77"/>
      <c r="B40" s="78"/>
      <c r="C40" s="79"/>
      <c r="D40" s="80"/>
      <c r="E40" s="70"/>
      <c r="F40"/>
      <c r="G40"/>
      <c r="H40"/>
      <c r="I40"/>
    </row>
    <row r="41" spans="1:9" s="65" customFormat="1" ht="13.5" thickBot="1">
      <c r="A41" s="77" t="s">
        <v>5</v>
      </c>
      <c r="B41" s="22">
        <f>SUM(B25:B40)</f>
        <v>0</v>
      </c>
      <c r="C41" s="81"/>
      <c r="D41" s="82">
        <f>SUM(D39)</f>
        <v>24434</v>
      </c>
      <c r="E41" s="73"/>
      <c r="F41"/>
      <c r="G41"/>
      <c r="H41"/>
      <c r="I41"/>
    </row>
    <row r="42" spans="1:9" s="65" customFormat="1" ht="12.75">
      <c r="A42" s="83"/>
      <c r="B42" s="23"/>
      <c r="C42" s="81"/>
      <c r="D42" s="84"/>
      <c r="E42" s="70"/>
      <c r="F42"/>
      <c r="G42"/>
      <c r="H42"/>
      <c r="I42"/>
    </row>
    <row r="43" spans="1:9" s="65" customFormat="1" ht="12.75">
      <c r="A43" s="85" t="s">
        <v>10</v>
      </c>
      <c r="B43" s="86"/>
      <c r="C43" s="81"/>
      <c r="D43" s="84"/>
      <c r="E43" s="70"/>
      <c r="F43"/>
      <c r="G43"/>
      <c r="H43"/>
      <c r="I43"/>
    </row>
    <row r="44" spans="1:9" s="65" customFormat="1" ht="12.75">
      <c r="A44" s="87" t="s">
        <v>2</v>
      </c>
      <c r="B44" s="86">
        <f>B22</f>
        <v>653125.47</v>
      </c>
      <c r="C44" s="81"/>
      <c r="D44" s="88">
        <f>SUM(D22)</f>
        <v>658625.47</v>
      </c>
      <c r="E44" s="71"/>
      <c r="F44"/>
      <c r="G44"/>
      <c r="H44"/>
      <c r="I44"/>
    </row>
    <row r="45" spans="1:9" s="65" customFormat="1" ht="12.75">
      <c r="A45" s="87" t="s">
        <v>4</v>
      </c>
      <c r="B45" s="86">
        <f>B41</f>
        <v>0</v>
      </c>
      <c r="C45" s="81"/>
      <c r="D45" s="88">
        <f>SUM(D41)</f>
        <v>24434</v>
      </c>
      <c r="E45" s="71"/>
      <c r="F45"/>
      <c r="G45"/>
      <c r="H45"/>
      <c r="I45"/>
    </row>
    <row r="46" spans="1:9" s="65" customFormat="1" ht="12.75">
      <c r="A46" s="77" t="s">
        <v>6</v>
      </c>
      <c r="B46" s="89">
        <f>SUM(B44-B45)</f>
        <v>653125.47</v>
      </c>
      <c r="C46" s="90"/>
      <c r="D46" s="91">
        <f>SUM(D44-D45)</f>
        <v>634191.47</v>
      </c>
      <c r="E46" s="76"/>
      <c r="F46"/>
      <c r="G46"/>
      <c r="H46"/>
      <c r="I46"/>
    </row>
    <row r="47" spans="1:9" s="65" customFormat="1" ht="12.75">
      <c r="A47" s="92" t="s">
        <v>7</v>
      </c>
      <c r="B47" s="93">
        <f>B46-B7</f>
        <v>0</v>
      </c>
      <c r="C47" s="94"/>
      <c r="D47" s="95">
        <f>D46-D7</f>
        <v>-18934</v>
      </c>
      <c r="E47" s="71"/>
      <c r="F47"/>
      <c r="G47"/>
      <c r="H47"/>
      <c r="I47"/>
    </row>
    <row r="48" spans="1:9" s="65" customFormat="1" ht="15.75">
      <c r="A48" s="49"/>
      <c r="B48" s="47"/>
      <c r="C48"/>
      <c r="D48"/>
      <c r="E48" s="70"/>
      <c r="F48"/>
      <c r="G48"/>
      <c r="H48"/>
      <c r="I48"/>
    </row>
    <row r="49" spans="1:9" s="65" customFormat="1" ht="13.5" thickBot="1">
      <c r="A49" s="46"/>
      <c r="B49"/>
      <c r="C49"/>
      <c r="D49"/>
      <c r="E49" s="70"/>
      <c r="F49"/>
      <c r="G49"/>
      <c r="H49"/>
      <c r="I49"/>
    </row>
    <row r="50" spans="1:9" s="65" customFormat="1" ht="12.75">
      <c r="A50" s="24" t="s">
        <v>8</v>
      </c>
      <c r="B50" s="25"/>
      <c r="C50" s="26"/>
      <c r="D50" s="27"/>
      <c r="E50" s="70"/>
      <c r="F50"/>
      <c r="G50"/>
      <c r="H50"/>
      <c r="I50"/>
    </row>
    <row r="51" spans="1:9" s="65" customFormat="1" ht="12.75">
      <c r="A51" s="51"/>
      <c r="B51" s="67"/>
      <c r="C51" s="30"/>
      <c r="D51" s="31">
        <v>570</v>
      </c>
      <c r="E51" s="70"/>
      <c r="F51"/>
      <c r="G51"/>
      <c r="H51"/>
      <c r="I51"/>
    </row>
    <row r="52" spans="1:9" s="65" customFormat="1" ht="12.75">
      <c r="A52" s="51"/>
      <c r="B52" s="29"/>
      <c r="C52" s="30"/>
      <c r="D52" s="5">
        <v>0</v>
      </c>
      <c r="E52" s="74"/>
      <c r="F52"/>
      <c r="G52"/>
      <c r="H52"/>
      <c r="I52"/>
    </row>
    <row r="53" spans="1:9" s="65" customFormat="1" ht="12.75">
      <c r="A53" s="62"/>
      <c r="B53" s="32"/>
      <c r="C53" s="30"/>
      <c r="D53" s="5">
        <v>0</v>
      </c>
      <c r="E53" s="74"/>
      <c r="F53"/>
      <c r="G53"/>
      <c r="H53"/>
      <c r="I53"/>
    </row>
    <row r="54" spans="1:9" s="65" customFormat="1" ht="12.75">
      <c r="A54" s="28" t="s">
        <v>0</v>
      </c>
      <c r="B54" s="66"/>
      <c r="C54" s="33"/>
      <c r="D54" s="34">
        <f>D4+D20-D39</f>
        <v>533621.47</v>
      </c>
      <c r="E54" s="74"/>
      <c r="F54"/>
      <c r="G54"/>
      <c r="H54"/>
      <c r="I54"/>
    </row>
    <row r="55" spans="1:9" s="65" customFormat="1" ht="13.5" thickBot="1">
      <c r="A55" s="43" t="s">
        <v>13</v>
      </c>
      <c r="B55" s="6"/>
      <c r="C55" s="6"/>
      <c r="D55" s="35">
        <f>SUM(D51:D54)</f>
        <v>534191.47</v>
      </c>
      <c r="E55" s="74"/>
      <c r="F55"/>
      <c r="G55"/>
      <c r="H55"/>
      <c r="I55"/>
    </row>
    <row r="56" spans="1:9" s="65" customFormat="1" ht="13.5" thickTop="1">
      <c r="A56" s="28"/>
      <c r="B56" s="6"/>
      <c r="C56" s="6"/>
      <c r="D56" s="36"/>
      <c r="E56" s="75"/>
      <c r="F56"/>
      <c r="G56"/>
      <c r="H56"/>
      <c r="I56"/>
    </row>
    <row r="57" spans="1:9" s="65" customFormat="1" ht="13.5" thickBot="1">
      <c r="A57" s="42"/>
      <c r="B57" s="6"/>
      <c r="C57" s="6"/>
      <c r="D57" s="36"/>
      <c r="E57" s="75"/>
      <c r="F57"/>
      <c r="G57"/>
      <c r="H57"/>
      <c r="I57"/>
    </row>
    <row r="58" spans="1:9" s="65" customFormat="1" ht="13.5" thickBot="1">
      <c r="A58" s="28" t="s">
        <v>1</v>
      </c>
      <c r="B58" s="6"/>
      <c r="C58" s="6"/>
      <c r="D58" s="37">
        <v>100000</v>
      </c>
      <c r="E58" s="74"/>
      <c r="F58"/>
      <c r="G58"/>
      <c r="H58"/>
      <c r="I58"/>
    </row>
    <row r="59" spans="1:9" s="65" customFormat="1" ht="12.75">
      <c r="A59" s="28"/>
      <c r="B59" s="6"/>
      <c r="C59" s="6"/>
      <c r="D59" s="38">
        <f>SUM(D55:D58)</f>
        <v>634191.47</v>
      </c>
      <c r="E59" s="71"/>
      <c r="F59"/>
      <c r="G59"/>
      <c r="H59"/>
      <c r="I59"/>
    </row>
    <row r="60" spans="1:9" s="65" customFormat="1" ht="12.75">
      <c r="A60" s="45"/>
      <c r="B60" s="6"/>
      <c r="C60" s="6"/>
      <c r="D60" s="38"/>
      <c r="E60" s="74"/>
      <c r="F60"/>
      <c r="G60"/>
      <c r="H60"/>
      <c r="I60"/>
    </row>
    <row r="61" spans="1:9" s="65" customFormat="1" ht="12.75">
      <c r="A61" s="45" t="s">
        <v>17</v>
      </c>
      <c r="B61" s="66"/>
      <c r="C61" s="6"/>
      <c r="D61" s="38">
        <f>D63-D54</f>
        <v>0</v>
      </c>
      <c r="E61" s="71"/>
      <c r="F61"/>
      <c r="G61"/>
      <c r="H61"/>
      <c r="I61"/>
    </row>
    <row r="62" spans="1:9" s="65" customFormat="1" ht="12.75">
      <c r="A62" s="28"/>
      <c r="B62" s="6"/>
      <c r="C62" s="6"/>
      <c r="D62" s="36"/>
      <c r="E62" s="70"/>
      <c r="F62"/>
      <c r="G62"/>
      <c r="H62"/>
      <c r="I62"/>
    </row>
    <row r="63" spans="1:9" s="65" customFormat="1" ht="13.5" thickBot="1">
      <c r="A63" s="98">
        <v>20210630</v>
      </c>
      <c r="B63" s="39"/>
      <c r="C63" s="40" t="s">
        <v>9</v>
      </c>
      <c r="D63" s="41">
        <v>533621.47</v>
      </c>
      <c r="E63" s="70"/>
      <c r="F63"/>
      <c r="G63"/>
      <c r="H63"/>
      <c r="I63"/>
    </row>
    <row r="64" spans="1:9" s="65" customFormat="1" ht="12.75">
      <c r="A64"/>
      <c r="B64"/>
      <c r="C64"/>
      <c r="D64"/>
      <c r="E64" s="70"/>
      <c r="F64"/>
      <c r="G64"/>
      <c r="H64"/>
      <c r="I64"/>
    </row>
    <row r="65" spans="2:9" s="65" customFormat="1" ht="12.75">
      <c r="B65" s="44"/>
      <c r="C65" s="44"/>
      <c r="D65" s="44"/>
      <c r="E65" s="70"/>
      <c r="F65"/>
      <c r="G65"/>
      <c r="H65"/>
      <c r="I65"/>
    </row>
    <row r="66" spans="2:9" s="65" customFormat="1" ht="12.75">
      <c r="B66" s="44"/>
      <c r="C66" s="44"/>
      <c r="D66" s="44"/>
      <c r="E66" s="70"/>
      <c r="F66"/>
      <c r="G66"/>
      <c r="H66"/>
      <c r="I66"/>
    </row>
    <row r="67" spans="1:9" s="65" customFormat="1" ht="12.75">
      <c r="A67"/>
      <c r="B67" s="66"/>
      <c r="C67" s="44"/>
      <c r="D67" s="44"/>
      <c r="E67" s="70"/>
      <c r="F67"/>
      <c r="G67"/>
      <c r="H67"/>
      <c r="I67"/>
    </row>
    <row r="68" spans="1:9" s="65" customFormat="1" ht="12.75">
      <c r="A68"/>
      <c r="B68" s="44"/>
      <c r="C68" s="44"/>
      <c r="D68" s="44"/>
      <c r="E68" s="70"/>
      <c r="F68"/>
      <c r="G68"/>
      <c r="H68"/>
      <c r="I68"/>
    </row>
    <row r="69" spans="1:9" s="65" customFormat="1" ht="12.75">
      <c r="A69"/>
      <c r="B69" s="44"/>
      <c r="C69" s="44"/>
      <c r="D69" s="44"/>
      <c r="E69" s="70"/>
      <c r="F69"/>
      <c r="G69"/>
      <c r="H69"/>
      <c r="I69"/>
    </row>
    <row r="70" spans="1:9" s="65" customFormat="1" ht="12.75">
      <c r="A70"/>
      <c r="B70" s="44"/>
      <c r="C70" s="44"/>
      <c r="D70" s="44"/>
      <c r="E70" s="70"/>
      <c r="F70"/>
      <c r="G70"/>
      <c r="H70"/>
      <c r="I70"/>
    </row>
    <row r="71" spans="1:9" s="65" customFormat="1" ht="12.75">
      <c r="A71"/>
      <c r="B71" s="44"/>
      <c r="C71" s="44"/>
      <c r="D71" s="44"/>
      <c r="E71" s="70"/>
      <c r="F71"/>
      <c r="G71"/>
      <c r="H71"/>
      <c r="I71"/>
    </row>
    <row r="72" spans="1:9" s="65" customFormat="1" ht="12.75">
      <c r="A72"/>
      <c r="B72" s="30"/>
      <c r="C72" s="44"/>
      <c r="D72" s="44"/>
      <c r="E72" s="70"/>
      <c r="F72"/>
      <c r="G72"/>
      <c r="H72"/>
      <c r="I72"/>
    </row>
    <row r="73" spans="1:9" s="65" customFormat="1" ht="12.75">
      <c r="A73"/>
      <c r="B73" s="30"/>
      <c r="C73" s="44"/>
      <c r="D73" s="44"/>
      <c r="E73" s="70"/>
      <c r="F73"/>
      <c r="G73"/>
      <c r="H73"/>
      <c r="I73"/>
    </row>
    <row r="74" spans="1:9" s="65" customFormat="1" ht="12.75">
      <c r="A74"/>
      <c r="B74" s="30"/>
      <c r="C74" s="44"/>
      <c r="D74" s="44"/>
      <c r="E74" s="70"/>
      <c r="F74"/>
      <c r="G74"/>
      <c r="H74"/>
      <c r="I74"/>
    </row>
    <row r="75" spans="1:9" s="65" customFormat="1" ht="12.75">
      <c r="A75"/>
      <c r="B75" s="30"/>
      <c r="C75" s="44"/>
      <c r="D75" s="44"/>
      <c r="E75" s="70"/>
      <c r="F75"/>
      <c r="G75"/>
      <c r="H75"/>
      <c r="I75"/>
    </row>
    <row r="76" spans="1:9" s="65" customFormat="1" ht="12.75">
      <c r="A76"/>
      <c r="B76" s="30"/>
      <c r="C76" s="44"/>
      <c r="D76" s="44"/>
      <c r="E76" s="70"/>
      <c r="F76"/>
      <c r="G76"/>
      <c r="H76"/>
      <c r="I76"/>
    </row>
    <row r="77" spans="1:9" s="65" customFormat="1" ht="12.75">
      <c r="A77"/>
      <c r="B77" s="30"/>
      <c r="C77" s="44"/>
      <c r="D77" s="44"/>
      <c r="E77" s="70"/>
      <c r="F77"/>
      <c r="G77"/>
      <c r="H77"/>
      <c r="I77"/>
    </row>
    <row r="78" spans="1:9" s="65" customFormat="1" ht="12.75">
      <c r="A78"/>
      <c r="B78" s="30"/>
      <c r="C78" s="44"/>
      <c r="D78" s="44"/>
      <c r="E78" s="70"/>
      <c r="F78"/>
      <c r="G78"/>
      <c r="H78"/>
      <c r="I78"/>
    </row>
    <row r="79" spans="1:9" s="65" customFormat="1" ht="12.75">
      <c r="A79"/>
      <c r="B79" s="30"/>
      <c r="C79" s="44"/>
      <c r="D79" s="44"/>
      <c r="E79" s="70"/>
      <c r="F79"/>
      <c r="G79"/>
      <c r="H79"/>
      <c r="I79"/>
    </row>
    <row r="80" spans="1:9" s="65" customFormat="1" ht="12.75">
      <c r="A80"/>
      <c r="B80" s="30"/>
      <c r="C80" s="44"/>
      <c r="D80" s="44"/>
      <c r="E80" s="70"/>
      <c r="F80"/>
      <c r="G80"/>
      <c r="H80"/>
      <c r="I80"/>
    </row>
    <row r="81" spans="1:9" s="65" customFormat="1" ht="12.75">
      <c r="A81"/>
      <c r="B81" s="30"/>
      <c r="C81" s="44"/>
      <c r="D81" s="44"/>
      <c r="E81" s="70"/>
      <c r="F81"/>
      <c r="G81"/>
      <c r="H81"/>
      <c r="I81"/>
    </row>
    <row r="82" spans="1:9" s="65" customFormat="1" ht="12.75">
      <c r="A82"/>
      <c r="B82" s="30"/>
      <c r="C82" s="44"/>
      <c r="D82" s="64"/>
      <c r="E82" s="70"/>
      <c r="F82"/>
      <c r="G82"/>
      <c r="H82"/>
      <c r="I82"/>
    </row>
    <row r="83" spans="2:4" ht="12.75">
      <c r="B83" s="30"/>
      <c r="C83" s="44"/>
      <c r="D83" s="44"/>
    </row>
    <row r="84" spans="1:9" s="65" customFormat="1" ht="12.75">
      <c r="A84"/>
      <c r="B84" s="30"/>
      <c r="C84" s="44"/>
      <c r="D84" s="44"/>
      <c r="E84" s="70"/>
      <c r="F84"/>
      <c r="G84"/>
      <c r="H84"/>
      <c r="I84"/>
    </row>
    <row r="85" spans="1:9" s="65" customFormat="1" ht="12.75">
      <c r="A85"/>
      <c r="B85" s="30"/>
      <c r="C85" s="44"/>
      <c r="D85" s="44"/>
      <c r="E85" s="70"/>
      <c r="F85"/>
      <c r="G85"/>
      <c r="H85"/>
      <c r="I85"/>
    </row>
    <row r="86" spans="1:9" s="65" customFormat="1" ht="12.75">
      <c r="A86"/>
      <c r="B86" s="30"/>
      <c r="C86" s="44"/>
      <c r="D86" s="44"/>
      <c r="E86" s="70"/>
      <c r="F86"/>
      <c r="G86"/>
      <c r="H86"/>
      <c r="I86"/>
    </row>
    <row r="87" spans="1:9" s="65" customFormat="1" ht="12.75">
      <c r="A87"/>
      <c r="B87" s="44"/>
      <c r="C87" s="44"/>
      <c r="D87" s="44"/>
      <c r="E87" s="70"/>
      <c r="F87"/>
      <c r="G87"/>
      <c r="H87"/>
      <c r="I87"/>
    </row>
    <row r="109" spans="1:9" s="65" customFormat="1" ht="12.75">
      <c r="A109"/>
      <c r="B109"/>
      <c r="C109"/>
      <c r="D109" s="20"/>
      <c r="E109" s="70"/>
      <c r="F109"/>
      <c r="G109"/>
      <c r="H109"/>
      <c r="I109"/>
    </row>
  </sheetData>
  <sheetProtection/>
  <printOptions/>
  <pageMargins left="0.7874015748031497" right="0" top="0.7874015748031497" bottom="0" header="0" footer="0"/>
  <pageSetup fitToHeight="1" fitToWidth="1" orientation="portrait" paperSize="9" scale="81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9"/>
  <sheetViews>
    <sheetView zoomScale="136" zoomScaleNormal="136" zoomScalePageLayoutView="0" workbookViewId="0" topLeftCell="A46">
      <selection activeCell="D11" sqref="D11"/>
    </sheetView>
  </sheetViews>
  <sheetFormatPr defaultColWidth="9.140625" defaultRowHeight="12.75"/>
  <cols>
    <col min="1" max="1" width="69.57421875" style="0" bestFit="1" customWidth="1"/>
    <col min="2" max="2" width="19.7109375" style="0" bestFit="1" customWidth="1"/>
    <col min="3" max="3" width="6.00390625" style="0" bestFit="1" customWidth="1"/>
    <col min="4" max="4" width="20.57421875" style="0" bestFit="1" customWidth="1"/>
    <col min="5" max="5" width="4.421875" style="70" bestFit="1" customWidth="1"/>
  </cols>
  <sheetData>
    <row r="1" spans="1:4" ht="15.75">
      <c r="A1" s="52" t="s">
        <v>14</v>
      </c>
      <c r="B1" s="63" t="s">
        <v>11</v>
      </c>
      <c r="C1" s="18"/>
      <c r="D1" s="58" t="s">
        <v>12</v>
      </c>
    </row>
    <row r="2" spans="1:4" ht="15.75">
      <c r="A2" s="1" t="s">
        <v>110</v>
      </c>
      <c r="B2" s="63"/>
      <c r="C2" s="18"/>
      <c r="D2" s="69" t="s">
        <v>111</v>
      </c>
    </row>
    <row r="3" spans="1:4" ht="12.75">
      <c r="A3" s="21" t="s">
        <v>15</v>
      </c>
      <c r="B3" s="48">
        <v>570</v>
      </c>
      <c r="C3" s="3"/>
      <c r="D3" s="68">
        <f>B3</f>
        <v>570</v>
      </c>
    </row>
    <row r="4" spans="1:5" ht="13.5" thickBot="1">
      <c r="A4" s="61" t="s">
        <v>16</v>
      </c>
      <c r="B4" s="97">
        <v>512263.47</v>
      </c>
      <c r="C4" s="53"/>
      <c r="D4" s="68">
        <f>B4</f>
        <v>512263.47</v>
      </c>
      <c r="E4" s="71"/>
    </row>
    <row r="5" spans="1:4" ht="12.75">
      <c r="A5" s="4" t="s">
        <v>1</v>
      </c>
      <c r="B5" s="50">
        <v>100000</v>
      </c>
      <c r="C5" s="53"/>
      <c r="D5" s="15">
        <f>B5</f>
        <v>100000</v>
      </c>
    </row>
    <row r="6" spans="1:4" ht="12.75">
      <c r="A6" s="4"/>
      <c r="B6" s="2"/>
      <c r="C6" s="3"/>
      <c r="D6" s="2"/>
    </row>
    <row r="7" spans="1:4" ht="12.75">
      <c r="A7" s="7"/>
      <c r="B7" s="8">
        <f>B3+B4+B5</f>
        <v>612833.47</v>
      </c>
      <c r="C7" s="3"/>
      <c r="D7" s="8">
        <f>SUM(D3:D6)</f>
        <v>612833.47</v>
      </c>
    </row>
    <row r="8" spans="1:4" ht="12.75">
      <c r="A8" s="9"/>
      <c r="B8" s="10"/>
      <c r="C8" s="3"/>
      <c r="D8" s="2"/>
    </row>
    <row r="9" spans="1:6" ht="12.75">
      <c r="A9" s="1" t="s">
        <v>2</v>
      </c>
      <c r="B9" s="11"/>
      <c r="C9" s="3"/>
      <c r="D9" s="15"/>
      <c r="F9" s="20"/>
    </row>
    <row r="10" spans="1:6" ht="12.75">
      <c r="A10" s="21" t="s">
        <v>21</v>
      </c>
      <c r="B10" s="12"/>
      <c r="C10" s="3"/>
      <c r="D10" s="12">
        <v>8000</v>
      </c>
      <c r="F10" s="57"/>
    </row>
    <row r="11" spans="1:6" ht="12.75">
      <c r="A11" s="13" t="s">
        <v>86</v>
      </c>
      <c r="B11" s="12"/>
      <c r="C11" s="56"/>
      <c r="D11" s="12"/>
      <c r="F11" s="20"/>
    </row>
    <row r="12" spans="1:4" ht="12.75">
      <c r="A12" s="13" t="s">
        <v>114</v>
      </c>
      <c r="B12" s="12"/>
      <c r="C12" s="3"/>
      <c r="D12" s="12">
        <v>46500</v>
      </c>
    </row>
    <row r="13" spans="1:6" ht="12.75">
      <c r="A13" s="13"/>
      <c r="B13" s="12"/>
      <c r="C13" s="3"/>
      <c r="D13" s="12"/>
      <c r="F13" s="20"/>
    </row>
    <row r="14" spans="1:6" ht="12.75">
      <c r="A14" s="21"/>
      <c r="B14" s="12"/>
      <c r="C14" s="3"/>
      <c r="D14" s="12"/>
      <c r="F14" s="20"/>
    </row>
    <row r="15" spans="1:6" ht="12.75">
      <c r="A15" s="21"/>
      <c r="B15" s="12"/>
      <c r="C15" s="3"/>
      <c r="D15" s="12"/>
      <c r="F15" s="20"/>
    </row>
    <row r="16" spans="1:6" ht="12.75">
      <c r="A16" s="13"/>
      <c r="B16" s="12"/>
      <c r="C16" s="3"/>
      <c r="D16" s="12"/>
      <c r="F16" s="20"/>
    </row>
    <row r="17" spans="1:6" ht="12.75">
      <c r="A17" s="21"/>
      <c r="B17" s="12"/>
      <c r="C17" s="3"/>
      <c r="D17" s="12"/>
      <c r="F17" s="20"/>
    </row>
    <row r="18" spans="1:4" ht="12.75">
      <c r="A18" s="13"/>
      <c r="B18" s="12"/>
      <c r="C18" s="3"/>
      <c r="D18" s="12"/>
    </row>
    <row r="19" spans="1:6" s="57" customFormat="1" ht="12.75">
      <c r="A19" s="13"/>
      <c r="B19" s="12"/>
      <c r="C19" s="56"/>
      <c r="D19" s="12"/>
      <c r="E19" s="72"/>
      <c r="F19" s="20"/>
    </row>
    <row r="20" spans="1:5" ht="12.75">
      <c r="A20" s="7"/>
      <c r="B20" s="10">
        <f>SUM(B10:B19)</f>
        <v>0</v>
      </c>
      <c r="C20" s="3"/>
      <c r="D20" s="16">
        <f>SUM(D9:D19)</f>
        <v>54500</v>
      </c>
      <c r="E20" s="71"/>
    </row>
    <row r="21" spans="1:6" ht="12.75">
      <c r="A21" s="60"/>
      <c r="B21" s="2"/>
      <c r="C21" s="17"/>
      <c r="D21" s="54"/>
      <c r="E21" s="71"/>
      <c r="F21" s="20"/>
    </row>
    <row r="22" spans="1:5" ht="12.75">
      <c r="A22" s="1" t="s">
        <v>3</v>
      </c>
      <c r="B22" s="16">
        <f>SUM(B7+B20)</f>
        <v>612833.47</v>
      </c>
      <c r="C22" s="3"/>
      <c r="D22" s="16">
        <f>SUM(D7+D20)</f>
        <v>667333.47</v>
      </c>
      <c r="E22" s="71"/>
    </row>
    <row r="23" spans="1:6" ht="12.75">
      <c r="A23" s="18"/>
      <c r="B23" s="19"/>
      <c r="C23" s="3"/>
      <c r="D23" s="19"/>
      <c r="F23" s="20"/>
    </row>
    <row r="24" spans="1:6" ht="12.75">
      <c r="A24" s="1" t="s">
        <v>4</v>
      </c>
      <c r="B24" s="2"/>
      <c r="C24" s="3"/>
      <c r="D24" s="55"/>
      <c r="F24" s="20"/>
    </row>
    <row r="25" spans="1:9" s="65" customFormat="1" ht="12.75">
      <c r="A25" s="21" t="s">
        <v>112</v>
      </c>
      <c r="B25" s="12"/>
      <c r="C25" s="3"/>
      <c r="D25" s="14">
        <v>7015</v>
      </c>
      <c r="E25" s="70"/>
      <c r="F25" s="57"/>
      <c r="G25"/>
      <c r="H25"/>
      <c r="I25"/>
    </row>
    <row r="26" spans="1:9" s="65" customFormat="1" ht="12.75">
      <c r="A26" s="21" t="s">
        <v>113</v>
      </c>
      <c r="B26" s="12"/>
      <c r="C26" s="3"/>
      <c r="D26" s="14">
        <v>600</v>
      </c>
      <c r="E26" s="70"/>
      <c r="F26" s="57"/>
      <c r="G26"/>
      <c r="H26"/>
      <c r="I26"/>
    </row>
    <row r="27" spans="1:9" s="65" customFormat="1" ht="12.75">
      <c r="A27" s="21" t="s">
        <v>115</v>
      </c>
      <c r="B27" s="12"/>
      <c r="C27" s="3"/>
      <c r="D27" s="14">
        <v>1000</v>
      </c>
      <c r="E27" s="70"/>
      <c r="F27" s="57"/>
      <c r="G27"/>
      <c r="H27"/>
      <c r="I27"/>
    </row>
    <row r="28" spans="1:9" s="65" customFormat="1" ht="12.75">
      <c r="A28" s="21" t="s">
        <v>116</v>
      </c>
      <c r="B28" s="12"/>
      <c r="C28" s="3"/>
      <c r="D28" s="14">
        <v>5593</v>
      </c>
      <c r="E28" s="70"/>
      <c r="F28" s="57"/>
      <c r="G28"/>
      <c r="H28"/>
      <c r="I28"/>
    </row>
    <row r="29" spans="1:9" s="59" customFormat="1" ht="12.75">
      <c r="A29" s="13"/>
      <c r="B29" s="12"/>
      <c r="C29" s="56"/>
      <c r="D29" s="14"/>
      <c r="E29" s="96"/>
      <c r="F29" s="57"/>
      <c r="G29" s="57"/>
      <c r="H29" s="57"/>
      <c r="I29" s="57"/>
    </row>
    <row r="30" spans="1:9" s="59" customFormat="1" ht="12.75">
      <c r="A30" s="13"/>
      <c r="B30" s="12"/>
      <c r="C30" s="56"/>
      <c r="D30" s="14"/>
      <c r="E30" s="96"/>
      <c r="F30" s="57"/>
      <c r="G30" s="57"/>
      <c r="H30" s="57"/>
      <c r="I30" s="57"/>
    </row>
    <row r="31" spans="1:9" s="65" customFormat="1" ht="12.75">
      <c r="A31" s="13"/>
      <c r="B31" s="12"/>
      <c r="C31" s="3"/>
      <c r="D31" s="14"/>
      <c r="E31" s="70"/>
      <c r="F31"/>
      <c r="G31"/>
      <c r="H31"/>
      <c r="I31"/>
    </row>
    <row r="32" spans="1:9" s="65" customFormat="1" ht="12.75">
      <c r="A32" s="13"/>
      <c r="B32" s="12"/>
      <c r="C32" s="3"/>
      <c r="D32" s="14"/>
      <c r="E32" s="70"/>
      <c r="F32"/>
      <c r="G32"/>
      <c r="H32"/>
      <c r="I32"/>
    </row>
    <row r="33" spans="1:9" s="65" customFormat="1" ht="12.75">
      <c r="A33" s="13"/>
      <c r="B33" s="12"/>
      <c r="C33" s="3"/>
      <c r="D33" s="14"/>
      <c r="E33" s="70"/>
      <c r="F33"/>
      <c r="G33"/>
      <c r="H33"/>
      <c r="I33"/>
    </row>
    <row r="34" spans="1:9" s="65" customFormat="1" ht="12.75">
      <c r="A34" s="13"/>
      <c r="B34" s="12"/>
      <c r="C34" s="3"/>
      <c r="D34" s="14"/>
      <c r="E34" s="70"/>
      <c r="F34"/>
      <c r="G34"/>
      <c r="H34"/>
      <c r="I34"/>
    </row>
    <row r="35" spans="1:9" s="65" customFormat="1" ht="12.75">
      <c r="A35" s="13"/>
      <c r="B35" s="12"/>
      <c r="C35" s="3"/>
      <c r="D35" s="14"/>
      <c r="E35" s="70"/>
      <c r="F35"/>
      <c r="G35"/>
      <c r="H35"/>
      <c r="I35"/>
    </row>
    <row r="36" spans="1:9" s="65" customFormat="1" ht="12.75">
      <c r="A36" s="13"/>
      <c r="B36" s="12"/>
      <c r="C36" s="3"/>
      <c r="D36" s="14"/>
      <c r="E36" s="70"/>
      <c r="F36"/>
      <c r="G36"/>
      <c r="H36"/>
      <c r="I36"/>
    </row>
    <row r="37" spans="1:9" s="65" customFormat="1" ht="12.75">
      <c r="A37" s="13"/>
      <c r="B37" s="12"/>
      <c r="C37" s="3"/>
      <c r="D37" s="14"/>
      <c r="E37" s="70"/>
      <c r="F37"/>
      <c r="G37"/>
      <c r="H37"/>
      <c r="I37"/>
    </row>
    <row r="38" spans="1:9" s="65" customFormat="1" ht="12.75">
      <c r="A38" s="13"/>
      <c r="B38" s="12"/>
      <c r="C38" s="3"/>
      <c r="D38" s="14"/>
      <c r="E38" s="70"/>
      <c r="F38"/>
      <c r="G38"/>
      <c r="H38"/>
      <c r="I38"/>
    </row>
    <row r="39" spans="1:9" s="65" customFormat="1" ht="12.75">
      <c r="A39" s="7"/>
      <c r="B39" s="16"/>
      <c r="C39" s="8"/>
      <c r="D39" s="16">
        <f>SUM(D25:D37)</f>
        <v>14208</v>
      </c>
      <c r="E39" s="73"/>
      <c r="F39"/>
      <c r="G39"/>
      <c r="H39"/>
      <c r="I39"/>
    </row>
    <row r="40" spans="1:9" s="65" customFormat="1" ht="13.5" thickBot="1">
      <c r="A40" s="77"/>
      <c r="B40" s="78"/>
      <c r="C40" s="79"/>
      <c r="D40" s="80"/>
      <c r="E40" s="70"/>
      <c r="F40"/>
      <c r="G40"/>
      <c r="H40"/>
      <c r="I40"/>
    </row>
    <row r="41" spans="1:9" s="65" customFormat="1" ht="13.5" thickBot="1">
      <c r="A41" s="77" t="s">
        <v>5</v>
      </c>
      <c r="B41" s="22">
        <f>SUM(B25:B40)</f>
        <v>0</v>
      </c>
      <c r="C41" s="81"/>
      <c r="D41" s="82">
        <f>SUM(D39)</f>
        <v>14208</v>
      </c>
      <c r="E41" s="73"/>
      <c r="F41"/>
      <c r="G41"/>
      <c r="H41"/>
      <c r="I41"/>
    </row>
    <row r="42" spans="1:9" s="65" customFormat="1" ht="12.75">
      <c r="A42" s="83"/>
      <c r="B42" s="23"/>
      <c r="C42" s="81"/>
      <c r="D42" s="84"/>
      <c r="E42" s="70"/>
      <c r="F42"/>
      <c r="G42"/>
      <c r="H42"/>
      <c r="I42"/>
    </row>
    <row r="43" spans="1:9" s="65" customFormat="1" ht="12.75">
      <c r="A43" s="85" t="s">
        <v>10</v>
      </c>
      <c r="B43" s="86"/>
      <c r="C43" s="81"/>
      <c r="D43" s="84"/>
      <c r="E43" s="70"/>
      <c r="F43"/>
      <c r="G43"/>
      <c r="H43"/>
      <c r="I43"/>
    </row>
    <row r="44" spans="1:9" s="65" customFormat="1" ht="12.75">
      <c r="A44" s="87" t="s">
        <v>2</v>
      </c>
      <c r="B44" s="86">
        <f>B22</f>
        <v>612833.47</v>
      </c>
      <c r="C44" s="81"/>
      <c r="D44" s="88">
        <f>SUM(D22)</f>
        <v>667333.47</v>
      </c>
      <c r="E44" s="71"/>
      <c r="F44"/>
      <c r="G44"/>
      <c r="H44"/>
      <c r="I44"/>
    </row>
    <row r="45" spans="1:9" s="65" customFormat="1" ht="12.75">
      <c r="A45" s="87" t="s">
        <v>4</v>
      </c>
      <c r="B45" s="86">
        <f>B41</f>
        <v>0</v>
      </c>
      <c r="C45" s="81"/>
      <c r="D45" s="88">
        <f>SUM(D41)</f>
        <v>14208</v>
      </c>
      <c r="E45" s="71"/>
      <c r="F45"/>
      <c r="G45"/>
      <c r="H45"/>
      <c r="I45"/>
    </row>
    <row r="46" spans="1:9" s="65" customFormat="1" ht="12.75">
      <c r="A46" s="77" t="s">
        <v>6</v>
      </c>
      <c r="B46" s="89">
        <f>SUM(B44-B45)</f>
        <v>612833.47</v>
      </c>
      <c r="C46" s="90"/>
      <c r="D46" s="91">
        <f>SUM(D44-D45)</f>
        <v>653125.47</v>
      </c>
      <c r="E46" s="76"/>
      <c r="F46"/>
      <c r="G46"/>
      <c r="H46"/>
      <c r="I46"/>
    </row>
    <row r="47" spans="1:9" s="65" customFormat="1" ht="12.75">
      <c r="A47" s="92" t="s">
        <v>7</v>
      </c>
      <c r="B47" s="93">
        <f>B46-B7</f>
        <v>0</v>
      </c>
      <c r="C47" s="94"/>
      <c r="D47" s="95">
        <f>D46-D7</f>
        <v>40292</v>
      </c>
      <c r="E47" s="71"/>
      <c r="F47"/>
      <c r="G47"/>
      <c r="H47"/>
      <c r="I47"/>
    </row>
    <row r="48" spans="1:9" s="65" customFormat="1" ht="15.75">
      <c r="A48" s="49"/>
      <c r="B48" s="47"/>
      <c r="C48"/>
      <c r="D48"/>
      <c r="E48" s="70"/>
      <c r="F48"/>
      <c r="G48"/>
      <c r="H48"/>
      <c r="I48"/>
    </row>
    <row r="49" spans="1:9" s="65" customFormat="1" ht="13.5" thickBot="1">
      <c r="A49" s="46"/>
      <c r="B49"/>
      <c r="C49"/>
      <c r="D49"/>
      <c r="E49" s="70"/>
      <c r="F49"/>
      <c r="G49"/>
      <c r="H49"/>
      <c r="I49"/>
    </row>
    <row r="50" spans="1:9" s="65" customFormat="1" ht="12.75">
      <c r="A50" s="24" t="s">
        <v>8</v>
      </c>
      <c r="B50" s="25"/>
      <c r="C50" s="26"/>
      <c r="D50" s="27"/>
      <c r="E50" s="70"/>
      <c r="F50"/>
      <c r="G50"/>
      <c r="H50"/>
      <c r="I50"/>
    </row>
    <row r="51" spans="1:9" s="65" customFormat="1" ht="12.75">
      <c r="A51" s="51"/>
      <c r="B51" s="67"/>
      <c r="C51" s="30"/>
      <c r="D51" s="31">
        <v>570</v>
      </c>
      <c r="E51" s="70"/>
      <c r="F51"/>
      <c r="G51"/>
      <c r="H51"/>
      <c r="I51"/>
    </row>
    <row r="52" spans="1:9" s="65" customFormat="1" ht="12.75">
      <c r="A52" s="51"/>
      <c r="B52" s="29"/>
      <c r="C52" s="30"/>
      <c r="D52" s="5">
        <v>0</v>
      </c>
      <c r="E52" s="74"/>
      <c r="F52"/>
      <c r="G52"/>
      <c r="H52"/>
      <c r="I52"/>
    </row>
    <row r="53" spans="1:9" s="65" customFormat="1" ht="12.75">
      <c r="A53" s="62"/>
      <c r="B53" s="32"/>
      <c r="C53" s="30"/>
      <c r="D53" s="5">
        <v>0</v>
      </c>
      <c r="E53" s="74"/>
      <c r="F53"/>
      <c r="G53"/>
      <c r="H53"/>
      <c r="I53"/>
    </row>
    <row r="54" spans="1:9" s="65" customFormat="1" ht="12.75">
      <c r="A54" s="28" t="s">
        <v>0</v>
      </c>
      <c r="B54" s="66"/>
      <c r="C54" s="33"/>
      <c r="D54" s="34">
        <f>D4+D20-D39</f>
        <v>552555.47</v>
      </c>
      <c r="E54" s="74"/>
      <c r="F54"/>
      <c r="G54"/>
      <c r="H54"/>
      <c r="I54"/>
    </row>
    <row r="55" spans="1:9" s="65" customFormat="1" ht="13.5" thickBot="1">
      <c r="A55" s="43" t="s">
        <v>13</v>
      </c>
      <c r="B55" s="6"/>
      <c r="C55" s="6"/>
      <c r="D55" s="35">
        <f>SUM(D51:D54)</f>
        <v>553125.47</v>
      </c>
      <c r="E55" s="74"/>
      <c r="F55"/>
      <c r="G55"/>
      <c r="H55"/>
      <c r="I55"/>
    </row>
    <row r="56" spans="1:9" s="65" customFormat="1" ht="13.5" thickTop="1">
      <c r="A56" s="28"/>
      <c r="B56" s="6"/>
      <c r="C56" s="6"/>
      <c r="D56" s="36"/>
      <c r="E56" s="75"/>
      <c r="F56"/>
      <c r="G56"/>
      <c r="H56"/>
      <c r="I56"/>
    </row>
    <row r="57" spans="1:9" s="65" customFormat="1" ht="13.5" thickBot="1">
      <c r="A57" s="42"/>
      <c r="B57" s="6"/>
      <c r="C57" s="6"/>
      <c r="D57" s="36"/>
      <c r="E57" s="75"/>
      <c r="F57"/>
      <c r="G57"/>
      <c r="H57"/>
      <c r="I57"/>
    </row>
    <row r="58" spans="1:9" s="65" customFormat="1" ht="13.5" thickBot="1">
      <c r="A58" s="28" t="s">
        <v>1</v>
      </c>
      <c r="B58" s="6"/>
      <c r="C58" s="6"/>
      <c r="D58" s="37">
        <v>100000</v>
      </c>
      <c r="E58" s="74"/>
      <c r="F58"/>
      <c r="G58"/>
      <c r="H58"/>
      <c r="I58"/>
    </row>
    <row r="59" spans="1:9" s="65" customFormat="1" ht="12.75">
      <c r="A59" s="28"/>
      <c r="B59" s="6"/>
      <c r="C59" s="6"/>
      <c r="D59" s="38">
        <f>SUM(D55:D58)</f>
        <v>653125.47</v>
      </c>
      <c r="E59" s="71"/>
      <c r="F59"/>
      <c r="G59"/>
      <c r="H59"/>
      <c r="I59"/>
    </row>
    <row r="60" spans="1:9" s="65" customFormat="1" ht="12.75">
      <c r="A60" s="45"/>
      <c r="B60" s="6"/>
      <c r="C60" s="6"/>
      <c r="D60" s="38"/>
      <c r="E60" s="74"/>
      <c r="F60"/>
      <c r="G60"/>
      <c r="H60"/>
      <c r="I60"/>
    </row>
    <row r="61" spans="1:9" s="65" customFormat="1" ht="12.75">
      <c r="A61" s="45" t="s">
        <v>17</v>
      </c>
      <c r="B61" s="66"/>
      <c r="C61" s="6"/>
      <c r="D61" s="38">
        <f>D63-D54</f>
        <v>0</v>
      </c>
      <c r="E61" s="71"/>
      <c r="F61"/>
      <c r="G61"/>
      <c r="H61"/>
      <c r="I61"/>
    </row>
    <row r="62" spans="1:9" s="65" customFormat="1" ht="12.75">
      <c r="A62" s="28"/>
      <c r="B62" s="6"/>
      <c r="C62" s="6"/>
      <c r="D62" s="36"/>
      <c r="E62" s="70"/>
      <c r="F62"/>
      <c r="G62"/>
      <c r="H62"/>
      <c r="I62"/>
    </row>
    <row r="63" spans="1:9" s="65" customFormat="1" ht="13.5" thickBot="1">
      <c r="A63" s="98">
        <v>20210531</v>
      </c>
      <c r="B63" s="39"/>
      <c r="C63" s="40" t="s">
        <v>9</v>
      </c>
      <c r="D63" s="41">
        <v>552555.47</v>
      </c>
      <c r="E63" s="70"/>
      <c r="F63"/>
      <c r="G63"/>
      <c r="H63"/>
      <c r="I63"/>
    </row>
    <row r="64" spans="1:9" s="65" customFormat="1" ht="12.75">
      <c r="A64"/>
      <c r="B64"/>
      <c r="C64"/>
      <c r="D64"/>
      <c r="E64" s="70"/>
      <c r="F64"/>
      <c r="G64"/>
      <c r="H64"/>
      <c r="I64"/>
    </row>
    <row r="65" spans="2:9" s="65" customFormat="1" ht="12.75">
      <c r="B65" s="44"/>
      <c r="C65" s="44"/>
      <c r="D65" s="44"/>
      <c r="E65" s="70"/>
      <c r="F65"/>
      <c r="G65"/>
      <c r="H65"/>
      <c r="I65"/>
    </row>
    <row r="66" spans="2:9" s="65" customFormat="1" ht="12.75">
      <c r="B66" s="44"/>
      <c r="C66" s="44"/>
      <c r="D66" s="44"/>
      <c r="E66" s="70"/>
      <c r="F66"/>
      <c r="G66"/>
      <c r="H66"/>
      <c r="I66"/>
    </row>
    <row r="67" spans="1:9" s="65" customFormat="1" ht="12.75">
      <c r="A67"/>
      <c r="B67" s="66"/>
      <c r="C67" s="44"/>
      <c r="D67" s="44"/>
      <c r="E67" s="70"/>
      <c r="F67"/>
      <c r="G67"/>
      <c r="H67"/>
      <c r="I67"/>
    </row>
    <row r="68" spans="1:9" s="65" customFormat="1" ht="12.75">
      <c r="A68"/>
      <c r="B68" s="44"/>
      <c r="C68" s="44"/>
      <c r="D68" s="44"/>
      <c r="E68" s="70"/>
      <c r="F68"/>
      <c r="G68"/>
      <c r="H68"/>
      <c r="I68"/>
    </row>
    <row r="69" spans="1:9" s="65" customFormat="1" ht="12.75">
      <c r="A69"/>
      <c r="B69" s="44"/>
      <c r="C69" s="44"/>
      <c r="D69" s="44"/>
      <c r="E69" s="70"/>
      <c r="F69"/>
      <c r="G69"/>
      <c r="H69"/>
      <c r="I69"/>
    </row>
    <row r="70" spans="1:9" s="65" customFormat="1" ht="12.75">
      <c r="A70"/>
      <c r="B70" s="44"/>
      <c r="C70" s="44"/>
      <c r="D70" s="44"/>
      <c r="E70" s="70"/>
      <c r="F70"/>
      <c r="G70"/>
      <c r="H70"/>
      <c r="I70"/>
    </row>
    <row r="71" spans="1:9" s="65" customFormat="1" ht="12.75">
      <c r="A71"/>
      <c r="B71" s="44"/>
      <c r="C71" s="44"/>
      <c r="D71" s="44"/>
      <c r="E71" s="70"/>
      <c r="F71"/>
      <c r="G71"/>
      <c r="H71"/>
      <c r="I71"/>
    </row>
    <row r="72" spans="1:9" s="65" customFormat="1" ht="12.75">
      <c r="A72"/>
      <c r="B72" s="30"/>
      <c r="C72" s="44"/>
      <c r="D72" s="44"/>
      <c r="E72" s="70"/>
      <c r="F72"/>
      <c r="G72"/>
      <c r="H72"/>
      <c r="I72"/>
    </row>
    <row r="73" spans="1:9" s="65" customFormat="1" ht="12.75">
      <c r="A73"/>
      <c r="B73" s="30"/>
      <c r="C73" s="44"/>
      <c r="D73" s="44"/>
      <c r="E73" s="70"/>
      <c r="F73"/>
      <c r="G73"/>
      <c r="H73"/>
      <c r="I73"/>
    </row>
    <row r="74" spans="1:9" s="65" customFormat="1" ht="12.75">
      <c r="A74"/>
      <c r="B74" s="30"/>
      <c r="C74" s="44"/>
      <c r="D74" s="44"/>
      <c r="E74" s="70"/>
      <c r="F74"/>
      <c r="G74"/>
      <c r="H74"/>
      <c r="I74"/>
    </row>
    <row r="75" spans="1:9" s="65" customFormat="1" ht="12.75">
      <c r="A75"/>
      <c r="B75" s="30"/>
      <c r="C75" s="44"/>
      <c r="D75" s="44"/>
      <c r="E75" s="70"/>
      <c r="F75"/>
      <c r="G75"/>
      <c r="H75"/>
      <c r="I75"/>
    </row>
    <row r="76" spans="1:9" s="65" customFormat="1" ht="12.75">
      <c r="A76"/>
      <c r="B76" s="30"/>
      <c r="C76" s="44"/>
      <c r="D76" s="44"/>
      <c r="E76" s="70"/>
      <c r="F76"/>
      <c r="G76"/>
      <c r="H76"/>
      <c r="I76"/>
    </row>
    <row r="77" spans="1:9" s="65" customFormat="1" ht="12.75">
      <c r="A77"/>
      <c r="B77" s="30"/>
      <c r="C77" s="44"/>
      <c r="D77" s="44"/>
      <c r="E77" s="70"/>
      <c r="F77"/>
      <c r="G77"/>
      <c r="H77"/>
      <c r="I77"/>
    </row>
    <row r="78" spans="1:9" s="65" customFormat="1" ht="12.75">
      <c r="A78"/>
      <c r="B78" s="30"/>
      <c r="C78" s="44"/>
      <c r="D78" s="44"/>
      <c r="E78" s="70"/>
      <c r="F78"/>
      <c r="G78"/>
      <c r="H78"/>
      <c r="I78"/>
    </row>
    <row r="79" spans="1:9" s="65" customFormat="1" ht="12.75">
      <c r="A79"/>
      <c r="B79" s="30"/>
      <c r="C79" s="44"/>
      <c r="D79" s="44"/>
      <c r="E79" s="70"/>
      <c r="F79"/>
      <c r="G79"/>
      <c r="H79"/>
      <c r="I79"/>
    </row>
    <row r="80" spans="1:9" s="65" customFormat="1" ht="12.75">
      <c r="A80"/>
      <c r="B80" s="30"/>
      <c r="C80" s="44"/>
      <c r="D80" s="44"/>
      <c r="E80" s="70"/>
      <c r="F80"/>
      <c r="G80"/>
      <c r="H80"/>
      <c r="I80"/>
    </row>
    <row r="81" spans="1:9" s="65" customFormat="1" ht="12.75">
      <c r="A81"/>
      <c r="B81" s="30"/>
      <c r="C81" s="44"/>
      <c r="D81" s="44"/>
      <c r="E81" s="70"/>
      <c r="F81"/>
      <c r="G81"/>
      <c r="H81"/>
      <c r="I81"/>
    </row>
    <row r="82" spans="1:9" s="65" customFormat="1" ht="12.75">
      <c r="A82"/>
      <c r="B82" s="30"/>
      <c r="C82" s="44"/>
      <c r="D82" s="64"/>
      <c r="E82" s="70"/>
      <c r="F82"/>
      <c r="G82"/>
      <c r="H82"/>
      <c r="I82"/>
    </row>
    <row r="83" spans="2:4" ht="12.75">
      <c r="B83" s="30"/>
      <c r="C83" s="44"/>
      <c r="D83" s="44"/>
    </row>
    <row r="84" spans="1:9" s="65" customFormat="1" ht="12.75">
      <c r="A84"/>
      <c r="B84" s="30"/>
      <c r="C84" s="44"/>
      <c r="D84" s="44"/>
      <c r="E84" s="70"/>
      <c r="F84"/>
      <c r="G84"/>
      <c r="H84"/>
      <c r="I84"/>
    </row>
    <row r="85" spans="1:9" s="65" customFormat="1" ht="12.75">
      <c r="A85"/>
      <c r="B85" s="30"/>
      <c r="C85" s="44"/>
      <c r="D85" s="44"/>
      <c r="E85" s="70"/>
      <c r="F85"/>
      <c r="G85"/>
      <c r="H85"/>
      <c r="I85"/>
    </row>
    <row r="86" spans="1:9" s="65" customFormat="1" ht="12.75">
      <c r="A86"/>
      <c r="B86" s="30"/>
      <c r="C86" s="44"/>
      <c r="D86" s="44"/>
      <c r="E86" s="70"/>
      <c r="F86"/>
      <c r="G86"/>
      <c r="H86"/>
      <c r="I86"/>
    </row>
    <row r="87" spans="1:9" s="65" customFormat="1" ht="12.75">
      <c r="A87"/>
      <c r="B87" s="44"/>
      <c r="C87" s="44"/>
      <c r="D87" s="44"/>
      <c r="E87" s="70"/>
      <c r="F87"/>
      <c r="G87"/>
      <c r="H87"/>
      <c r="I87"/>
    </row>
    <row r="109" spans="1:9" s="65" customFormat="1" ht="12.75">
      <c r="A109"/>
      <c r="B109"/>
      <c r="C109"/>
      <c r="D109" s="20"/>
      <c r="E109" s="70"/>
      <c r="F109"/>
      <c r="G109"/>
      <c r="H109"/>
      <c r="I109"/>
    </row>
  </sheetData>
  <sheetProtection/>
  <printOptions/>
  <pageMargins left="0.7874015748031497" right="0" top="0.7874015748031497" bottom="0" header="0" footer="0"/>
  <pageSetup fitToHeight="1" fitToWidth="1" orientation="portrait" paperSize="9" scale="81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9"/>
  <sheetViews>
    <sheetView zoomScale="136" zoomScaleNormal="136" zoomScalePageLayoutView="0" workbookViewId="0" topLeftCell="A1">
      <selection activeCell="D63" sqref="D63"/>
    </sheetView>
  </sheetViews>
  <sheetFormatPr defaultColWidth="9.140625" defaultRowHeight="12.75"/>
  <cols>
    <col min="1" max="1" width="69.57421875" style="0" bestFit="1" customWidth="1"/>
    <col min="2" max="2" width="19.7109375" style="0" bestFit="1" customWidth="1"/>
    <col min="3" max="3" width="6.00390625" style="0" bestFit="1" customWidth="1"/>
    <col min="4" max="4" width="20.57421875" style="0" bestFit="1" customWidth="1"/>
    <col min="5" max="5" width="4.421875" style="70" bestFit="1" customWidth="1"/>
  </cols>
  <sheetData>
    <row r="1" spans="1:4" ht="15.75">
      <c r="A1" s="52" t="s">
        <v>14</v>
      </c>
      <c r="B1" s="63" t="s">
        <v>11</v>
      </c>
      <c r="C1" s="18"/>
      <c r="D1" s="58" t="s">
        <v>12</v>
      </c>
    </row>
    <row r="2" spans="1:4" ht="15.75">
      <c r="A2" s="1" t="s">
        <v>104</v>
      </c>
      <c r="B2" s="63"/>
      <c r="C2" s="18"/>
      <c r="D2" s="69" t="s">
        <v>27</v>
      </c>
    </row>
    <row r="3" spans="1:4" ht="12.75">
      <c r="A3" s="21" t="s">
        <v>15</v>
      </c>
      <c r="B3" s="48">
        <v>570</v>
      </c>
      <c r="C3" s="3"/>
      <c r="D3" s="68">
        <f>B3</f>
        <v>570</v>
      </c>
    </row>
    <row r="4" spans="1:5" ht="13.5" thickBot="1">
      <c r="A4" s="61" t="s">
        <v>16</v>
      </c>
      <c r="B4" s="97">
        <v>499519.72</v>
      </c>
      <c r="C4" s="53"/>
      <c r="D4" s="68">
        <f>B4</f>
        <v>499519.72</v>
      </c>
      <c r="E4" s="71"/>
    </row>
    <row r="5" spans="1:4" ht="12.75">
      <c r="A5" s="4" t="s">
        <v>1</v>
      </c>
      <c r="B5" s="50">
        <v>100000</v>
      </c>
      <c r="C5" s="53"/>
      <c r="D5" s="15">
        <f>B5</f>
        <v>100000</v>
      </c>
    </row>
    <row r="6" spans="1:4" ht="12.75">
      <c r="A6" s="4"/>
      <c r="B6" s="2"/>
      <c r="C6" s="3"/>
      <c r="D6" s="2"/>
    </row>
    <row r="7" spans="1:4" ht="12.75">
      <c r="A7" s="7"/>
      <c r="B7" s="8">
        <f>B3+B4+B5</f>
        <v>600089.72</v>
      </c>
      <c r="C7" s="3"/>
      <c r="D7" s="8">
        <f>SUM(D3:D6)</f>
        <v>600089.72</v>
      </c>
    </row>
    <row r="8" spans="1:4" ht="12.75">
      <c r="A8" s="9"/>
      <c r="B8" s="10"/>
      <c r="C8" s="3"/>
      <c r="D8" s="2"/>
    </row>
    <row r="9" spans="1:6" ht="12.75">
      <c r="A9" s="1" t="s">
        <v>2</v>
      </c>
      <c r="B9" s="11"/>
      <c r="C9" s="3"/>
      <c r="D9" s="15"/>
      <c r="F9" s="20"/>
    </row>
    <row r="10" spans="1:6" ht="12.75">
      <c r="A10" s="21" t="s">
        <v>21</v>
      </c>
      <c r="B10" s="12"/>
      <c r="C10" s="3"/>
      <c r="D10" s="12">
        <v>12600</v>
      </c>
      <c r="F10" s="57"/>
    </row>
    <row r="11" spans="1:6" ht="12.75">
      <c r="A11" s="13" t="s">
        <v>86</v>
      </c>
      <c r="B11" s="12"/>
      <c r="C11" s="56"/>
      <c r="D11" s="12"/>
      <c r="F11" s="20"/>
    </row>
    <row r="12" spans="1:4" ht="12.75">
      <c r="A12" s="13" t="s">
        <v>107</v>
      </c>
      <c r="B12" s="12"/>
      <c r="C12" s="3"/>
      <c r="D12" s="12">
        <v>7000</v>
      </c>
    </row>
    <row r="13" spans="1:6" ht="12.75">
      <c r="A13" s="13" t="s">
        <v>108</v>
      </c>
      <c r="B13" s="12"/>
      <c r="C13" s="3"/>
      <c r="D13" s="12">
        <v>5000</v>
      </c>
      <c r="F13" s="20"/>
    </row>
    <row r="14" spans="1:6" ht="12.75">
      <c r="A14" s="21"/>
      <c r="B14" s="12"/>
      <c r="C14" s="3"/>
      <c r="D14" s="12"/>
      <c r="F14" s="20"/>
    </row>
    <row r="15" spans="1:6" ht="12.75">
      <c r="A15" s="21"/>
      <c r="B15" s="12"/>
      <c r="C15" s="3"/>
      <c r="D15" s="12"/>
      <c r="F15" s="20"/>
    </row>
    <row r="16" spans="1:6" ht="12.75">
      <c r="A16" s="13"/>
      <c r="B16" s="12"/>
      <c r="C16" s="3"/>
      <c r="D16" s="12"/>
      <c r="F16" s="20"/>
    </row>
    <row r="17" spans="1:6" ht="12.75">
      <c r="A17" s="21"/>
      <c r="B17" s="12"/>
      <c r="C17" s="3"/>
      <c r="D17" s="12"/>
      <c r="F17" s="20"/>
    </row>
    <row r="18" spans="1:4" ht="12.75">
      <c r="A18" s="13"/>
      <c r="B18" s="12"/>
      <c r="C18" s="3"/>
      <c r="D18" s="12"/>
    </row>
    <row r="19" spans="1:6" s="57" customFormat="1" ht="12.75">
      <c r="A19" s="13"/>
      <c r="B19" s="12"/>
      <c r="C19" s="56"/>
      <c r="D19" s="12"/>
      <c r="E19" s="72"/>
      <c r="F19" s="20"/>
    </row>
    <row r="20" spans="1:5" ht="12.75">
      <c r="A20" s="7"/>
      <c r="B20" s="10">
        <f>SUM(B10:B19)</f>
        <v>0</v>
      </c>
      <c r="C20" s="3"/>
      <c r="D20" s="16">
        <f>SUM(D9:D19)</f>
        <v>24600</v>
      </c>
      <c r="E20" s="71"/>
    </row>
    <row r="21" spans="1:6" ht="12.75">
      <c r="A21" s="60"/>
      <c r="B21" s="2"/>
      <c r="C21" s="17"/>
      <c r="D21" s="54"/>
      <c r="E21" s="71"/>
      <c r="F21" s="20"/>
    </row>
    <row r="22" spans="1:5" ht="12.75">
      <c r="A22" s="1" t="s">
        <v>3</v>
      </c>
      <c r="B22" s="16">
        <f>SUM(B7+B20)</f>
        <v>600089.72</v>
      </c>
      <c r="C22" s="3"/>
      <c r="D22" s="16">
        <f>SUM(D7+D20)</f>
        <v>624689.72</v>
      </c>
      <c r="E22" s="71"/>
    </row>
    <row r="23" spans="1:6" ht="12.75">
      <c r="A23" s="18"/>
      <c r="B23" s="19"/>
      <c r="C23" s="3"/>
      <c r="D23" s="19"/>
      <c r="F23" s="20"/>
    </row>
    <row r="24" spans="1:6" ht="12.75">
      <c r="A24" s="1" t="s">
        <v>4</v>
      </c>
      <c r="B24" s="2"/>
      <c r="C24" s="3"/>
      <c r="D24" s="55"/>
      <c r="F24" s="20"/>
    </row>
    <row r="25" spans="1:9" s="65" customFormat="1" ht="12.75">
      <c r="A25" s="21" t="s">
        <v>105</v>
      </c>
      <c r="B25" s="12"/>
      <c r="C25" s="3"/>
      <c r="D25" s="14">
        <v>7245</v>
      </c>
      <c r="E25" s="70"/>
      <c r="F25" s="57"/>
      <c r="G25"/>
      <c r="H25"/>
      <c r="I25"/>
    </row>
    <row r="26" spans="1:9" s="65" customFormat="1" ht="12.75">
      <c r="A26" s="21" t="s">
        <v>106</v>
      </c>
      <c r="B26" s="12"/>
      <c r="C26" s="3"/>
      <c r="D26" s="14">
        <v>200</v>
      </c>
      <c r="E26" s="70"/>
      <c r="F26" s="57"/>
      <c r="G26"/>
      <c r="H26"/>
      <c r="I26"/>
    </row>
    <row r="27" spans="1:9" s="65" customFormat="1" ht="12.75">
      <c r="A27" s="21" t="s">
        <v>109</v>
      </c>
      <c r="B27" s="12"/>
      <c r="C27" s="3"/>
      <c r="D27" s="14">
        <v>4411.25</v>
      </c>
      <c r="E27" s="70"/>
      <c r="F27" s="57"/>
      <c r="G27"/>
      <c r="H27"/>
      <c r="I27"/>
    </row>
    <row r="28" spans="1:9" s="65" customFormat="1" ht="12.75">
      <c r="A28" s="21"/>
      <c r="B28" s="12"/>
      <c r="C28" s="3"/>
      <c r="D28" s="14"/>
      <c r="E28" s="70"/>
      <c r="F28" s="57"/>
      <c r="G28"/>
      <c r="H28"/>
      <c r="I28"/>
    </row>
    <row r="29" spans="1:9" s="59" customFormat="1" ht="12.75">
      <c r="A29" s="13"/>
      <c r="B29" s="12"/>
      <c r="C29" s="56"/>
      <c r="D29" s="14"/>
      <c r="E29" s="96"/>
      <c r="F29" s="57"/>
      <c r="G29" s="57"/>
      <c r="H29" s="57"/>
      <c r="I29" s="57"/>
    </row>
    <row r="30" spans="1:9" s="59" customFormat="1" ht="12.75">
      <c r="A30" s="13"/>
      <c r="B30" s="12"/>
      <c r="C30" s="56"/>
      <c r="D30" s="14"/>
      <c r="E30" s="96"/>
      <c r="F30" s="57"/>
      <c r="G30" s="57"/>
      <c r="H30" s="57"/>
      <c r="I30" s="57"/>
    </row>
    <row r="31" spans="1:9" s="65" customFormat="1" ht="12.75">
      <c r="A31" s="13"/>
      <c r="B31" s="12"/>
      <c r="C31" s="3"/>
      <c r="D31" s="14"/>
      <c r="E31" s="70"/>
      <c r="F31"/>
      <c r="G31"/>
      <c r="H31"/>
      <c r="I31"/>
    </row>
    <row r="32" spans="1:9" s="65" customFormat="1" ht="12.75">
      <c r="A32" s="13"/>
      <c r="B32" s="12"/>
      <c r="C32" s="3"/>
      <c r="D32" s="14"/>
      <c r="E32" s="70"/>
      <c r="F32"/>
      <c r="G32"/>
      <c r="H32"/>
      <c r="I32"/>
    </row>
    <row r="33" spans="1:9" s="65" customFormat="1" ht="12.75">
      <c r="A33" s="13"/>
      <c r="B33" s="12"/>
      <c r="C33" s="3"/>
      <c r="D33" s="14"/>
      <c r="E33" s="70"/>
      <c r="F33"/>
      <c r="G33"/>
      <c r="H33"/>
      <c r="I33"/>
    </row>
    <row r="34" spans="1:9" s="65" customFormat="1" ht="12.75">
      <c r="A34" s="13"/>
      <c r="B34" s="12"/>
      <c r="C34" s="3"/>
      <c r="D34" s="14"/>
      <c r="E34" s="70"/>
      <c r="F34"/>
      <c r="G34"/>
      <c r="H34"/>
      <c r="I34"/>
    </row>
    <row r="35" spans="1:9" s="65" customFormat="1" ht="12.75">
      <c r="A35" s="13"/>
      <c r="B35" s="12"/>
      <c r="C35" s="3"/>
      <c r="D35" s="14"/>
      <c r="E35" s="70"/>
      <c r="F35"/>
      <c r="G35"/>
      <c r="H35"/>
      <c r="I35"/>
    </row>
    <row r="36" spans="1:9" s="65" customFormat="1" ht="12.75">
      <c r="A36" s="13"/>
      <c r="B36" s="12"/>
      <c r="C36" s="3"/>
      <c r="D36" s="14"/>
      <c r="E36" s="70"/>
      <c r="F36"/>
      <c r="G36"/>
      <c r="H36"/>
      <c r="I36"/>
    </row>
    <row r="37" spans="1:9" s="65" customFormat="1" ht="12.75">
      <c r="A37" s="13"/>
      <c r="B37" s="12"/>
      <c r="C37" s="3"/>
      <c r="D37" s="14"/>
      <c r="E37" s="70"/>
      <c r="F37"/>
      <c r="G37"/>
      <c r="H37"/>
      <c r="I37"/>
    </row>
    <row r="38" spans="1:9" s="65" customFormat="1" ht="12.75">
      <c r="A38" s="13"/>
      <c r="B38" s="12"/>
      <c r="C38" s="3"/>
      <c r="D38" s="14"/>
      <c r="E38" s="70"/>
      <c r="F38"/>
      <c r="G38"/>
      <c r="H38"/>
      <c r="I38"/>
    </row>
    <row r="39" spans="1:9" s="65" customFormat="1" ht="12.75">
      <c r="A39" s="7"/>
      <c r="B39" s="16"/>
      <c r="C39" s="8"/>
      <c r="D39" s="16">
        <f>SUM(D25:D37)</f>
        <v>11856.25</v>
      </c>
      <c r="E39" s="73"/>
      <c r="F39"/>
      <c r="G39"/>
      <c r="H39"/>
      <c r="I39"/>
    </row>
    <row r="40" spans="1:9" s="65" customFormat="1" ht="13.5" thickBot="1">
      <c r="A40" s="77"/>
      <c r="B40" s="78"/>
      <c r="C40" s="79"/>
      <c r="D40" s="80"/>
      <c r="E40" s="70"/>
      <c r="F40"/>
      <c r="G40"/>
      <c r="H40"/>
      <c r="I40"/>
    </row>
    <row r="41" spans="1:9" s="65" customFormat="1" ht="13.5" thickBot="1">
      <c r="A41" s="77" t="s">
        <v>5</v>
      </c>
      <c r="B41" s="22">
        <f>SUM(B25:B40)</f>
        <v>0</v>
      </c>
      <c r="C41" s="81"/>
      <c r="D41" s="82">
        <f>SUM(D39)</f>
        <v>11856.25</v>
      </c>
      <c r="E41" s="73"/>
      <c r="F41"/>
      <c r="G41"/>
      <c r="H41"/>
      <c r="I41"/>
    </row>
    <row r="42" spans="1:9" s="65" customFormat="1" ht="12.75">
      <c r="A42" s="83"/>
      <c r="B42" s="23"/>
      <c r="C42" s="81"/>
      <c r="D42" s="84"/>
      <c r="E42" s="70"/>
      <c r="F42"/>
      <c r="G42"/>
      <c r="H42"/>
      <c r="I42"/>
    </row>
    <row r="43" spans="1:9" s="65" customFormat="1" ht="12.75">
      <c r="A43" s="85" t="s">
        <v>10</v>
      </c>
      <c r="B43" s="86"/>
      <c r="C43" s="81"/>
      <c r="D43" s="84"/>
      <c r="E43" s="70"/>
      <c r="F43"/>
      <c r="G43"/>
      <c r="H43"/>
      <c r="I43"/>
    </row>
    <row r="44" spans="1:9" s="65" customFormat="1" ht="12.75">
      <c r="A44" s="87" t="s">
        <v>2</v>
      </c>
      <c r="B44" s="86">
        <f>B22</f>
        <v>600089.72</v>
      </c>
      <c r="C44" s="81"/>
      <c r="D44" s="88">
        <f>SUM(D22)</f>
        <v>624689.72</v>
      </c>
      <c r="E44" s="71"/>
      <c r="F44"/>
      <c r="G44"/>
      <c r="H44"/>
      <c r="I44"/>
    </row>
    <row r="45" spans="1:9" s="65" customFormat="1" ht="12.75">
      <c r="A45" s="87" t="s">
        <v>4</v>
      </c>
      <c r="B45" s="86">
        <f>B41</f>
        <v>0</v>
      </c>
      <c r="C45" s="81"/>
      <c r="D45" s="88">
        <f>SUM(D41)</f>
        <v>11856.25</v>
      </c>
      <c r="E45" s="71"/>
      <c r="F45"/>
      <c r="G45"/>
      <c r="H45"/>
      <c r="I45"/>
    </row>
    <row r="46" spans="1:9" s="65" customFormat="1" ht="12.75">
      <c r="A46" s="77" t="s">
        <v>6</v>
      </c>
      <c r="B46" s="89">
        <f>SUM(B44-B45)</f>
        <v>600089.72</v>
      </c>
      <c r="C46" s="90"/>
      <c r="D46" s="91">
        <f>SUM(D44-D45)</f>
        <v>612833.47</v>
      </c>
      <c r="E46" s="76"/>
      <c r="F46"/>
      <c r="G46"/>
      <c r="H46"/>
      <c r="I46"/>
    </row>
    <row r="47" spans="1:9" s="65" customFormat="1" ht="12.75">
      <c r="A47" s="92" t="s">
        <v>7</v>
      </c>
      <c r="B47" s="93">
        <f>B46-B7</f>
        <v>0</v>
      </c>
      <c r="C47" s="94"/>
      <c r="D47" s="95">
        <f>D46-D7</f>
        <v>12743.75</v>
      </c>
      <c r="E47" s="71"/>
      <c r="F47"/>
      <c r="G47"/>
      <c r="H47"/>
      <c r="I47"/>
    </row>
    <row r="48" spans="1:9" s="65" customFormat="1" ht="15.75">
      <c r="A48" s="49"/>
      <c r="B48" s="47"/>
      <c r="C48"/>
      <c r="D48"/>
      <c r="E48" s="70"/>
      <c r="F48"/>
      <c r="G48"/>
      <c r="H48"/>
      <c r="I48"/>
    </row>
    <row r="49" spans="1:9" s="65" customFormat="1" ht="13.5" thickBot="1">
      <c r="A49" s="46"/>
      <c r="B49"/>
      <c r="C49"/>
      <c r="D49"/>
      <c r="E49" s="70"/>
      <c r="F49"/>
      <c r="G49"/>
      <c r="H49"/>
      <c r="I49"/>
    </row>
    <row r="50" spans="1:9" s="65" customFormat="1" ht="12.75">
      <c r="A50" s="24" t="s">
        <v>8</v>
      </c>
      <c r="B50" s="25"/>
      <c r="C50" s="26"/>
      <c r="D50" s="27"/>
      <c r="E50" s="70"/>
      <c r="F50"/>
      <c r="G50"/>
      <c r="H50"/>
      <c r="I50"/>
    </row>
    <row r="51" spans="1:9" s="65" customFormat="1" ht="12.75">
      <c r="A51" s="51"/>
      <c r="B51" s="67"/>
      <c r="C51" s="30"/>
      <c r="D51" s="31">
        <v>570</v>
      </c>
      <c r="E51" s="70"/>
      <c r="F51"/>
      <c r="G51"/>
      <c r="H51"/>
      <c r="I51"/>
    </row>
    <row r="52" spans="1:9" s="65" customFormat="1" ht="12.75">
      <c r="A52" s="51"/>
      <c r="B52" s="29"/>
      <c r="C52" s="30"/>
      <c r="D52" s="5">
        <v>0</v>
      </c>
      <c r="E52" s="74"/>
      <c r="F52"/>
      <c r="G52"/>
      <c r="H52"/>
      <c r="I52"/>
    </row>
    <row r="53" spans="1:9" s="65" customFormat="1" ht="12.75">
      <c r="A53" s="62"/>
      <c r="B53" s="32"/>
      <c r="C53" s="30"/>
      <c r="D53" s="5">
        <v>0</v>
      </c>
      <c r="E53" s="74"/>
      <c r="F53"/>
      <c r="G53"/>
      <c r="H53"/>
      <c r="I53"/>
    </row>
    <row r="54" spans="1:9" s="65" customFormat="1" ht="12.75">
      <c r="A54" s="28" t="s">
        <v>0</v>
      </c>
      <c r="B54" s="66"/>
      <c r="C54" s="33"/>
      <c r="D54" s="34">
        <f>D4+D20-D39</f>
        <v>512263.47</v>
      </c>
      <c r="E54" s="74"/>
      <c r="F54"/>
      <c r="G54"/>
      <c r="H54"/>
      <c r="I54"/>
    </row>
    <row r="55" spans="1:9" s="65" customFormat="1" ht="13.5" thickBot="1">
      <c r="A55" s="43" t="s">
        <v>13</v>
      </c>
      <c r="B55" s="6"/>
      <c r="C55" s="6"/>
      <c r="D55" s="35">
        <f>SUM(D51:D54)</f>
        <v>512833.47</v>
      </c>
      <c r="E55" s="74"/>
      <c r="F55"/>
      <c r="G55"/>
      <c r="H55"/>
      <c r="I55"/>
    </row>
    <row r="56" spans="1:9" s="65" customFormat="1" ht="13.5" thickTop="1">
      <c r="A56" s="28"/>
      <c r="B56" s="6"/>
      <c r="C56" s="6"/>
      <c r="D56" s="36"/>
      <c r="E56" s="75"/>
      <c r="F56"/>
      <c r="G56"/>
      <c r="H56"/>
      <c r="I56"/>
    </row>
    <row r="57" spans="1:9" s="65" customFormat="1" ht="13.5" thickBot="1">
      <c r="A57" s="42"/>
      <c r="B57" s="6"/>
      <c r="C57" s="6"/>
      <c r="D57" s="36"/>
      <c r="E57" s="75"/>
      <c r="F57"/>
      <c r="G57"/>
      <c r="H57"/>
      <c r="I57"/>
    </row>
    <row r="58" spans="1:9" s="65" customFormat="1" ht="13.5" thickBot="1">
      <c r="A58" s="28" t="s">
        <v>1</v>
      </c>
      <c r="B58" s="6"/>
      <c r="C58" s="6"/>
      <c r="D58" s="37">
        <v>100000</v>
      </c>
      <c r="E58" s="74"/>
      <c r="F58"/>
      <c r="G58"/>
      <c r="H58"/>
      <c r="I58"/>
    </row>
    <row r="59" spans="1:9" s="65" customFormat="1" ht="12.75">
      <c r="A59" s="28"/>
      <c r="B59" s="6"/>
      <c r="C59" s="6"/>
      <c r="D59" s="38">
        <f>SUM(D55:D58)</f>
        <v>612833.47</v>
      </c>
      <c r="E59" s="71"/>
      <c r="F59"/>
      <c r="G59"/>
      <c r="H59"/>
      <c r="I59"/>
    </row>
    <row r="60" spans="1:9" s="65" customFormat="1" ht="12.75">
      <c r="A60" s="45"/>
      <c r="B60" s="6"/>
      <c r="C60" s="6"/>
      <c r="D60" s="38"/>
      <c r="E60" s="74"/>
      <c r="F60"/>
      <c r="G60"/>
      <c r="H60"/>
      <c r="I60"/>
    </row>
    <row r="61" spans="1:9" s="65" customFormat="1" ht="12.75">
      <c r="A61" s="45" t="s">
        <v>17</v>
      </c>
      <c r="B61" s="66"/>
      <c r="C61" s="6"/>
      <c r="D61" s="38">
        <f>D63-D54</f>
        <v>0</v>
      </c>
      <c r="E61" s="71"/>
      <c r="F61"/>
      <c r="G61"/>
      <c r="H61"/>
      <c r="I61"/>
    </row>
    <row r="62" spans="1:9" s="65" customFormat="1" ht="12.75">
      <c r="A62" s="28"/>
      <c r="B62" s="6"/>
      <c r="C62" s="6"/>
      <c r="D62" s="36"/>
      <c r="E62" s="70"/>
      <c r="F62"/>
      <c r="G62"/>
      <c r="H62"/>
      <c r="I62"/>
    </row>
    <row r="63" spans="1:9" s="65" customFormat="1" ht="13.5" thickBot="1">
      <c r="A63" s="98">
        <v>20210430</v>
      </c>
      <c r="B63" s="39"/>
      <c r="C63" s="40" t="s">
        <v>9</v>
      </c>
      <c r="D63" s="41">
        <v>512263.47</v>
      </c>
      <c r="E63" s="70"/>
      <c r="F63"/>
      <c r="G63"/>
      <c r="H63"/>
      <c r="I63"/>
    </row>
    <row r="64" spans="1:9" s="65" customFormat="1" ht="12.75">
      <c r="A64"/>
      <c r="B64"/>
      <c r="C64"/>
      <c r="D64"/>
      <c r="E64" s="70"/>
      <c r="F64"/>
      <c r="G64"/>
      <c r="H64"/>
      <c r="I64"/>
    </row>
    <row r="65" spans="2:9" s="65" customFormat="1" ht="12.75">
      <c r="B65" s="44"/>
      <c r="C65" s="44"/>
      <c r="D65" s="44"/>
      <c r="E65" s="70"/>
      <c r="F65"/>
      <c r="G65"/>
      <c r="H65"/>
      <c r="I65"/>
    </row>
    <row r="66" spans="2:9" s="65" customFormat="1" ht="12.75">
      <c r="B66" s="44"/>
      <c r="C66" s="44"/>
      <c r="D66" s="44"/>
      <c r="E66" s="70"/>
      <c r="F66"/>
      <c r="G66"/>
      <c r="H66"/>
      <c r="I66"/>
    </row>
    <row r="67" spans="1:9" s="65" customFormat="1" ht="12.75">
      <c r="A67"/>
      <c r="B67" s="66"/>
      <c r="C67" s="44"/>
      <c r="D67" s="44"/>
      <c r="E67" s="70"/>
      <c r="F67"/>
      <c r="G67"/>
      <c r="H67"/>
      <c r="I67"/>
    </row>
    <row r="68" spans="1:9" s="65" customFormat="1" ht="12.75">
      <c r="A68"/>
      <c r="B68" s="44"/>
      <c r="C68" s="44"/>
      <c r="D68" s="44"/>
      <c r="E68" s="70"/>
      <c r="F68"/>
      <c r="G68"/>
      <c r="H68"/>
      <c r="I68"/>
    </row>
    <row r="69" spans="1:9" s="65" customFormat="1" ht="12.75">
      <c r="A69"/>
      <c r="B69" s="44"/>
      <c r="C69" s="44"/>
      <c r="D69" s="44"/>
      <c r="E69" s="70"/>
      <c r="F69"/>
      <c r="G69"/>
      <c r="H69"/>
      <c r="I69"/>
    </row>
    <row r="70" spans="1:9" s="65" customFormat="1" ht="12.75">
      <c r="A70"/>
      <c r="B70" s="44"/>
      <c r="C70" s="44"/>
      <c r="D70" s="44"/>
      <c r="E70" s="70"/>
      <c r="F70"/>
      <c r="G70"/>
      <c r="H70"/>
      <c r="I70"/>
    </row>
    <row r="71" spans="1:9" s="65" customFormat="1" ht="12.75">
      <c r="A71"/>
      <c r="B71" s="44"/>
      <c r="C71" s="44"/>
      <c r="D71" s="44"/>
      <c r="E71" s="70"/>
      <c r="F71"/>
      <c r="G71"/>
      <c r="H71"/>
      <c r="I71"/>
    </row>
    <row r="72" spans="1:9" s="65" customFormat="1" ht="12.75">
      <c r="A72"/>
      <c r="B72" s="30"/>
      <c r="C72" s="44"/>
      <c r="D72" s="44"/>
      <c r="E72" s="70"/>
      <c r="F72"/>
      <c r="G72"/>
      <c r="H72"/>
      <c r="I72"/>
    </row>
    <row r="73" spans="1:9" s="65" customFormat="1" ht="12.75">
      <c r="A73"/>
      <c r="B73" s="30"/>
      <c r="C73" s="44"/>
      <c r="D73" s="44"/>
      <c r="E73" s="70"/>
      <c r="F73"/>
      <c r="G73"/>
      <c r="H73"/>
      <c r="I73"/>
    </row>
    <row r="74" spans="1:9" s="65" customFormat="1" ht="12.75">
      <c r="A74"/>
      <c r="B74" s="30"/>
      <c r="C74" s="44"/>
      <c r="D74" s="44"/>
      <c r="E74" s="70"/>
      <c r="F74"/>
      <c r="G74"/>
      <c r="H74"/>
      <c r="I74"/>
    </row>
    <row r="75" spans="1:9" s="65" customFormat="1" ht="12.75">
      <c r="A75"/>
      <c r="B75" s="30"/>
      <c r="C75" s="44"/>
      <c r="D75" s="44"/>
      <c r="E75" s="70"/>
      <c r="F75"/>
      <c r="G75"/>
      <c r="H75"/>
      <c r="I75"/>
    </row>
    <row r="76" spans="1:9" s="65" customFormat="1" ht="12.75">
      <c r="A76"/>
      <c r="B76" s="30"/>
      <c r="C76" s="44"/>
      <c r="D76" s="44"/>
      <c r="E76" s="70"/>
      <c r="F76"/>
      <c r="G76"/>
      <c r="H76"/>
      <c r="I76"/>
    </row>
    <row r="77" spans="1:9" s="65" customFormat="1" ht="12.75">
      <c r="A77"/>
      <c r="B77" s="30"/>
      <c r="C77" s="44"/>
      <c r="D77" s="44"/>
      <c r="E77" s="70"/>
      <c r="F77"/>
      <c r="G77"/>
      <c r="H77"/>
      <c r="I77"/>
    </row>
    <row r="78" spans="1:9" s="65" customFormat="1" ht="12.75">
      <c r="A78"/>
      <c r="B78" s="30"/>
      <c r="C78" s="44"/>
      <c r="D78" s="44"/>
      <c r="E78" s="70"/>
      <c r="F78"/>
      <c r="G78"/>
      <c r="H78"/>
      <c r="I78"/>
    </row>
    <row r="79" spans="1:9" s="65" customFormat="1" ht="12.75">
      <c r="A79"/>
      <c r="B79" s="30"/>
      <c r="C79" s="44"/>
      <c r="D79" s="44"/>
      <c r="E79" s="70"/>
      <c r="F79"/>
      <c r="G79"/>
      <c r="H79"/>
      <c r="I79"/>
    </row>
    <row r="80" spans="1:9" s="65" customFormat="1" ht="12.75">
      <c r="A80"/>
      <c r="B80" s="30"/>
      <c r="C80" s="44"/>
      <c r="D80" s="44"/>
      <c r="E80" s="70"/>
      <c r="F80"/>
      <c r="G80"/>
      <c r="H80"/>
      <c r="I80"/>
    </row>
    <row r="81" spans="1:9" s="65" customFormat="1" ht="12.75">
      <c r="A81"/>
      <c r="B81" s="30"/>
      <c r="C81" s="44"/>
      <c r="D81" s="44"/>
      <c r="E81" s="70"/>
      <c r="F81"/>
      <c r="G81"/>
      <c r="H81"/>
      <c r="I81"/>
    </row>
    <row r="82" spans="1:9" s="65" customFormat="1" ht="12.75">
      <c r="A82"/>
      <c r="B82" s="30"/>
      <c r="C82" s="44"/>
      <c r="D82" s="64"/>
      <c r="E82" s="70"/>
      <c r="F82"/>
      <c r="G82"/>
      <c r="H82"/>
      <c r="I82"/>
    </row>
    <row r="83" spans="2:4" ht="12.75">
      <c r="B83" s="30"/>
      <c r="C83" s="44"/>
      <c r="D83" s="44"/>
    </row>
    <row r="84" spans="1:9" s="65" customFormat="1" ht="12.75">
      <c r="A84"/>
      <c r="B84" s="30"/>
      <c r="C84" s="44"/>
      <c r="D84" s="44"/>
      <c r="E84" s="70"/>
      <c r="F84"/>
      <c r="G84"/>
      <c r="H84"/>
      <c r="I84"/>
    </row>
    <row r="85" spans="1:9" s="65" customFormat="1" ht="12.75">
      <c r="A85"/>
      <c r="B85" s="30"/>
      <c r="C85" s="44"/>
      <c r="D85" s="44"/>
      <c r="E85" s="70"/>
      <c r="F85"/>
      <c r="G85"/>
      <c r="H85"/>
      <c r="I85"/>
    </row>
    <row r="86" spans="1:9" s="65" customFormat="1" ht="12.75">
      <c r="A86"/>
      <c r="B86" s="30"/>
      <c r="C86" s="44"/>
      <c r="D86" s="44"/>
      <c r="E86" s="70"/>
      <c r="F86"/>
      <c r="G86"/>
      <c r="H86"/>
      <c r="I86"/>
    </row>
    <row r="87" spans="1:9" s="65" customFormat="1" ht="12.75">
      <c r="A87"/>
      <c r="B87" s="44"/>
      <c r="C87" s="44"/>
      <c r="D87" s="44"/>
      <c r="E87" s="70"/>
      <c r="F87"/>
      <c r="G87"/>
      <c r="H87"/>
      <c r="I87"/>
    </row>
    <row r="109" spans="1:9" s="65" customFormat="1" ht="12.75">
      <c r="A109"/>
      <c r="B109"/>
      <c r="C109"/>
      <c r="D109" s="20"/>
      <c r="E109" s="70"/>
      <c r="F109"/>
      <c r="G109"/>
      <c r="H109"/>
      <c r="I109"/>
    </row>
  </sheetData>
  <sheetProtection/>
  <printOptions/>
  <pageMargins left="0.7874015748031497" right="0" top="0.7874015748031497" bottom="0" header="0" footer="0"/>
  <pageSetup fitToHeight="1" fitToWidth="1" orientation="portrait" paperSize="9" scale="81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9"/>
  <sheetViews>
    <sheetView zoomScale="136" zoomScaleNormal="136" zoomScalePageLayoutView="0" workbookViewId="0" topLeftCell="A13">
      <selection activeCell="A66" sqref="A66"/>
    </sheetView>
  </sheetViews>
  <sheetFormatPr defaultColWidth="9.140625" defaultRowHeight="12.75"/>
  <cols>
    <col min="1" max="1" width="69.57421875" style="0" bestFit="1" customWidth="1"/>
    <col min="2" max="2" width="19.7109375" style="0" bestFit="1" customWidth="1"/>
    <col min="3" max="3" width="6.00390625" style="0" bestFit="1" customWidth="1"/>
    <col min="4" max="4" width="20.57421875" style="0" bestFit="1" customWidth="1"/>
    <col min="5" max="5" width="4.421875" style="70" bestFit="1" customWidth="1"/>
  </cols>
  <sheetData>
    <row r="1" spans="1:4" ht="15.75">
      <c r="A1" s="52" t="s">
        <v>14</v>
      </c>
      <c r="B1" s="63" t="s">
        <v>11</v>
      </c>
      <c r="C1" s="18"/>
      <c r="D1" s="58" t="s">
        <v>12</v>
      </c>
    </row>
    <row r="2" spans="1:4" ht="15.75">
      <c r="A2" s="1" t="s">
        <v>96</v>
      </c>
      <c r="B2" s="63"/>
      <c r="C2" s="18"/>
      <c r="D2" s="69" t="s">
        <v>26</v>
      </c>
    </row>
    <row r="3" spans="1:4" ht="12.75">
      <c r="A3" s="21" t="s">
        <v>15</v>
      </c>
      <c r="B3" s="48">
        <v>570</v>
      </c>
      <c r="C3" s="3"/>
      <c r="D3" s="68">
        <f>B3</f>
        <v>570</v>
      </c>
    </row>
    <row r="4" spans="1:5" ht="13.5" thickBot="1">
      <c r="A4" s="61" t="s">
        <v>16</v>
      </c>
      <c r="B4" s="97">
        <v>463433.72</v>
      </c>
      <c r="C4" s="53"/>
      <c r="D4" s="68">
        <f>B4</f>
        <v>463433.72</v>
      </c>
      <c r="E4" s="71"/>
    </row>
    <row r="5" spans="1:4" ht="12.75">
      <c r="A5" s="4" t="s">
        <v>1</v>
      </c>
      <c r="B5" s="50">
        <v>100000</v>
      </c>
      <c r="C5" s="53"/>
      <c r="D5" s="15">
        <f>B5</f>
        <v>100000</v>
      </c>
    </row>
    <row r="6" spans="1:4" ht="12.75">
      <c r="A6" s="4"/>
      <c r="B6" s="2"/>
      <c r="C6" s="3"/>
      <c r="D6" s="2"/>
    </row>
    <row r="7" spans="1:4" ht="12.75">
      <c r="A7" s="7"/>
      <c r="B7" s="8">
        <f>B3+B4+B5</f>
        <v>564003.72</v>
      </c>
      <c r="C7" s="3"/>
      <c r="D7" s="8">
        <f>SUM(D3:D6)</f>
        <v>564003.72</v>
      </c>
    </row>
    <row r="8" spans="1:4" ht="12.75">
      <c r="A8" s="9"/>
      <c r="B8" s="10"/>
      <c r="C8" s="3"/>
      <c r="D8" s="2"/>
    </row>
    <row r="9" spans="1:6" ht="12.75">
      <c r="A9" s="1" t="s">
        <v>2</v>
      </c>
      <c r="B9" s="11"/>
      <c r="C9" s="3"/>
      <c r="D9" s="15"/>
      <c r="F9" s="20"/>
    </row>
    <row r="10" spans="1:6" ht="12.75">
      <c r="A10" s="21" t="s">
        <v>21</v>
      </c>
      <c r="B10" s="12"/>
      <c r="C10" s="3"/>
      <c r="D10" s="12">
        <v>17800</v>
      </c>
      <c r="F10" s="57"/>
    </row>
    <row r="11" spans="1:6" ht="12.75">
      <c r="A11" s="13" t="s">
        <v>86</v>
      </c>
      <c r="B11" s="12"/>
      <c r="C11" s="56"/>
      <c r="D11" s="12"/>
      <c r="F11" s="20"/>
    </row>
    <row r="12" spans="1:4" ht="12.75">
      <c r="A12" s="13" t="s">
        <v>98</v>
      </c>
      <c r="B12" s="12"/>
      <c r="C12" s="3"/>
      <c r="D12" s="12">
        <v>32316</v>
      </c>
    </row>
    <row r="13" spans="1:6" ht="12.75">
      <c r="A13" s="13" t="s">
        <v>99</v>
      </c>
      <c r="B13" s="12"/>
      <c r="C13" s="3"/>
      <c r="D13" s="12">
        <v>3700</v>
      </c>
      <c r="F13" s="20"/>
    </row>
    <row r="14" spans="1:6" ht="12.75">
      <c r="A14" s="21" t="s">
        <v>101</v>
      </c>
      <c r="B14" s="12"/>
      <c r="C14" s="3"/>
      <c r="D14" s="12">
        <v>391</v>
      </c>
      <c r="F14" s="20"/>
    </row>
    <row r="15" spans="1:6" ht="12.75">
      <c r="A15" s="21"/>
      <c r="B15" s="12"/>
      <c r="C15" s="3"/>
      <c r="D15" s="12"/>
      <c r="F15" s="20"/>
    </row>
    <row r="16" spans="1:6" ht="12.75">
      <c r="A16" s="13"/>
      <c r="B16" s="12"/>
      <c r="C16" s="3"/>
      <c r="D16" s="12"/>
      <c r="F16" s="20"/>
    </row>
    <row r="17" spans="1:6" ht="12.75">
      <c r="A17" s="21"/>
      <c r="B17" s="12"/>
      <c r="C17" s="3"/>
      <c r="D17" s="12"/>
      <c r="F17" s="20"/>
    </row>
    <row r="18" spans="1:4" ht="12.75">
      <c r="A18" s="13"/>
      <c r="B18" s="12"/>
      <c r="C18" s="3"/>
      <c r="D18" s="12"/>
    </row>
    <row r="19" spans="1:6" s="57" customFormat="1" ht="12.75">
      <c r="A19" s="13"/>
      <c r="B19" s="12"/>
      <c r="C19" s="56"/>
      <c r="D19" s="12"/>
      <c r="E19" s="72"/>
      <c r="F19" s="20"/>
    </row>
    <row r="20" spans="1:5" ht="12.75">
      <c r="A20" s="7"/>
      <c r="B20" s="10">
        <f>SUM(B10:B19)</f>
        <v>0</v>
      </c>
      <c r="C20" s="3"/>
      <c r="D20" s="16">
        <f>SUM(D9:D19)</f>
        <v>54207</v>
      </c>
      <c r="E20" s="71"/>
    </row>
    <row r="21" spans="1:6" ht="12.75">
      <c r="A21" s="60"/>
      <c r="B21" s="2"/>
      <c r="C21" s="17"/>
      <c r="D21" s="54"/>
      <c r="E21" s="71"/>
      <c r="F21" s="20"/>
    </row>
    <row r="22" spans="1:5" ht="12.75">
      <c r="A22" s="1" t="s">
        <v>3</v>
      </c>
      <c r="B22" s="16">
        <f>SUM(B7+B20)</f>
        <v>564003.72</v>
      </c>
      <c r="C22" s="3"/>
      <c r="D22" s="16">
        <f>SUM(D7+D20)</f>
        <v>618210.72</v>
      </c>
      <c r="E22" s="71"/>
    </row>
    <row r="23" spans="1:6" ht="12.75">
      <c r="A23" s="18"/>
      <c r="B23" s="19"/>
      <c r="C23" s="3"/>
      <c r="D23" s="19"/>
      <c r="F23" s="20"/>
    </row>
    <row r="24" spans="1:6" ht="12.75">
      <c r="A24" s="1" t="s">
        <v>4</v>
      </c>
      <c r="B24" s="2"/>
      <c r="C24" s="3"/>
      <c r="D24" s="55"/>
      <c r="F24" s="20"/>
    </row>
    <row r="25" spans="1:9" s="65" customFormat="1" ht="12.75">
      <c r="A25" s="21" t="s">
        <v>97</v>
      </c>
      <c r="B25" s="12"/>
      <c r="C25" s="3"/>
      <c r="D25" s="14">
        <v>6060</v>
      </c>
      <c r="E25" s="70"/>
      <c r="F25" s="57"/>
      <c r="G25"/>
      <c r="H25"/>
      <c r="I25"/>
    </row>
    <row r="26" spans="1:9" s="65" customFormat="1" ht="12.75">
      <c r="A26" s="21" t="s">
        <v>100</v>
      </c>
      <c r="B26" s="12"/>
      <c r="C26" s="3"/>
      <c r="D26" s="14">
        <v>2245</v>
      </c>
      <c r="E26" s="70"/>
      <c r="F26" s="57"/>
      <c r="G26"/>
      <c r="H26"/>
      <c r="I26"/>
    </row>
    <row r="27" spans="1:9" s="65" customFormat="1" ht="12.75">
      <c r="A27" s="21" t="s">
        <v>102</v>
      </c>
      <c r="B27" s="12"/>
      <c r="C27" s="3"/>
      <c r="D27" s="14">
        <v>9558</v>
      </c>
      <c r="E27" s="70"/>
      <c r="F27" s="57"/>
      <c r="G27"/>
      <c r="H27"/>
      <c r="I27"/>
    </row>
    <row r="28" spans="1:9" s="65" customFormat="1" ht="12.75">
      <c r="A28" s="21" t="s">
        <v>103</v>
      </c>
      <c r="B28" s="12"/>
      <c r="C28" s="3"/>
      <c r="D28" s="14">
        <v>258</v>
      </c>
      <c r="E28" s="70"/>
      <c r="F28" s="57"/>
      <c r="G28"/>
      <c r="H28"/>
      <c r="I28"/>
    </row>
    <row r="29" spans="1:9" s="59" customFormat="1" ht="12.75">
      <c r="A29" s="13"/>
      <c r="B29" s="12"/>
      <c r="C29" s="56"/>
      <c r="D29" s="14"/>
      <c r="E29" s="96"/>
      <c r="F29" s="57"/>
      <c r="G29" s="57"/>
      <c r="H29" s="57"/>
      <c r="I29" s="57"/>
    </row>
    <row r="30" spans="1:9" s="59" customFormat="1" ht="12.75">
      <c r="A30" s="13"/>
      <c r="B30" s="12"/>
      <c r="C30" s="56"/>
      <c r="D30" s="14"/>
      <c r="E30" s="96"/>
      <c r="F30" s="57"/>
      <c r="G30" s="57"/>
      <c r="H30" s="57"/>
      <c r="I30" s="57"/>
    </row>
    <row r="31" spans="1:9" s="65" customFormat="1" ht="12.75">
      <c r="A31" s="13"/>
      <c r="B31" s="12"/>
      <c r="C31" s="3"/>
      <c r="D31" s="14"/>
      <c r="E31" s="70"/>
      <c r="F31"/>
      <c r="G31"/>
      <c r="H31"/>
      <c r="I31"/>
    </row>
    <row r="32" spans="1:9" s="65" customFormat="1" ht="12.75">
      <c r="A32" s="13"/>
      <c r="B32" s="12"/>
      <c r="C32" s="3"/>
      <c r="D32" s="14"/>
      <c r="E32" s="70"/>
      <c r="F32"/>
      <c r="G32"/>
      <c r="H32"/>
      <c r="I32"/>
    </row>
    <row r="33" spans="1:9" s="65" customFormat="1" ht="12.75">
      <c r="A33" s="13"/>
      <c r="B33" s="12"/>
      <c r="C33" s="3"/>
      <c r="D33" s="14"/>
      <c r="E33" s="70"/>
      <c r="F33"/>
      <c r="G33"/>
      <c r="H33"/>
      <c r="I33"/>
    </row>
    <row r="34" spans="1:9" s="65" customFormat="1" ht="12.75">
      <c r="A34" s="13"/>
      <c r="B34" s="12"/>
      <c r="C34" s="3"/>
      <c r="D34" s="14"/>
      <c r="E34" s="70"/>
      <c r="F34"/>
      <c r="G34"/>
      <c r="H34"/>
      <c r="I34"/>
    </row>
    <row r="35" spans="1:9" s="65" customFormat="1" ht="12.75">
      <c r="A35" s="13"/>
      <c r="B35" s="12"/>
      <c r="C35" s="3"/>
      <c r="D35" s="14"/>
      <c r="E35" s="70"/>
      <c r="F35"/>
      <c r="G35"/>
      <c r="H35"/>
      <c r="I35"/>
    </row>
    <row r="36" spans="1:9" s="65" customFormat="1" ht="12.75">
      <c r="A36" s="13"/>
      <c r="B36" s="12"/>
      <c r="C36" s="3"/>
      <c r="D36" s="14"/>
      <c r="E36" s="70"/>
      <c r="F36"/>
      <c r="G36"/>
      <c r="H36"/>
      <c r="I36"/>
    </row>
    <row r="37" spans="1:9" s="65" customFormat="1" ht="12.75">
      <c r="A37" s="13"/>
      <c r="B37" s="12"/>
      <c r="C37" s="3"/>
      <c r="D37" s="14"/>
      <c r="E37" s="70"/>
      <c r="F37"/>
      <c r="G37"/>
      <c r="H37"/>
      <c r="I37"/>
    </row>
    <row r="38" spans="1:9" s="65" customFormat="1" ht="12.75">
      <c r="A38" s="13"/>
      <c r="B38" s="12"/>
      <c r="C38" s="3"/>
      <c r="D38" s="14"/>
      <c r="E38" s="70"/>
      <c r="F38"/>
      <c r="G38"/>
      <c r="H38"/>
      <c r="I38"/>
    </row>
    <row r="39" spans="1:9" s="65" customFormat="1" ht="12.75">
      <c r="A39" s="7"/>
      <c r="B39" s="16"/>
      <c r="C39" s="8"/>
      <c r="D39" s="16">
        <f>SUM(D25:D37)</f>
        <v>18121</v>
      </c>
      <c r="E39" s="73"/>
      <c r="F39"/>
      <c r="G39"/>
      <c r="H39"/>
      <c r="I39"/>
    </row>
    <row r="40" spans="1:9" s="65" customFormat="1" ht="13.5" thickBot="1">
      <c r="A40" s="77"/>
      <c r="B40" s="78"/>
      <c r="C40" s="79"/>
      <c r="D40" s="80"/>
      <c r="E40" s="70"/>
      <c r="F40"/>
      <c r="G40"/>
      <c r="H40"/>
      <c r="I40"/>
    </row>
    <row r="41" spans="1:9" s="65" customFormat="1" ht="13.5" thickBot="1">
      <c r="A41" s="77" t="s">
        <v>5</v>
      </c>
      <c r="B41" s="22">
        <f>SUM(B25:B40)</f>
        <v>0</v>
      </c>
      <c r="C41" s="81"/>
      <c r="D41" s="82">
        <f>SUM(D39)</f>
        <v>18121</v>
      </c>
      <c r="E41" s="73"/>
      <c r="F41"/>
      <c r="G41"/>
      <c r="H41"/>
      <c r="I41"/>
    </row>
    <row r="42" spans="1:9" s="65" customFormat="1" ht="12.75">
      <c r="A42" s="83"/>
      <c r="B42" s="23"/>
      <c r="C42" s="81"/>
      <c r="D42" s="84"/>
      <c r="E42" s="70"/>
      <c r="F42"/>
      <c r="G42"/>
      <c r="H42"/>
      <c r="I42"/>
    </row>
    <row r="43" spans="1:9" s="65" customFormat="1" ht="12.75">
      <c r="A43" s="85" t="s">
        <v>10</v>
      </c>
      <c r="B43" s="86"/>
      <c r="C43" s="81"/>
      <c r="D43" s="84"/>
      <c r="E43" s="70"/>
      <c r="F43"/>
      <c r="G43"/>
      <c r="H43"/>
      <c r="I43"/>
    </row>
    <row r="44" spans="1:9" s="65" customFormat="1" ht="12.75">
      <c r="A44" s="87" t="s">
        <v>2</v>
      </c>
      <c r="B44" s="86">
        <f>B22</f>
        <v>564003.72</v>
      </c>
      <c r="C44" s="81"/>
      <c r="D44" s="88">
        <f>SUM(D22)</f>
        <v>618210.72</v>
      </c>
      <c r="E44" s="71"/>
      <c r="F44"/>
      <c r="G44"/>
      <c r="H44"/>
      <c r="I44"/>
    </row>
    <row r="45" spans="1:9" s="65" customFormat="1" ht="12.75">
      <c r="A45" s="87" t="s">
        <v>4</v>
      </c>
      <c r="B45" s="86">
        <f>B41</f>
        <v>0</v>
      </c>
      <c r="C45" s="81"/>
      <c r="D45" s="88">
        <f>SUM(D41)</f>
        <v>18121</v>
      </c>
      <c r="E45" s="71"/>
      <c r="F45"/>
      <c r="G45"/>
      <c r="H45"/>
      <c r="I45"/>
    </row>
    <row r="46" spans="1:9" s="65" customFormat="1" ht="12.75">
      <c r="A46" s="77" t="s">
        <v>6</v>
      </c>
      <c r="B46" s="89">
        <f>SUM(B44-B45)</f>
        <v>564003.72</v>
      </c>
      <c r="C46" s="90"/>
      <c r="D46" s="91">
        <f>SUM(D44-D45)</f>
        <v>600089.72</v>
      </c>
      <c r="E46" s="76"/>
      <c r="F46"/>
      <c r="G46"/>
      <c r="H46"/>
      <c r="I46"/>
    </row>
    <row r="47" spans="1:9" s="65" customFormat="1" ht="12.75">
      <c r="A47" s="92" t="s">
        <v>7</v>
      </c>
      <c r="B47" s="93">
        <f>B46-B7</f>
        <v>0</v>
      </c>
      <c r="C47" s="94"/>
      <c r="D47" s="95">
        <f>D46-D7</f>
        <v>36086</v>
      </c>
      <c r="E47" s="71"/>
      <c r="F47"/>
      <c r="G47"/>
      <c r="H47"/>
      <c r="I47"/>
    </row>
    <row r="48" spans="1:9" s="65" customFormat="1" ht="15.75">
      <c r="A48" s="49"/>
      <c r="B48" s="47"/>
      <c r="C48"/>
      <c r="D48"/>
      <c r="E48" s="70"/>
      <c r="F48"/>
      <c r="G48"/>
      <c r="H48"/>
      <c r="I48"/>
    </row>
    <row r="49" spans="1:9" s="65" customFormat="1" ht="13.5" thickBot="1">
      <c r="A49" s="46"/>
      <c r="B49"/>
      <c r="C49"/>
      <c r="D49"/>
      <c r="E49" s="70"/>
      <c r="F49"/>
      <c r="G49"/>
      <c r="H49"/>
      <c r="I49"/>
    </row>
    <row r="50" spans="1:9" s="65" customFormat="1" ht="12.75">
      <c r="A50" s="24" t="s">
        <v>8</v>
      </c>
      <c r="B50" s="25"/>
      <c r="C50" s="26"/>
      <c r="D50" s="27"/>
      <c r="E50" s="70"/>
      <c r="F50"/>
      <c r="G50"/>
      <c r="H50"/>
      <c r="I50"/>
    </row>
    <row r="51" spans="1:9" s="65" customFormat="1" ht="12.75">
      <c r="A51" s="51"/>
      <c r="B51" s="67"/>
      <c r="C51" s="30"/>
      <c r="D51" s="31">
        <v>570</v>
      </c>
      <c r="E51" s="70"/>
      <c r="F51"/>
      <c r="G51"/>
      <c r="H51"/>
      <c r="I51"/>
    </row>
    <row r="52" spans="1:9" s="65" customFormat="1" ht="12.75">
      <c r="A52" s="51"/>
      <c r="B52" s="29"/>
      <c r="C52" s="30"/>
      <c r="D52" s="5">
        <v>0</v>
      </c>
      <c r="E52" s="74"/>
      <c r="F52"/>
      <c r="G52"/>
      <c r="H52"/>
      <c r="I52"/>
    </row>
    <row r="53" spans="1:9" s="65" customFormat="1" ht="12.75">
      <c r="A53" s="62"/>
      <c r="B53" s="32"/>
      <c r="C53" s="30"/>
      <c r="D53" s="5">
        <v>0</v>
      </c>
      <c r="E53" s="74"/>
      <c r="F53"/>
      <c r="G53"/>
      <c r="H53"/>
      <c r="I53"/>
    </row>
    <row r="54" spans="1:9" s="65" customFormat="1" ht="12.75">
      <c r="A54" s="28" t="s">
        <v>0</v>
      </c>
      <c r="B54" s="66"/>
      <c r="C54" s="33"/>
      <c r="D54" s="34">
        <f>D4+D20-D39</f>
        <v>499519.72</v>
      </c>
      <c r="E54" s="74"/>
      <c r="F54"/>
      <c r="G54"/>
      <c r="H54"/>
      <c r="I54"/>
    </row>
    <row r="55" spans="1:9" s="65" customFormat="1" ht="13.5" thickBot="1">
      <c r="A55" s="43" t="s">
        <v>13</v>
      </c>
      <c r="B55" s="6"/>
      <c r="C55" s="6"/>
      <c r="D55" s="35">
        <f>SUM(D51:D54)</f>
        <v>500089.72</v>
      </c>
      <c r="E55" s="74"/>
      <c r="F55"/>
      <c r="G55"/>
      <c r="H55"/>
      <c r="I55"/>
    </row>
    <row r="56" spans="1:9" s="65" customFormat="1" ht="13.5" thickTop="1">
      <c r="A56" s="28"/>
      <c r="B56" s="6"/>
      <c r="C56" s="6"/>
      <c r="D56" s="36"/>
      <c r="E56" s="75"/>
      <c r="F56"/>
      <c r="G56"/>
      <c r="H56"/>
      <c r="I56"/>
    </row>
    <row r="57" spans="1:9" s="65" customFormat="1" ht="13.5" thickBot="1">
      <c r="A57" s="42"/>
      <c r="B57" s="6"/>
      <c r="C57" s="6"/>
      <c r="D57" s="36"/>
      <c r="E57" s="75"/>
      <c r="F57"/>
      <c r="G57"/>
      <c r="H57"/>
      <c r="I57"/>
    </row>
    <row r="58" spans="1:9" s="65" customFormat="1" ht="13.5" thickBot="1">
      <c r="A58" s="28" t="s">
        <v>1</v>
      </c>
      <c r="B58" s="6"/>
      <c r="C58" s="6"/>
      <c r="D58" s="37">
        <v>100000</v>
      </c>
      <c r="E58" s="74"/>
      <c r="F58"/>
      <c r="G58"/>
      <c r="H58"/>
      <c r="I58"/>
    </row>
    <row r="59" spans="1:9" s="65" customFormat="1" ht="12.75">
      <c r="A59" s="28"/>
      <c r="B59" s="6"/>
      <c r="C59" s="6"/>
      <c r="D59" s="38">
        <f>SUM(D55:D58)</f>
        <v>600089.72</v>
      </c>
      <c r="E59" s="71"/>
      <c r="F59"/>
      <c r="G59"/>
      <c r="H59"/>
      <c r="I59"/>
    </row>
    <row r="60" spans="1:9" s="65" customFormat="1" ht="12.75">
      <c r="A60" s="45"/>
      <c r="B60" s="6"/>
      <c r="C60" s="6"/>
      <c r="D60" s="38"/>
      <c r="E60" s="74"/>
      <c r="F60"/>
      <c r="G60"/>
      <c r="H60"/>
      <c r="I60"/>
    </row>
    <row r="61" spans="1:9" s="65" customFormat="1" ht="12.75">
      <c r="A61" s="45" t="s">
        <v>17</v>
      </c>
      <c r="B61" s="66"/>
      <c r="C61" s="6"/>
      <c r="D61" s="38">
        <f>D63-D54</f>
        <v>0</v>
      </c>
      <c r="E61" s="71"/>
      <c r="F61"/>
      <c r="G61"/>
      <c r="H61"/>
      <c r="I61"/>
    </row>
    <row r="62" spans="1:9" s="65" customFormat="1" ht="12.75">
      <c r="A62" s="28"/>
      <c r="B62" s="6"/>
      <c r="C62" s="6"/>
      <c r="D62" s="36"/>
      <c r="E62" s="70"/>
      <c r="F62"/>
      <c r="G62"/>
      <c r="H62"/>
      <c r="I62"/>
    </row>
    <row r="63" spans="1:9" s="65" customFormat="1" ht="13.5" thickBot="1">
      <c r="A63" s="98">
        <v>20210331</v>
      </c>
      <c r="B63" s="39"/>
      <c r="C63" s="40" t="s">
        <v>9</v>
      </c>
      <c r="D63" s="41">
        <v>499519.72</v>
      </c>
      <c r="E63" s="70"/>
      <c r="F63"/>
      <c r="G63"/>
      <c r="H63"/>
      <c r="I63"/>
    </row>
    <row r="64" spans="1:9" s="65" customFormat="1" ht="12.75">
      <c r="A64"/>
      <c r="B64"/>
      <c r="C64"/>
      <c r="D64"/>
      <c r="E64" s="70"/>
      <c r="F64"/>
      <c r="G64"/>
      <c r="H64"/>
      <c r="I64"/>
    </row>
    <row r="65" spans="2:9" s="65" customFormat="1" ht="12.75">
      <c r="B65" s="44"/>
      <c r="C65" s="44"/>
      <c r="D65" s="44"/>
      <c r="E65" s="70"/>
      <c r="F65"/>
      <c r="G65"/>
      <c r="H65"/>
      <c r="I65"/>
    </row>
    <row r="66" spans="2:9" s="65" customFormat="1" ht="12.75">
      <c r="B66" s="44"/>
      <c r="C66" s="44"/>
      <c r="D66" s="44"/>
      <c r="E66" s="70"/>
      <c r="F66"/>
      <c r="G66"/>
      <c r="H66"/>
      <c r="I66"/>
    </row>
    <row r="67" spans="1:9" s="65" customFormat="1" ht="12.75">
      <c r="A67"/>
      <c r="B67" s="66"/>
      <c r="C67" s="44"/>
      <c r="D67" s="44"/>
      <c r="E67" s="70"/>
      <c r="F67"/>
      <c r="G67"/>
      <c r="H67"/>
      <c r="I67"/>
    </row>
    <row r="68" spans="1:9" s="65" customFormat="1" ht="12.75">
      <c r="A68"/>
      <c r="B68" s="44"/>
      <c r="C68" s="44"/>
      <c r="D68" s="44"/>
      <c r="E68" s="70"/>
      <c r="F68"/>
      <c r="G68"/>
      <c r="H68"/>
      <c r="I68"/>
    </row>
    <row r="69" spans="1:9" s="65" customFormat="1" ht="12.75">
      <c r="A69"/>
      <c r="B69" s="44"/>
      <c r="C69" s="44"/>
      <c r="D69" s="44"/>
      <c r="E69" s="70"/>
      <c r="F69"/>
      <c r="G69"/>
      <c r="H69"/>
      <c r="I69"/>
    </row>
    <row r="70" spans="1:9" s="65" customFormat="1" ht="12.75">
      <c r="A70"/>
      <c r="B70" s="44"/>
      <c r="C70" s="44"/>
      <c r="D70" s="44"/>
      <c r="E70" s="70"/>
      <c r="F70"/>
      <c r="G70"/>
      <c r="H70"/>
      <c r="I70"/>
    </row>
    <row r="71" spans="1:9" s="65" customFormat="1" ht="12.75">
      <c r="A71"/>
      <c r="B71" s="44"/>
      <c r="C71" s="44"/>
      <c r="D71" s="44"/>
      <c r="E71" s="70"/>
      <c r="F71"/>
      <c r="G71"/>
      <c r="H71"/>
      <c r="I71"/>
    </row>
    <row r="72" spans="1:9" s="65" customFormat="1" ht="12.75">
      <c r="A72"/>
      <c r="B72" s="30"/>
      <c r="C72" s="44"/>
      <c r="D72" s="44"/>
      <c r="E72" s="70"/>
      <c r="F72"/>
      <c r="G72"/>
      <c r="H72"/>
      <c r="I72"/>
    </row>
    <row r="73" spans="1:9" s="65" customFormat="1" ht="12.75">
      <c r="A73"/>
      <c r="B73" s="30"/>
      <c r="C73" s="44"/>
      <c r="D73" s="44"/>
      <c r="E73" s="70"/>
      <c r="F73"/>
      <c r="G73"/>
      <c r="H73"/>
      <c r="I73"/>
    </row>
    <row r="74" spans="1:9" s="65" customFormat="1" ht="12.75">
      <c r="A74"/>
      <c r="B74" s="30"/>
      <c r="C74" s="44"/>
      <c r="D74" s="44"/>
      <c r="E74" s="70"/>
      <c r="F74"/>
      <c r="G74"/>
      <c r="H74"/>
      <c r="I74"/>
    </row>
    <row r="75" spans="1:9" s="65" customFormat="1" ht="12.75">
      <c r="A75"/>
      <c r="B75" s="30"/>
      <c r="C75" s="44"/>
      <c r="D75" s="44"/>
      <c r="E75" s="70"/>
      <c r="F75"/>
      <c r="G75"/>
      <c r="H75"/>
      <c r="I75"/>
    </row>
    <row r="76" spans="1:9" s="65" customFormat="1" ht="12.75">
      <c r="A76"/>
      <c r="B76" s="30"/>
      <c r="C76" s="44"/>
      <c r="D76" s="44"/>
      <c r="E76" s="70"/>
      <c r="F76"/>
      <c r="G76"/>
      <c r="H76"/>
      <c r="I76"/>
    </row>
    <row r="77" spans="1:9" s="65" customFormat="1" ht="12.75">
      <c r="A77"/>
      <c r="B77" s="30"/>
      <c r="C77" s="44"/>
      <c r="D77" s="44"/>
      <c r="E77" s="70"/>
      <c r="F77"/>
      <c r="G77"/>
      <c r="H77"/>
      <c r="I77"/>
    </row>
    <row r="78" spans="1:9" s="65" customFormat="1" ht="12.75">
      <c r="A78"/>
      <c r="B78" s="30"/>
      <c r="C78" s="44"/>
      <c r="D78" s="44"/>
      <c r="E78" s="70"/>
      <c r="F78"/>
      <c r="G78"/>
      <c r="H78"/>
      <c r="I78"/>
    </row>
    <row r="79" spans="1:9" s="65" customFormat="1" ht="12.75">
      <c r="A79"/>
      <c r="B79" s="30"/>
      <c r="C79" s="44"/>
      <c r="D79" s="44"/>
      <c r="E79" s="70"/>
      <c r="F79"/>
      <c r="G79"/>
      <c r="H79"/>
      <c r="I79"/>
    </row>
    <row r="80" spans="1:9" s="65" customFormat="1" ht="12.75">
      <c r="A80"/>
      <c r="B80" s="30"/>
      <c r="C80" s="44"/>
      <c r="D80" s="44"/>
      <c r="E80" s="70"/>
      <c r="F80"/>
      <c r="G80"/>
      <c r="H80"/>
      <c r="I80"/>
    </row>
    <row r="81" spans="1:9" s="65" customFormat="1" ht="12.75">
      <c r="A81"/>
      <c r="B81" s="30"/>
      <c r="C81" s="44"/>
      <c r="D81" s="44"/>
      <c r="E81" s="70"/>
      <c r="F81"/>
      <c r="G81"/>
      <c r="H81"/>
      <c r="I81"/>
    </row>
    <row r="82" spans="1:9" s="65" customFormat="1" ht="12.75">
      <c r="A82"/>
      <c r="B82" s="30"/>
      <c r="C82" s="44"/>
      <c r="D82" s="64"/>
      <c r="E82" s="70"/>
      <c r="F82"/>
      <c r="G82"/>
      <c r="H82"/>
      <c r="I82"/>
    </row>
    <row r="83" spans="2:4" ht="12.75">
      <c r="B83" s="30"/>
      <c r="C83" s="44"/>
      <c r="D83" s="44"/>
    </row>
    <row r="84" spans="1:9" s="65" customFormat="1" ht="12.75">
      <c r="A84"/>
      <c r="B84" s="30"/>
      <c r="C84" s="44"/>
      <c r="D84" s="44"/>
      <c r="E84" s="70"/>
      <c r="F84"/>
      <c r="G84"/>
      <c r="H84"/>
      <c r="I84"/>
    </row>
    <row r="85" spans="1:9" s="65" customFormat="1" ht="12.75">
      <c r="A85"/>
      <c r="B85" s="30"/>
      <c r="C85" s="44"/>
      <c r="D85" s="44"/>
      <c r="E85" s="70"/>
      <c r="F85"/>
      <c r="G85"/>
      <c r="H85"/>
      <c r="I85"/>
    </row>
    <row r="86" spans="1:9" s="65" customFormat="1" ht="12.75">
      <c r="A86"/>
      <c r="B86" s="30"/>
      <c r="C86" s="44"/>
      <c r="D86" s="44"/>
      <c r="E86" s="70"/>
      <c r="F86"/>
      <c r="G86"/>
      <c r="H86"/>
      <c r="I86"/>
    </row>
    <row r="87" spans="1:9" s="65" customFormat="1" ht="12.75">
      <c r="A87"/>
      <c r="B87" s="44"/>
      <c r="C87" s="44"/>
      <c r="D87" s="44"/>
      <c r="E87" s="70"/>
      <c r="F87"/>
      <c r="G87"/>
      <c r="H87"/>
      <c r="I87"/>
    </row>
    <row r="109" spans="1:9" s="65" customFormat="1" ht="12.75">
      <c r="A109"/>
      <c r="B109"/>
      <c r="C109"/>
      <c r="D109" s="20"/>
      <c r="E109" s="70"/>
      <c r="F109"/>
      <c r="G109"/>
      <c r="H109"/>
      <c r="I109"/>
    </row>
  </sheetData>
  <sheetProtection/>
  <printOptions/>
  <pageMargins left="0.7874015748031497" right="0" top="0.7874015748031497" bottom="0" header="0" footer="0"/>
  <pageSetup fitToHeight="1" fitToWidth="1" orientation="portrait" paperSize="9" scale="81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9"/>
  <sheetViews>
    <sheetView zoomScale="136" zoomScaleNormal="136" zoomScalePageLayoutView="0" workbookViewId="0" topLeftCell="A1">
      <selection activeCell="D11" sqref="D11"/>
    </sheetView>
  </sheetViews>
  <sheetFormatPr defaultColWidth="9.140625" defaultRowHeight="12.75"/>
  <cols>
    <col min="1" max="1" width="69.57421875" style="0" bestFit="1" customWidth="1"/>
    <col min="2" max="2" width="19.7109375" style="0" bestFit="1" customWidth="1"/>
    <col min="3" max="3" width="6.00390625" style="0" bestFit="1" customWidth="1"/>
    <col min="4" max="4" width="20.57421875" style="0" bestFit="1" customWidth="1"/>
    <col min="5" max="5" width="4.421875" style="70" bestFit="1" customWidth="1"/>
  </cols>
  <sheetData>
    <row r="1" spans="1:4" ht="15.75">
      <c r="A1" s="52" t="s">
        <v>14</v>
      </c>
      <c r="B1" s="63" t="s">
        <v>11</v>
      </c>
      <c r="C1" s="18"/>
      <c r="D1" s="58" t="s">
        <v>12</v>
      </c>
    </row>
    <row r="2" spans="1:4" ht="15.75">
      <c r="A2" s="1" t="s">
        <v>91</v>
      </c>
      <c r="B2" s="63"/>
      <c r="C2" s="18"/>
      <c r="D2" s="69" t="s">
        <v>92</v>
      </c>
    </row>
    <row r="3" spans="1:4" ht="12.75">
      <c r="A3" s="21" t="s">
        <v>15</v>
      </c>
      <c r="B3" s="48">
        <v>570</v>
      </c>
      <c r="C3" s="3"/>
      <c r="D3" s="68">
        <f>B3</f>
        <v>570</v>
      </c>
    </row>
    <row r="4" spans="1:5" ht="13.5" thickBot="1">
      <c r="A4" s="61" t="s">
        <v>16</v>
      </c>
      <c r="B4" s="97">
        <v>412327.72</v>
      </c>
      <c r="C4" s="53"/>
      <c r="D4" s="68">
        <f>B4</f>
        <v>412327.72</v>
      </c>
      <c r="E4" s="71"/>
    </row>
    <row r="5" spans="1:4" ht="12.75">
      <c r="A5" s="4" t="s">
        <v>1</v>
      </c>
      <c r="B5" s="50">
        <v>100000</v>
      </c>
      <c r="C5" s="53"/>
      <c r="D5" s="15">
        <f>B5</f>
        <v>100000</v>
      </c>
    </row>
    <row r="6" spans="1:4" ht="12.75">
      <c r="A6" s="4"/>
      <c r="B6" s="2"/>
      <c r="C6" s="3"/>
      <c r="D6" s="2"/>
    </row>
    <row r="7" spans="1:4" ht="12.75">
      <c r="A7" s="7"/>
      <c r="B7" s="8">
        <f>B3+B4+B5</f>
        <v>512897.72</v>
      </c>
      <c r="C7" s="3"/>
      <c r="D7" s="8">
        <f>SUM(D3:D6)</f>
        <v>512897.72</v>
      </c>
    </row>
    <row r="8" spans="1:4" ht="12.75">
      <c r="A8" s="9"/>
      <c r="B8" s="10"/>
      <c r="C8" s="3"/>
      <c r="D8" s="2"/>
    </row>
    <row r="9" spans="1:6" ht="12.75">
      <c r="A9" s="1" t="s">
        <v>2</v>
      </c>
      <c r="B9" s="11"/>
      <c r="C9" s="3"/>
      <c r="D9" s="15"/>
      <c r="F9" s="20"/>
    </row>
    <row r="10" spans="1:6" ht="12.75">
      <c r="A10" s="21" t="s">
        <v>21</v>
      </c>
      <c r="B10" s="12"/>
      <c r="C10" s="3"/>
      <c r="D10" s="12">
        <v>13300</v>
      </c>
      <c r="F10" s="57"/>
    </row>
    <row r="11" spans="1:6" ht="12.75">
      <c r="A11" s="13" t="s">
        <v>86</v>
      </c>
      <c r="B11" s="12"/>
      <c r="C11" s="56"/>
      <c r="D11" s="12"/>
      <c r="F11" s="20"/>
    </row>
    <row r="12" spans="1:4" ht="12.75">
      <c r="A12" s="13" t="s">
        <v>89</v>
      </c>
      <c r="B12" s="12"/>
      <c r="C12" s="3"/>
      <c r="D12" s="12">
        <v>27900</v>
      </c>
    </row>
    <row r="13" spans="1:6" ht="12.75">
      <c r="A13" s="13" t="s">
        <v>93</v>
      </c>
      <c r="B13" s="12"/>
      <c r="C13" s="3"/>
      <c r="D13" s="12">
        <v>15000</v>
      </c>
      <c r="F13" s="20"/>
    </row>
    <row r="14" spans="1:6" ht="12.75">
      <c r="A14" s="21"/>
      <c r="B14" s="12"/>
      <c r="C14" s="3"/>
      <c r="D14" s="12"/>
      <c r="F14" s="20"/>
    </row>
    <row r="15" spans="1:6" ht="12.75">
      <c r="A15" s="21"/>
      <c r="B15" s="12"/>
      <c r="C15" s="3"/>
      <c r="D15" s="12"/>
      <c r="F15" s="20"/>
    </row>
    <row r="16" spans="1:6" ht="12.75">
      <c r="A16" s="13"/>
      <c r="B16" s="12"/>
      <c r="C16" s="3"/>
      <c r="D16" s="12"/>
      <c r="F16" s="20"/>
    </row>
    <row r="17" spans="1:6" ht="12.75">
      <c r="A17" s="21"/>
      <c r="B17" s="12"/>
      <c r="C17" s="3"/>
      <c r="D17" s="12"/>
      <c r="F17" s="20"/>
    </row>
    <row r="18" spans="1:4" ht="12.75">
      <c r="A18" s="13"/>
      <c r="B18" s="12"/>
      <c r="C18" s="3"/>
      <c r="D18" s="12"/>
    </row>
    <row r="19" spans="1:6" s="57" customFormat="1" ht="12.75">
      <c r="A19" s="13"/>
      <c r="B19" s="12"/>
      <c r="C19" s="56"/>
      <c r="D19" s="12"/>
      <c r="E19" s="72"/>
      <c r="F19" s="20"/>
    </row>
    <row r="20" spans="1:5" ht="12.75">
      <c r="A20" s="7"/>
      <c r="B20" s="10">
        <f>SUM(B10:B19)</f>
        <v>0</v>
      </c>
      <c r="C20" s="3"/>
      <c r="D20" s="16">
        <f>SUM(D10:D19)</f>
        <v>56200</v>
      </c>
      <c r="E20" s="71"/>
    </row>
    <row r="21" spans="1:6" ht="12.75">
      <c r="A21" s="60"/>
      <c r="B21" s="2"/>
      <c r="C21" s="17"/>
      <c r="D21" s="54"/>
      <c r="E21" s="71"/>
      <c r="F21" s="20"/>
    </row>
    <row r="22" spans="1:5" ht="12.75">
      <c r="A22" s="1" t="s">
        <v>3</v>
      </c>
      <c r="B22" s="16">
        <f>SUM(B7+B20)</f>
        <v>512897.72</v>
      </c>
      <c r="C22" s="3"/>
      <c r="D22" s="16">
        <f>SUM(D7+D20)</f>
        <v>569097.72</v>
      </c>
      <c r="E22" s="71"/>
    </row>
    <row r="23" spans="1:6" ht="12.75">
      <c r="A23" s="18"/>
      <c r="B23" s="19"/>
      <c r="C23" s="3"/>
      <c r="D23" s="19"/>
      <c r="F23" s="20"/>
    </row>
    <row r="24" spans="1:6" ht="12.75">
      <c r="A24" s="1" t="s">
        <v>4</v>
      </c>
      <c r="B24" s="2"/>
      <c r="C24" s="3"/>
      <c r="D24" s="55"/>
      <c r="F24" s="20"/>
    </row>
    <row r="25" spans="1:9" s="65" customFormat="1" ht="12.75">
      <c r="A25" s="21" t="s">
        <v>90</v>
      </c>
      <c r="B25" s="12"/>
      <c r="C25" s="3"/>
      <c r="D25" s="14">
        <v>1650</v>
      </c>
      <c r="E25" s="70"/>
      <c r="F25" s="57"/>
      <c r="G25"/>
      <c r="H25"/>
      <c r="I25"/>
    </row>
    <row r="26" spans="1:9" s="65" customFormat="1" ht="12.75">
      <c r="A26" s="21" t="s">
        <v>94</v>
      </c>
      <c r="B26" s="12"/>
      <c r="C26" s="3"/>
      <c r="D26" s="14">
        <v>3244</v>
      </c>
      <c r="E26" s="70"/>
      <c r="F26" s="57"/>
      <c r="G26"/>
      <c r="H26"/>
      <c r="I26"/>
    </row>
    <row r="27" spans="1:9" s="65" customFormat="1" ht="12.75">
      <c r="A27" s="21" t="s">
        <v>95</v>
      </c>
      <c r="B27" s="12"/>
      <c r="C27" s="3"/>
      <c r="D27" s="14">
        <v>200</v>
      </c>
      <c r="E27" s="70"/>
      <c r="F27" s="57"/>
      <c r="G27"/>
      <c r="H27"/>
      <c r="I27"/>
    </row>
    <row r="28" spans="1:9" s="65" customFormat="1" ht="12.75">
      <c r="A28" s="21"/>
      <c r="B28" s="12"/>
      <c r="C28" s="3"/>
      <c r="D28" s="14"/>
      <c r="E28" s="70"/>
      <c r="F28" s="57"/>
      <c r="G28"/>
      <c r="H28"/>
      <c r="I28"/>
    </row>
    <row r="29" spans="1:9" s="59" customFormat="1" ht="12.75">
      <c r="A29" s="13"/>
      <c r="B29" s="12"/>
      <c r="C29" s="56"/>
      <c r="D29" s="14"/>
      <c r="E29" s="96"/>
      <c r="F29" s="57"/>
      <c r="G29" s="57"/>
      <c r="H29" s="57"/>
      <c r="I29" s="57"/>
    </row>
    <row r="30" spans="1:9" s="59" customFormat="1" ht="12.75">
      <c r="A30" s="13"/>
      <c r="B30" s="12"/>
      <c r="C30" s="56"/>
      <c r="D30" s="14"/>
      <c r="E30" s="96"/>
      <c r="F30" s="57"/>
      <c r="G30" s="57"/>
      <c r="H30" s="57"/>
      <c r="I30" s="57"/>
    </row>
    <row r="31" spans="1:9" s="65" customFormat="1" ht="12.75">
      <c r="A31" s="13"/>
      <c r="B31" s="12"/>
      <c r="C31" s="3"/>
      <c r="D31" s="14"/>
      <c r="E31" s="70"/>
      <c r="F31"/>
      <c r="G31"/>
      <c r="H31"/>
      <c r="I31"/>
    </row>
    <row r="32" spans="1:9" s="65" customFormat="1" ht="12.75">
      <c r="A32" s="13"/>
      <c r="B32" s="12"/>
      <c r="C32" s="3"/>
      <c r="D32" s="14"/>
      <c r="E32" s="70"/>
      <c r="F32"/>
      <c r="G32"/>
      <c r="H32"/>
      <c r="I32"/>
    </row>
    <row r="33" spans="1:9" s="65" customFormat="1" ht="12.75">
      <c r="A33" s="13"/>
      <c r="B33" s="12"/>
      <c r="C33" s="3"/>
      <c r="D33" s="14"/>
      <c r="E33" s="70"/>
      <c r="F33"/>
      <c r="G33"/>
      <c r="H33"/>
      <c r="I33"/>
    </row>
    <row r="34" spans="1:9" s="65" customFormat="1" ht="12.75">
      <c r="A34" s="13"/>
      <c r="B34" s="12"/>
      <c r="C34" s="3"/>
      <c r="D34" s="14"/>
      <c r="E34" s="70"/>
      <c r="F34"/>
      <c r="G34"/>
      <c r="H34"/>
      <c r="I34"/>
    </row>
    <row r="35" spans="1:9" s="65" customFormat="1" ht="12.75">
      <c r="A35" s="13"/>
      <c r="B35" s="12"/>
      <c r="C35" s="3"/>
      <c r="D35" s="14"/>
      <c r="E35" s="70"/>
      <c r="F35"/>
      <c r="G35"/>
      <c r="H35"/>
      <c r="I35"/>
    </row>
    <row r="36" spans="1:9" s="65" customFormat="1" ht="12.75">
      <c r="A36" s="13"/>
      <c r="B36" s="12"/>
      <c r="C36" s="3"/>
      <c r="D36" s="14"/>
      <c r="E36" s="70"/>
      <c r="F36"/>
      <c r="G36"/>
      <c r="H36"/>
      <c r="I36"/>
    </row>
    <row r="37" spans="1:9" s="65" customFormat="1" ht="12.75">
      <c r="A37" s="13"/>
      <c r="B37" s="12"/>
      <c r="C37" s="3"/>
      <c r="D37" s="14"/>
      <c r="E37" s="70"/>
      <c r="F37"/>
      <c r="G37"/>
      <c r="H37"/>
      <c r="I37"/>
    </row>
    <row r="38" spans="1:9" s="65" customFormat="1" ht="12.75">
      <c r="A38" s="13"/>
      <c r="B38" s="12"/>
      <c r="C38" s="3"/>
      <c r="D38" s="14"/>
      <c r="E38" s="70"/>
      <c r="F38"/>
      <c r="G38"/>
      <c r="H38"/>
      <c r="I38"/>
    </row>
    <row r="39" spans="1:9" s="65" customFormat="1" ht="12.75">
      <c r="A39" s="7"/>
      <c r="B39" s="16"/>
      <c r="C39" s="8"/>
      <c r="D39" s="16">
        <f>SUM(D25:D37)</f>
        <v>5094</v>
      </c>
      <c r="E39" s="73"/>
      <c r="F39"/>
      <c r="G39"/>
      <c r="H39"/>
      <c r="I39"/>
    </row>
    <row r="40" spans="1:9" s="65" customFormat="1" ht="13.5" thickBot="1">
      <c r="A40" s="77"/>
      <c r="B40" s="78"/>
      <c r="C40" s="79"/>
      <c r="D40" s="80"/>
      <c r="E40" s="70"/>
      <c r="F40"/>
      <c r="G40"/>
      <c r="H40"/>
      <c r="I40"/>
    </row>
    <row r="41" spans="1:9" s="65" customFormat="1" ht="13.5" thickBot="1">
      <c r="A41" s="77" t="s">
        <v>5</v>
      </c>
      <c r="B41" s="22">
        <f>SUM(B25:B40)</f>
        <v>0</v>
      </c>
      <c r="C41" s="81"/>
      <c r="D41" s="82">
        <f>SUM(D39)</f>
        <v>5094</v>
      </c>
      <c r="E41" s="73"/>
      <c r="F41"/>
      <c r="G41"/>
      <c r="H41"/>
      <c r="I41"/>
    </row>
    <row r="42" spans="1:9" s="65" customFormat="1" ht="12.75">
      <c r="A42" s="83"/>
      <c r="B42" s="23"/>
      <c r="C42" s="81"/>
      <c r="D42" s="84"/>
      <c r="E42" s="70"/>
      <c r="F42"/>
      <c r="G42"/>
      <c r="H42"/>
      <c r="I42"/>
    </row>
    <row r="43" spans="1:9" s="65" customFormat="1" ht="12.75">
      <c r="A43" s="85" t="s">
        <v>10</v>
      </c>
      <c r="B43" s="86"/>
      <c r="C43" s="81"/>
      <c r="D43" s="84"/>
      <c r="E43" s="70"/>
      <c r="F43"/>
      <c r="G43"/>
      <c r="H43"/>
      <c r="I43"/>
    </row>
    <row r="44" spans="1:9" s="65" customFormat="1" ht="12.75">
      <c r="A44" s="87" t="s">
        <v>2</v>
      </c>
      <c r="B44" s="86">
        <f>B22</f>
        <v>512897.72</v>
      </c>
      <c r="C44" s="81"/>
      <c r="D44" s="88">
        <f>SUM(D22)</f>
        <v>569097.72</v>
      </c>
      <c r="E44" s="71"/>
      <c r="F44"/>
      <c r="G44"/>
      <c r="H44"/>
      <c r="I44"/>
    </row>
    <row r="45" spans="1:9" s="65" customFormat="1" ht="12.75">
      <c r="A45" s="87" t="s">
        <v>4</v>
      </c>
      <c r="B45" s="86">
        <f>B41</f>
        <v>0</v>
      </c>
      <c r="C45" s="81"/>
      <c r="D45" s="88">
        <f>SUM(D41)</f>
        <v>5094</v>
      </c>
      <c r="E45" s="71"/>
      <c r="F45"/>
      <c r="G45"/>
      <c r="H45"/>
      <c r="I45"/>
    </row>
    <row r="46" spans="1:9" s="65" customFormat="1" ht="12.75">
      <c r="A46" s="77" t="s">
        <v>6</v>
      </c>
      <c r="B46" s="89">
        <f>SUM(B44-B45)</f>
        <v>512897.72</v>
      </c>
      <c r="C46" s="90"/>
      <c r="D46" s="91">
        <f>SUM(D44-D45)</f>
        <v>564003.72</v>
      </c>
      <c r="E46" s="76"/>
      <c r="F46"/>
      <c r="G46"/>
      <c r="H46"/>
      <c r="I46"/>
    </row>
    <row r="47" spans="1:9" s="65" customFormat="1" ht="12.75">
      <c r="A47" s="92" t="s">
        <v>7</v>
      </c>
      <c r="B47" s="93">
        <f>B46-B7</f>
        <v>0</v>
      </c>
      <c r="C47" s="94"/>
      <c r="D47" s="95">
        <f>D46-D7</f>
        <v>51106</v>
      </c>
      <c r="E47" s="71"/>
      <c r="F47"/>
      <c r="G47"/>
      <c r="H47"/>
      <c r="I47"/>
    </row>
    <row r="48" spans="1:9" s="65" customFormat="1" ht="15.75">
      <c r="A48" s="49"/>
      <c r="B48" s="47"/>
      <c r="C48"/>
      <c r="D48"/>
      <c r="E48" s="70"/>
      <c r="F48"/>
      <c r="G48"/>
      <c r="H48"/>
      <c r="I48"/>
    </row>
    <row r="49" spans="1:9" s="65" customFormat="1" ht="13.5" thickBot="1">
      <c r="A49" s="46"/>
      <c r="B49"/>
      <c r="C49"/>
      <c r="D49"/>
      <c r="E49" s="70"/>
      <c r="F49"/>
      <c r="G49"/>
      <c r="H49"/>
      <c r="I49"/>
    </row>
    <row r="50" spans="1:9" s="65" customFormat="1" ht="12.75">
      <c r="A50" s="24" t="s">
        <v>8</v>
      </c>
      <c r="B50" s="25"/>
      <c r="C50" s="26"/>
      <c r="D50" s="27"/>
      <c r="E50" s="70"/>
      <c r="F50"/>
      <c r="G50"/>
      <c r="H50"/>
      <c r="I50"/>
    </row>
    <row r="51" spans="1:9" s="65" customFormat="1" ht="12.75">
      <c r="A51" s="51"/>
      <c r="B51" s="67"/>
      <c r="C51" s="30"/>
      <c r="D51" s="31">
        <v>570</v>
      </c>
      <c r="E51" s="70"/>
      <c r="F51"/>
      <c r="G51"/>
      <c r="H51"/>
      <c r="I51"/>
    </row>
    <row r="52" spans="1:9" s="65" customFormat="1" ht="12.75">
      <c r="A52" s="51"/>
      <c r="B52" s="29"/>
      <c r="C52" s="30"/>
      <c r="D52" s="5">
        <v>0</v>
      </c>
      <c r="E52" s="74"/>
      <c r="F52"/>
      <c r="G52"/>
      <c r="H52"/>
      <c r="I52"/>
    </row>
    <row r="53" spans="1:9" s="65" customFormat="1" ht="12.75">
      <c r="A53" s="62"/>
      <c r="B53" s="32"/>
      <c r="C53" s="30"/>
      <c r="D53" s="5">
        <v>0</v>
      </c>
      <c r="E53" s="74"/>
      <c r="F53"/>
      <c r="G53"/>
      <c r="H53"/>
      <c r="I53"/>
    </row>
    <row r="54" spans="1:9" s="65" customFormat="1" ht="12.75">
      <c r="A54" s="28" t="s">
        <v>0</v>
      </c>
      <c r="B54" s="66"/>
      <c r="C54" s="33"/>
      <c r="D54" s="34">
        <f>D4+D20-D39</f>
        <v>463433.72</v>
      </c>
      <c r="E54" s="74"/>
      <c r="F54"/>
      <c r="G54"/>
      <c r="H54"/>
      <c r="I54"/>
    </row>
    <row r="55" spans="1:9" s="65" customFormat="1" ht="13.5" thickBot="1">
      <c r="A55" s="43" t="s">
        <v>13</v>
      </c>
      <c r="B55" s="6"/>
      <c r="C55" s="6"/>
      <c r="D55" s="35">
        <f>SUM(D51:D54)</f>
        <v>464003.72</v>
      </c>
      <c r="E55" s="74"/>
      <c r="F55"/>
      <c r="G55"/>
      <c r="H55"/>
      <c r="I55"/>
    </row>
    <row r="56" spans="1:9" s="65" customFormat="1" ht="13.5" thickTop="1">
      <c r="A56" s="28"/>
      <c r="B56" s="6"/>
      <c r="C56" s="6"/>
      <c r="D56" s="36"/>
      <c r="E56" s="75"/>
      <c r="F56"/>
      <c r="G56"/>
      <c r="H56"/>
      <c r="I56"/>
    </row>
    <row r="57" spans="1:9" s="65" customFormat="1" ht="13.5" thickBot="1">
      <c r="A57" s="42"/>
      <c r="B57" s="6"/>
      <c r="C57" s="6"/>
      <c r="D57" s="36"/>
      <c r="E57" s="75"/>
      <c r="F57"/>
      <c r="G57"/>
      <c r="H57"/>
      <c r="I57"/>
    </row>
    <row r="58" spans="1:9" s="65" customFormat="1" ht="13.5" thickBot="1">
      <c r="A58" s="28" t="s">
        <v>1</v>
      </c>
      <c r="B58" s="6"/>
      <c r="C58" s="6"/>
      <c r="D58" s="37">
        <v>100000</v>
      </c>
      <c r="E58" s="74"/>
      <c r="F58"/>
      <c r="G58"/>
      <c r="H58"/>
      <c r="I58"/>
    </row>
    <row r="59" spans="1:9" s="65" customFormat="1" ht="12.75">
      <c r="A59" s="28"/>
      <c r="B59" s="6"/>
      <c r="C59" s="6"/>
      <c r="D59" s="38">
        <f>SUM(D55:D58)</f>
        <v>564003.72</v>
      </c>
      <c r="E59" s="71"/>
      <c r="F59"/>
      <c r="G59"/>
      <c r="H59"/>
      <c r="I59"/>
    </row>
    <row r="60" spans="1:9" s="65" customFormat="1" ht="12.75">
      <c r="A60" s="45"/>
      <c r="B60" s="6"/>
      <c r="C60" s="6"/>
      <c r="D60" s="38"/>
      <c r="E60" s="74"/>
      <c r="F60"/>
      <c r="G60"/>
      <c r="H60"/>
      <c r="I60"/>
    </row>
    <row r="61" spans="1:9" s="65" customFormat="1" ht="12.75">
      <c r="A61" s="45" t="s">
        <v>17</v>
      </c>
      <c r="B61" s="66"/>
      <c r="C61" s="6"/>
      <c r="D61" s="38">
        <f>D63-D54</f>
        <v>0</v>
      </c>
      <c r="E61" s="71"/>
      <c r="F61"/>
      <c r="G61"/>
      <c r="H61"/>
      <c r="I61"/>
    </row>
    <row r="62" spans="1:9" s="65" customFormat="1" ht="12.75">
      <c r="A62" s="28"/>
      <c r="B62" s="6"/>
      <c r="C62" s="6"/>
      <c r="D62" s="36"/>
      <c r="E62" s="70"/>
      <c r="F62"/>
      <c r="G62"/>
      <c r="H62"/>
      <c r="I62"/>
    </row>
    <row r="63" spans="1:9" s="65" customFormat="1" ht="13.5" thickBot="1">
      <c r="A63" s="98">
        <v>210228</v>
      </c>
      <c r="B63" s="39"/>
      <c r="C63" s="40" t="s">
        <v>9</v>
      </c>
      <c r="D63" s="41">
        <v>463433.72</v>
      </c>
      <c r="E63" s="70"/>
      <c r="F63"/>
      <c r="G63"/>
      <c r="H63"/>
      <c r="I63"/>
    </row>
    <row r="64" spans="1:9" s="65" customFormat="1" ht="12.75">
      <c r="A64"/>
      <c r="B64"/>
      <c r="C64"/>
      <c r="D64"/>
      <c r="E64" s="70"/>
      <c r="F64"/>
      <c r="G64"/>
      <c r="H64"/>
      <c r="I64"/>
    </row>
    <row r="65" spans="2:9" s="65" customFormat="1" ht="12.75">
      <c r="B65" s="44"/>
      <c r="C65" s="44"/>
      <c r="D65" s="44"/>
      <c r="E65" s="70"/>
      <c r="F65"/>
      <c r="G65"/>
      <c r="H65"/>
      <c r="I65"/>
    </row>
    <row r="66" spans="2:9" s="65" customFormat="1" ht="12.75">
      <c r="B66" s="44"/>
      <c r="C66" s="44"/>
      <c r="D66" s="44"/>
      <c r="E66" s="70"/>
      <c r="F66"/>
      <c r="G66"/>
      <c r="H66"/>
      <c r="I66"/>
    </row>
    <row r="67" spans="1:9" s="65" customFormat="1" ht="12.75">
      <c r="A67"/>
      <c r="B67" s="66"/>
      <c r="C67" s="44"/>
      <c r="D67" s="44"/>
      <c r="E67" s="70"/>
      <c r="F67"/>
      <c r="G67"/>
      <c r="H67"/>
      <c r="I67"/>
    </row>
    <row r="68" spans="1:9" s="65" customFormat="1" ht="12.75">
      <c r="A68"/>
      <c r="B68" s="44"/>
      <c r="C68" s="44"/>
      <c r="D68" s="44"/>
      <c r="E68" s="70"/>
      <c r="F68"/>
      <c r="G68"/>
      <c r="H68"/>
      <c r="I68"/>
    </row>
    <row r="69" spans="1:9" s="65" customFormat="1" ht="12.75">
      <c r="A69"/>
      <c r="B69" s="44"/>
      <c r="C69" s="44"/>
      <c r="D69" s="44"/>
      <c r="E69" s="70"/>
      <c r="F69"/>
      <c r="G69"/>
      <c r="H69"/>
      <c r="I69"/>
    </row>
    <row r="70" spans="1:9" s="65" customFormat="1" ht="12.75">
      <c r="A70"/>
      <c r="B70" s="44"/>
      <c r="C70" s="44"/>
      <c r="D70" s="44"/>
      <c r="E70" s="70"/>
      <c r="F70"/>
      <c r="G70"/>
      <c r="H70"/>
      <c r="I70"/>
    </row>
    <row r="71" spans="1:9" s="65" customFormat="1" ht="12.75">
      <c r="A71"/>
      <c r="B71" s="44"/>
      <c r="C71" s="44"/>
      <c r="D71" s="44"/>
      <c r="E71" s="70"/>
      <c r="F71"/>
      <c r="G71"/>
      <c r="H71"/>
      <c r="I71"/>
    </row>
    <row r="72" spans="1:9" s="65" customFormat="1" ht="12.75">
      <c r="A72"/>
      <c r="B72" s="30"/>
      <c r="C72" s="44"/>
      <c r="D72" s="44"/>
      <c r="E72" s="70"/>
      <c r="F72"/>
      <c r="G72"/>
      <c r="H72"/>
      <c r="I72"/>
    </row>
    <row r="73" spans="1:9" s="65" customFormat="1" ht="12.75">
      <c r="A73"/>
      <c r="B73" s="30"/>
      <c r="C73" s="44"/>
      <c r="D73" s="44"/>
      <c r="E73" s="70"/>
      <c r="F73"/>
      <c r="G73"/>
      <c r="H73"/>
      <c r="I73"/>
    </row>
    <row r="74" spans="1:9" s="65" customFormat="1" ht="12.75">
      <c r="A74"/>
      <c r="B74" s="30"/>
      <c r="C74" s="44"/>
      <c r="D74" s="44"/>
      <c r="E74" s="70"/>
      <c r="F74"/>
      <c r="G74"/>
      <c r="H74"/>
      <c r="I74"/>
    </row>
    <row r="75" spans="1:9" s="65" customFormat="1" ht="12.75">
      <c r="A75"/>
      <c r="B75" s="30"/>
      <c r="C75" s="44"/>
      <c r="D75" s="44"/>
      <c r="E75" s="70"/>
      <c r="F75"/>
      <c r="G75"/>
      <c r="H75"/>
      <c r="I75"/>
    </row>
    <row r="76" spans="1:9" s="65" customFormat="1" ht="12.75">
      <c r="A76"/>
      <c r="B76" s="30"/>
      <c r="C76" s="44"/>
      <c r="D76" s="44"/>
      <c r="E76" s="70"/>
      <c r="F76"/>
      <c r="G76"/>
      <c r="H76"/>
      <c r="I76"/>
    </row>
    <row r="77" spans="1:9" s="65" customFormat="1" ht="12.75">
      <c r="A77"/>
      <c r="B77" s="30"/>
      <c r="C77" s="44"/>
      <c r="D77" s="44"/>
      <c r="E77" s="70"/>
      <c r="F77"/>
      <c r="G77"/>
      <c r="H77"/>
      <c r="I77"/>
    </row>
    <row r="78" spans="1:9" s="65" customFormat="1" ht="12.75">
      <c r="A78"/>
      <c r="B78" s="30"/>
      <c r="C78" s="44"/>
      <c r="D78" s="44"/>
      <c r="E78" s="70"/>
      <c r="F78"/>
      <c r="G78"/>
      <c r="H78"/>
      <c r="I78"/>
    </row>
    <row r="79" spans="1:9" s="65" customFormat="1" ht="12.75">
      <c r="A79"/>
      <c r="B79" s="30"/>
      <c r="C79" s="44"/>
      <c r="D79" s="44"/>
      <c r="E79" s="70"/>
      <c r="F79"/>
      <c r="G79"/>
      <c r="H79"/>
      <c r="I79"/>
    </row>
    <row r="80" spans="1:9" s="65" customFormat="1" ht="12.75">
      <c r="A80"/>
      <c r="B80" s="30"/>
      <c r="C80" s="44"/>
      <c r="D80" s="44"/>
      <c r="E80" s="70"/>
      <c r="F80"/>
      <c r="G80"/>
      <c r="H80"/>
      <c r="I80"/>
    </row>
    <row r="81" spans="1:9" s="65" customFormat="1" ht="12.75">
      <c r="A81"/>
      <c r="B81" s="30"/>
      <c r="C81" s="44"/>
      <c r="D81" s="44"/>
      <c r="E81" s="70"/>
      <c r="F81"/>
      <c r="G81"/>
      <c r="H81"/>
      <c r="I81"/>
    </row>
    <row r="82" spans="1:9" s="65" customFormat="1" ht="12.75">
      <c r="A82"/>
      <c r="B82" s="30"/>
      <c r="C82" s="44"/>
      <c r="D82" s="64"/>
      <c r="E82" s="70"/>
      <c r="F82"/>
      <c r="G82"/>
      <c r="H82"/>
      <c r="I82"/>
    </row>
    <row r="83" spans="2:4" ht="12.75">
      <c r="B83" s="30"/>
      <c r="C83" s="44"/>
      <c r="D83" s="44"/>
    </row>
    <row r="84" spans="1:9" s="65" customFormat="1" ht="12.75">
      <c r="A84"/>
      <c r="B84" s="30"/>
      <c r="C84" s="44"/>
      <c r="D84" s="44"/>
      <c r="E84" s="70"/>
      <c r="F84"/>
      <c r="G84"/>
      <c r="H84"/>
      <c r="I84"/>
    </row>
    <row r="85" spans="1:9" s="65" customFormat="1" ht="12.75">
      <c r="A85"/>
      <c r="B85" s="30"/>
      <c r="C85" s="44"/>
      <c r="D85" s="44"/>
      <c r="E85" s="70"/>
      <c r="F85"/>
      <c r="G85"/>
      <c r="H85"/>
      <c r="I85"/>
    </row>
    <row r="86" spans="1:9" s="65" customFormat="1" ht="12.75">
      <c r="A86"/>
      <c r="B86" s="30"/>
      <c r="C86" s="44"/>
      <c r="D86" s="44"/>
      <c r="E86" s="70"/>
      <c r="F86"/>
      <c r="G86"/>
      <c r="H86"/>
      <c r="I86"/>
    </row>
    <row r="87" spans="1:9" s="65" customFormat="1" ht="12.75">
      <c r="A87"/>
      <c r="B87" s="44"/>
      <c r="C87" s="44"/>
      <c r="D87" s="44"/>
      <c r="E87" s="70"/>
      <c r="F87"/>
      <c r="G87"/>
      <c r="H87"/>
      <c r="I87"/>
    </row>
    <row r="109" spans="1:9" s="65" customFormat="1" ht="12.75">
      <c r="A109"/>
      <c r="B109"/>
      <c r="C109"/>
      <c r="D109" s="20"/>
      <c r="E109" s="70"/>
      <c r="F109"/>
      <c r="G109"/>
      <c r="H109"/>
      <c r="I109"/>
    </row>
  </sheetData>
  <sheetProtection/>
  <printOptions/>
  <pageMargins left="0.7874015748031497" right="0" top="0.7874015748031497" bottom="0" header="0" footer="0"/>
  <pageSetup fitToHeight="1" fitToWidth="1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0"/>
  <sheetViews>
    <sheetView zoomScale="136" zoomScaleNormal="136" zoomScalePageLayoutView="0" workbookViewId="0" topLeftCell="A47">
      <selection activeCell="A65" sqref="A65"/>
    </sheetView>
  </sheetViews>
  <sheetFormatPr defaultColWidth="9.140625" defaultRowHeight="12.75"/>
  <cols>
    <col min="1" max="1" width="69.57421875" style="0" bestFit="1" customWidth="1"/>
    <col min="2" max="2" width="19.7109375" style="0" bestFit="1" customWidth="1"/>
    <col min="3" max="3" width="6.00390625" style="0" bestFit="1" customWidth="1"/>
    <col min="4" max="4" width="20.57421875" style="0" bestFit="1" customWidth="1"/>
    <col min="5" max="5" width="4.421875" style="70" bestFit="1" customWidth="1"/>
  </cols>
  <sheetData>
    <row r="1" spans="1:4" ht="15.75">
      <c r="A1" s="52" t="s">
        <v>14</v>
      </c>
      <c r="B1" s="63" t="s">
        <v>11</v>
      </c>
      <c r="C1" s="18"/>
      <c r="D1" s="58" t="s">
        <v>12</v>
      </c>
    </row>
    <row r="2" spans="1:4" ht="15.75">
      <c r="A2" s="1" t="s">
        <v>318</v>
      </c>
      <c r="B2" s="63"/>
      <c r="C2" s="18"/>
      <c r="D2" s="69" t="s">
        <v>29</v>
      </c>
    </row>
    <row r="3" spans="1:4" ht="12.75">
      <c r="A3" s="21" t="s">
        <v>15</v>
      </c>
      <c r="B3" s="48">
        <v>570</v>
      </c>
      <c r="C3" s="3"/>
      <c r="D3" s="68">
        <f>B3</f>
        <v>570</v>
      </c>
    </row>
    <row r="4" spans="1:5" ht="13.5" thickBot="1">
      <c r="A4" s="61" t="s">
        <v>16</v>
      </c>
      <c r="B4" s="97">
        <v>653063.82</v>
      </c>
      <c r="C4" s="53"/>
      <c r="D4" s="68">
        <f>B4</f>
        <v>653063.82</v>
      </c>
      <c r="E4" s="71"/>
    </row>
    <row r="5" spans="1:4" ht="12.75">
      <c r="A5" s="4" t="s">
        <v>1</v>
      </c>
      <c r="B5" s="50">
        <v>100000</v>
      </c>
      <c r="C5" s="53"/>
      <c r="D5" s="15">
        <f>B5</f>
        <v>100000</v>
      </c>
    </row>
    <row r="6" spans="1:4" ht="12.75">
      <c r="A6" s="4"/>
      <c r="B6" s="2"/>
      <c r="C6" s="3"/>
      <c r="D6" s="2"/>
    </row>
    <row r="7" spans="1:4" ht="12.75">
      <c r="A7" s="7"/>
      <c r="B7" s="8">
        <f>B3+B4+B5</f>
        <v>753633.82</v>
      </c>
      <c r="C7" s="3"/>
      <c r="D7" s="8">
        <f>SUM(D3:D6)</f>
        <v>753633.82</v>
      </c>
    </row>
    <row r="8" spans="1:4" ht="12.75">
      <c r="A8" s="9"/>
      <c r="B8" s="10"/>
      <c r="C8" s="3"/>
      <c r="D8" s="2"/>
    </row>
    <row r="9" spans="1:6" ht="12.75">
      <c r="A9" s="1" t="s">
        <v>2</v>
      </c>
      <c r="B9" s="11"/>
      <c r="C9" s="3"/>
      <c r="D9" s="15"/>
      <c r="F9" s="20"/>
    </row>
    <row r="10" spans="1:6" ht="12.75">
      <c r="A10" s="21" t="s">
        <v>319</v>
      </c>
      <c r="B10" s="12"/>
      <c r="C10" s="3"/>
      <c r="D10" s="12"/>
      <c r="F10" s="57"/>
    </row>
    <row r="11" spans="1:6" ht="12.75">
      <c r="A11" s="21" t="s">
        <v>274</v>
      </c>
      <c r="B11" s="12"/>
      <c r="C11" s="3"/>
      <c r="D11" s="12"/>
      <c r="F11" s="57"/>
    </row>
    <row r="12" spans="1:6" ht="12.75">
      <c r="A12" s="21" t="s">
        <v>140</v>
      </c>
      <c r="B12" s="12"/>
      <c r="C12" s="3"/>
      <c r="D12" s="12"/>
      <c r="F12" s="57"/>
    </row>
    <row r="13" spans="1:6" ht="12.75">
      <c r="A13" s="13" t="s">
        <v>86</v>
      </c>
      <c r="B13" s="12"/>
      <c r="C13" s="56"/>
      <c r="D13" s="12"/>
      <c r="F13" s="20"/>
    </row>
    <row r="14" spans="1:6" ht="12.75">
      <c r="A14" s="13" t="s">
        <v>327</v>
      </c>
      <c r="B14" s="12"/>
      <c r="C14" s="3"/>
      <c r="D14" s="12">
        <v>10000</v>
      </c>
      <c r="F14" s="20"/>
    </row>
    <row r="15" spans="1:6" ht="12.75">
      <c r="A15" s="13" t="s">
        <v>328</v>
      </c>
      <c r="B15" s="12"/>
      <c r="C15" s="3"/>
      <c r="D15" s="12">
        <v>15000</v>
      </c>
      <c r="F15" s="20"/>
    </row>
    <row r="16" spans="1:6" ht="12.75">
      <c r="A16" s="13"/>
      <c r="B16" s="12"/>
      <c r="C16" s="3"/>
      <c r="D16" s="12"/>
      <c r="F16" s="20"/>
    </row>
    <row r="17" spans="1:6" ht="12.75">
      <c r="A17" s="21"/>
      <c r="B17" s="12"/>
      <c r="C17" s="3"/>
      <c r="D17" s="12"/>
      <c r="F17" s="20"/>
    </row>
    <row r="18" spans="1:5" ht="12.75">
      <c r="A18" s="7"/>
      <c r="B18" s="10">
        <f>SUM(B10:B17)</f>
        <v>0</v>
      </c>
      <c r="C18" s="3"/>
      <c r="D18" s="16">
        <f>SUM(D9:D17)</f>
        <v>25000</v>
      </c>
      <c r="E18" s="71"/>
    </row>
    <row r="19" spans="1:6" ht="12.75">
      <c r="A19" s="60"/>
      <c r="B19" s="2"/>
      <c r="C19" s="17"/>
      <c r="D19" s="54"/>
      <c r="E19" s="71"/>
      <c r="F19" s="20"/>
    </row>
    <row r="20" spans="1:5" ht="12.75">
      <c r="A20" s="1" t="s">
        <v>3</v>
      </c>
      <c r="B20" s="16">
        <f>SUM(B7+B18)</f>
        <v>753633.82</v>
      </c>
      <c r="C20" s="3"/>
      <c r="D20" s="16">
        <f>SUM(D7+D18)</f>
        <v>778633.82</v>
      </c>
      <c r="E20" s="71"/>
    </row>
    <row r="21" spans="1:6" ht="12.75">
      <c r="A21" s="18"/>
      <c r="B21" s="19"/>
      <c r="C21" s="3"/>
      <c r="D21" s="19"/>
      <c r="F21" s="20"/>
    </row>
    <row r="22" spans="1:6" ht="12.75">
      <c r="A22" s="1" t="s">
        <v>4</v>
      </c>
      <c r="B22" s="2"/>
      <c r="C22" s="3"/>
      <c r="D22" s="55"/>
      <c r="F22" s="20"/>
    </row>
    <row r="23" spans="1:9" s="65" customFormat="1" ht="12.75">
      <c r="A23" s="21" t="s">
        <v>320</v>
      </c>
      <c r="B23" s="12"/>
      <c r="C23" s="3"/>
      <c r="D23" s="14">
        <v>615</v>
      </c>
      <c r="E23" s="70"/>
      <c r="F23" s="57"/>
      <c r="G23"/>
      <c r="H23"/>
      <c r="I23"/>
    </row>
    <row r="24" spans="1:9" s="65" customFormat="1" ht="12.75">
      <c r="A24" s="21" t="s">
        <v>321</v>
      </c>
      <c r="B24" s="12"/>
      <c r="C24" s="3"/>
      <c r="D24" s="14">
        <v>0</v>
      </c>
      <c r="E24" s="70"/>
      <c r="F24" s="57"/>
      <c r="G24"/>
      <c r="H24"/>
      <c r="I24"/>
    </row>
    <row r="25" spans="1:9" s="65" customFormat="1" ht="12.75">
      <c r="A25" s="13" t="s">
        <v>308</v>
      </c>
      <c r="B25" s="12"/>
      <c r="C25" s="3"/>
      <c r="D25" s="14">
        <v>2369</v>
      </c>
      <c r="E25" s="70"/>
      <c r="F25" s="57"/>
      <c r="G25"/>
      <c r="H25"/>
      <c r="I25"/>
    </row>
    <row r="26" spans="1:9" s="65" customFormat="1" ht="12.75">
      <c r="A26" s="21" t="s">
        <v>168</v>
      </c>
      <c r="B26" s="12"/>
      <c r="C26" s="3"/>
      <c r="D26" s="14">
        <v>-711</v>
      </c>
      <c r="E26" s="70"/>
      <c r="F26" s="57"/>
      <c r="G26"/>
      <c r="H26"/>
      <c r="I26"/>
    </row>
    <row r="27" spans="1:9" s="59" customFormat="1" ht="12.75">
      <c r="A27" s="13" t="s">
        <v>309</v>
      </c>
      <c r="B27" s="14"/>
      <c r="C27" s="56"/>
      <c r="D27" s="14">
        <v>1974</v>
      </c>
      <c r="E27" s="96"/>
      <c r="F27" s="57"/>
      <c r="G27" s="57"/>
      <c r="H27" s="57"/>
      <c r="I27" s="57"/>
    </row>
    <row r="28" spans="1:9" s="59" customFormat="1" ht="12.75">
      <c r="A28" s="13" t="s">
        <v>168</v>
      </c>
      <c r="B28" s="14"/>
      <c r="C28" s="56"/>
      <c r="D28" s="14">
        <v>-592</v>
      </c>
      <c r="E28" s="96"/>
      <c r="F28" s="57"/>
      <c r="G28" s="57"/>
      <c r="H28" s="57"/>
      <c r="I28" s="57"/>
    </row>
    <row r="29" spans="1:9" s="59" customFormat="1" ht="12.75">
      <c r="A29" s="13" t="s">
        <v>322</v>
      </c>
      <c r="B29" s="14"/>
      <c r="C29" s="56"/>
      <c r="D29" s="14">
        <v>10000</v>
      </c>
      <c r="E29" s="96"/>
      <c r="F29" s="57"/>
      <c r="G29" s="57"/>
      <c r="H29" s="57"/>
      <c r="I29" s="57"/>
    </row>
    <row r="30" spans="1:9" s="59" customFormat="1" ht="12.75">
      <c r="A30" s="13" t="s">
        <v>168</v>
      </c>
      <c r="B30" s="14"/>
      <c r="C30" s="56"/>
      <c r="D30" s="14">
        <v>-4000</v>
      </c>
      <c r="E30" s="96"/>
      <c r="F30" s="57"/>
      <c r="G30" s="57"/>
      <c r="H30" s="57"/>
      <c r="I30" s="57"/>
    </row>
    <row r="31" spans="1:9" s="59" customFormat="1" ht="12.75">
      <c r="A31" s="13" t="s">
        <v>324</v>
      </c>
      <c r="B31" s="14"/>
      <c r="C31" s="56"/>
      <c r="D31" s="14">
        <v>2000</v>
      </c>
      <c r="E31" s="96"/>
      <c r="F31" s="57"/>
      <c r="G31" s="57"/>
      <c r="H31" s="57"/>
      <c r="I31" s="57"/>
    </row>
    <row r="32" spans="1:9" s="59" customFormat="1" ht="12.75">
      <c r="A32" s="13" t="s">
        <v>325</v>
      </c>
      <c r="B32" s="14"/>
      <c r="C32" s="56"/>
      <c r="D32" s="14">
        <v>1000</v>
      </c>
      <c r="E32" s="96"/>
      <c r="F32" s="57"/>
      <c r="G32" s="57"/>
      <c r="H32" s="57"/>
      <c r="I32" s="57"/>
    </row>
    <row r="33" spans="1:9" s="65" customFormat="1" ht="12.75">
      <c r="A33" s="13" t="s">
        <v>264</v>
      </c>
      <c r="B33" s="104"/>
      <c r="C33" s="3"/>
      <c r="D33" s="14">
        <v>3328</v>
      </c>
      <c r="E33" s="70"/>
      <c r="F33"/>
      <c r="G33"/>
      <c r="H33"/>
      <c r="I33"/>
    </row>
    <row r="34" spans="1:9" s="65" customFormat="1" ht="12.75">
      <c r="A34" s="13" t="s">
        <v>177</v>
      </c>
      <c r="B34" s="104"/>
      <c r="C34" s="3"/>
      <c r="D34" s="14">
        <v>5303</v>
      </c>
      <c r="E34" s="70"/>
      <c r="F34"/>
      <c r="G34"/>
      <c r="H34"/>
      <c r="I34"/>
    </row>
    <row r="35" spans="1:9" s="65" customFormat="1" ht="12.75">
      <c r="A35" s="13" t="s">
        <v>326</v>
      </c>
      <c r="B35" s="104"/>
      <c r="C35" s="3"/>
      <c r="D35" s="14">
        <v>3600</v>
      </c>
      <c r="E35" s="70"/>
      <c r="F35"/>
      <c r="G35"/>
      <c r="H35"/>
      <c r="I35"/>
    </row>
    <row r="36" spans="1:9" s="65" customFormat="1" ht="12.75">
      <c r="A36" s="13" t="s">
        <v>323</v>
      </c>
      <c r="B36" s="104"/>
      <c r="C36" s="3"/>
      <c r="D36" s="14">
        <v>269</v>
      </c>
      <c r="E36" s="70"/>
      <c r="F36"/>
      <c r="G36"/>
      <c r="H36"/>
      <c r="I36"/>
    </row>
    <row r="37" spans="1:9" s="65" customFormat="1" ht="12.75">
      <c r="A37" s="13" t="s">
        <v>329</v>
      </c>
      <c r="B37" s="104"/>
      <c r="C37" s="3"/>
      <c r="D37" s="14">
        <v>5499</v>
      </c>
      <c r="E37" s="70"/>
      <c r="F37"/>
      <c r="G37"/>
      <c r="H37"/>
      <c r="I37"/>
    </row>
    <row r="38" spans="1:9" s="65" customFormat="1" ht="12.75">
      <c r="A38" s="13" t="s">
        <v>331</v>
      </c>
      <c r="B38" s="12"/>
      <c r="C38" s="3"/>
      <c r="D38" s="14">
        <v>1000</v>
      </c>
      <c r="E38" s="70"/>
      <c r="F38"/>
      <c r="G38"/>
      <c r="H38"/>
      <c r="I38"/>
    </row>
    <row r="39" spans="1:9" s="65" customFormat="1" ht="12.75">
      <c r="A39" s="13" t="s">
        <v>330</v>
      </c>
      <c r="B39" s="12"/>
      <c r="C39" s="3"/>
      <c r="D39" s="14">
        <v>1100</v>
      </c>
      <c r="E39" s="70"/>
      <c r="F39"/>
      <c r="G39"/>
      <c r="H39"/>
      <c r="I39"/>
    </row>
    <row r="40" spans="1:9" s="65" customFormat="1" ht="12.75">
      <c r="A40" s="13" t="s">
        <v>332</v>
      </c>
      <c r="B40" s="12"/>
      <c r="C40" s="3"/>
      <c r="D40" s="14">
        <v>25000</v>
      </c>
      <c r="E40" s="70"/>
      <c r="F40"/>
      <c r="G40"/>
      <c r="H40"/>
      <c r="I40"/>
    </row>
    <row r="41" spans="1:9" s="65" customFormat="1" ht="12.75">
      <c r="A41" s="13"/>
      <c r="B41" s="12"/>
      <c r="C41" s="3"/>
      <c r="D41" s="14"/>
      <c r="E41" s="70"/>
      <c r="F41"/>
      <c r="G41"/>
      <c r="H41"/>
      <c r="I41"/>
    </row>
    <row r="42" spans="1:9" s="65" customFormat="1" ht="12.75">
      <c r="A42" s="13"/>
      <c r="B42" s="12"/>
      <c r="C42" s="3"/>
      <c r="D42" s="14"/>
      <c r="E42" s="70"/>
      <c r="F42"/>
      <c r="G42"/>
      <c r="H42"/>
      <c r="I42"/>
    </row>
    <row r="43" spans="1:9" s="65" customFormat="1" ht="12.75">
      <c r="A43" s="7"/>
      <c r="B43" s="16"/>
      <c r="C43" s="8"/>
      <c r="D43" s="16">
        <f>SUM(D23:D42)</f>
        <v>57754</v>
      </c>
      <c r="E43" s="73"/>
      <c r="F43"/>
      <c r="G43"/>
      <c r="H43"/>
      <c r="I43"/>
    </row>
    <row r="44" spans="1:9" s="65" customFormat="1" ht="13.5" thickBot="1">
      <c r="A44" s="77"/>
      <c r="B44" s="78"/>
      <c r="C44" s="79"/>
      <c r="D44" s="80"/>
      <c r="E44" s="70"/>
      <c r="F44"/>
      <c r="G44"/>
      <c r="H44"/>
      <c r="I44"/>
    </row>
    <row r="45" spans="1:9" s="65" customFormat="1" ht="13.5" thickBot="1">
      <c r="A45" s="77" t="s">
        <v>5</v>
      </c>
      <c r="B45" s="22">
        <f>SUM(B23:B44)</f>
        <v>0</v>
      </c>
      <c r="C45" s="81"/>
      <c r="D45" s="82">
        <f>SUM(D43)</f>
        <v>57754</v>
      </c>
      <c r="E45" s="73"/>
      <c r="F45"/>
      <c r="G45"/>
      <c r="H45"/>
      <c r="I45"/>
    </row>
    <row r="46" spans="1:9" s="65" customFormat="1" ht="12.75">
      <c r="A46" s="83"/>
      <c r="B46" s="23"/>
      <c r="C46" s="81"/>
      <c r="D46" s="84"/>
      <c r="E46" s="70"/>
      <c r="F46"/>
      <c r="G46"/>
      <c r="H46"/>
      <c r="I46"/>
    </row>
    <row r="47" spans="1:9" s="65" customFormat="1" ht="12.75">
      <c r="A47" s="85" t="s">
        <v>10</v>
      </c>
      <c r="B47" s="86"/>
      <c r="C47" s="81"/>
      <c r="D47" s="84"/>
      <c r="E47" s="70"/>
      <c r="F47"/>
      <c r="G47"/>
      <c r="H47"/>
      <c r="I47"/>
    </row>
    <row r="48" spans="1:9" s="65" customFormat="1" ht="12.75">
      <c r="A48" s="87" t="s">
        <v>2</v>
      </c>
      <c r="B48" s="86">
        <f>B20</f>
        <v>753633.82</v>
      </c>
      <c r="C48" s="81"/>
      <c r="D48" s="88">
        <f>SUM(D20)</f>
        <v>778633.82</v>
      </c>
      <c r="E48" s="71"/>
      <c r="F48"/>
      <c r="G48"/>
      <c r="H48"/>
      <c r="I48"/>
    </row>
    <row r="49" spans="1:9" s="65" customFormat="1" ht="12.75">
      <c r="A49" s="87" t="s">
        <v>4</v>
      </c>
      <c r="B49" s="86">
        <f>B45</f>
        <v>0</v>
      </c>
      <c r="C49" s="81"/>
      <c r="D49" s="88">
        <f>SUM(D45)</f>
        <v>57754</v>
      </c>
      <c r="E49" s="71"/>
      <c r="F49"/>
      <c r="G49"/>
      <c r="H49"/>
      <c r="I49"/>
    </row>
    <row r="50" spans="1:9" s="65" customFormat="1" ht="12.75">
      <c r="A50" s="77" t="s">
        <v>6</v>
      </c>
      <c r="B50" s="89">
        <f>SUM(B48-B49)</f>
        <v>753633.82</v>
      </c>
      <c r="C50" s="90"/>
      <c r="D50" s="91">
        <f>SUM(D48-D49)</f>
        <v>720879.82</v>
      </c>
      <c r="E50" s="76"/>
      <c r="F50"/>
      <c r="G50"/>
      <c r="H50"/>
      <c r="I50"/>
    </row>
    <row r="51" spans="1:9" s="65" customFormat="1" ht="12.75">
      <c r="A51" s="92" t="s">
        <v>7</v>
      </c>
      <c r="B51" s="93">
        <f>B50-B7</f>
        <v>0</v>
      </c>
      <c r="C51" s="94"/>
      <c r="D51" s="95">
        <f>D50-D7</f>
        <v>-32754</v>
      </c>
      <c r="E51" s="71"/>
      <c r="F51"/>
      <c r="G51"/>
      <c r="H51"/>
      <c r="I51"/>
    </row>
    <row r="52" spans="1:9" s="65" customFormat="1" ht="13.5" thickBot="1">
      <c r="A52" s="46"/>
      <c r="B52"/>
      <c r="C52"/>
      <c r="D52"/>
      <c r="E52" s="70"/>
      <c r="F52"/>
      <c r="G52"/>
      <c r="H52"/>
      <c r="I52"/>
    </row>
    <row r="53" spans="1:9" s="65" customFormat="1" ht="12.75">
      <c r="A53" s="24" t="s">
        <v>8</v>
      </c>
      <c r="B53" s="25"/>
      <c r="C53" s="26"/>
      <c r="D53" s="27"/>
      <c r="E53" s="70"/>
      <c r="F53"/>
      <c r="G53"/>
      <c r="H53"/>
      <c r="I53"/>
    </row>
    <row r="54" spans="1:9" s="65" customFormat="1" ht="12.75">
      <c r="A54" s="51"/>
      <c r="B54" s="67"/>
      <c r="C54" s="30"/>
      <c r="D54" s="31">
        <v>570</v>
      </c>
      <c r="E54" s="70"/>
      <c r="F54"/>
      <c r="G54"/>
      <c r="H54"/>
      <c r="I54"/>
    </row>
    <row r="55" spans="1:9" s="65" customFormat="1" ht="12.75">
      <c r="A55" s="51"/>
      <c r="B55" s="29"/>
      <c r="C55" s="30"/>
      <c r="D55" s="5">
        <v>0</v>
      </c>
      <c r="E55" s="74"/>
      <c r="F55"/>
      <c r="G55"/>
      <c r="H55"/>
      <c r="I55"/>
    </row>
    <row r="56" spans="1:9" s="65" customFormat="1" ht="12.75">
      <c r="A56" s="62"/>
      <c r="B56" s="32"/>
      <c r="C56" s="30"/>
      <c r="D56" s="5">
        <v>0</v>
      </c>
      <c r="E56" s="74"/>
      <c r="F56"/>
      <c r="G56"/>
      <c r="H56"/>
      <c r="I56"/>
    </row>
    <row r="57" spans="1:9" s="65" customFormat="1" ht="12.75">
      <c r="A57" s="28" t="s">
        <v>0</v>
      </c>
      <c r="B57" s="66"/>
      <c r="C57" s="33"/>
      <c r="D57" s="34">
        <f>D4+D18-D43</f>
        <v>620309.82</v>
      </c>
      <c r="E57" s="74"/>
      <c r="F57"/>
      <c r="G57"/>
      <c r="H57"/>
      <c r="I57"/>
    </row>
    <row r="58" spans="1:9" s="65" customFormat="1" ht="13.5" thickBot="1">
      <c r="A58" s="43" t="s">
        <v>13</v>
      </c>
      <c r="B58" s="6"/>
      <c r="C58" s="6"/>
      <c r="D58" s="35">
        <f>SUM(D54:D57)</f>
        <v>620879.82</v>
      </c>
      <c r="E58" s="74"/>
      <c r="F58"/>
      <c r="G58"/>
      <c r="H58"/>
      <c r="I58"/>
    </row>
    <row r="59" spans="1:9" s="65" customFormat="1" ht="14.25" thickBot="1" thickTop="1">
      <c r="A59" s="42"/>
      <c r="B59" s="6"/>
      <c r="C59" s="6"/>
      <c r="D59" s="36"/>
      <c r="E59" s="75"/>
      <c r="F59"/>
      <c r="G59"/>
      <c r="H59"/>
      <c r="I59"/>
    </row>
    <row r="60" spans="1:9" s="65" customFormat="1" ht="13.5" thickBot="1">
      <c r="A60" s="28" t="s">
        <v>1</v>
      </c>
      <c r="B60" s="6"/>
      <c r="C60" s="6"/>
      <c r="D60" s="37">
        <v>100000</v>
      </c>
      <c r="E60" s="74"/>
      <c r="F60"/>
      <c r="G60"/>
      <c r="H60"/>
      <c r="I60"/>
    </row>
    <row r="61" spans="1:9" s="65" customFormat="1" ht="12.75">
      <c r="A61" s="28"/>
      <c r="B61" s="6"/>
      <c r="C61" s="6"/>
      <c r="D61" s="38">
        <f>SUM(D58:D60)</f>
        <v>720879.82</v>
      </c>
      <c r="E61" s="71"/>
      <c r="F61"/>
      <c r="G61"/>
      <c r="H61"/>
      <c r="I61"/>
    </row>
    <row r="62" spans="1:9" s="65" customFormat="1" ht="12.75">
      <c r="A62" s="45"/>
      <c r="B62" s="6"/>
      <c r="C62" s="6"/>
      <c r="D62" s="38"/>
      <c r="E62" s="74"/>
      <c r="F62"/>
      <c r="G62"/>
      <c r="H62"/>
      <c r="I62"/>
    </row>
    <row r="63" spans="1:9" s="65" customFormat="1" ht="12.75">
      <c r="A63" s="45" t="s">
        <v>213</v>
      </c>
      <c r="B63" s="66"/>
      <c r="C63" s="6"/>
      <c r="D63" s="38">
        <f>D64-D57</f>
        <v>0</v>
      </c>
      <c r="E63" s="71"/>
      <c r="F63"/>
      <c r="G63"/>
      <c r="H63"/>
      <c r="I63"/>
    </row>
    <row r="64" spans="1:9" s="65" customFormat="1" ht="13.5" thickBot="1">
      <c r="A64" s="98" t="s">
        <v>333</v>
      </c>
      <c r="B64" s="39"/>
      <c r="C64" s="40" t="s">
        <v>9</v>
      </c>
      <c r="D64" s="103">
        <v>620309.82</v>
      </c>
      <c r="E64" s="70"/>
      <c r="F64"/>
      <c r="G64"/>
      <c r="H64"/>
      <c r="I64"/>
    </row>
    <row r="65" spans="1:9" s="65" customFormat="1" ht="12.75">
      <c r="A65"/>
      <c r="B65"/>
      <c r="C65"/>
      <c r="D65"/>
      <c r="E65" s="70"/>
      <c r="F65"/>
      <c r="G65"/>
      <c r="H65"/>
      <c r="I65"/>
    </row>
    <row r="66" spans="2:9" s="65" customFormat="1" ht="12.75">
      <c r="B66" s="44"/>
      <c r="C66" s="44"/>
      <c r="D66" s="44"/>
      <c r="E66" s="70"/>
      <c r="F66"/>
      <c r="G66"/>
      <c r="H66"/>
      <c r="I66"/>
    </row>
    <row r="67" spans="2:9" s="65" customFormat="1" ht="12.75">
      <c r="B67" s="44"/>
      <c r="C67" s="44"/>
      <c r="D67" s="44"/>
      <c r="E67" s="70"/>
      <c r="F67"/>
      <c r="G67"/>
      <c r="H67"/>
      <c r="I67"/>
    </row>
    <row r="68" spans="1:9" s="65" customFormat="1" ht="12.75">
      <c r="A68"/>
      <c r="B68" s="66"/>
      <c r="C68" s="44"/>
      <c r="D68" s="44"/>
      <c r="E68" s="70"/>
      <c r="F68"/>
      <c r="G68"/>
      <c r="H68"/>
      <c r="I68"/>
    </row>
    <row r="69" spans="1:9" s="65" customFormat="1" ht="12.75">
      <c r="A69"/>
      <c r="B69" s="44"/>
      <c r="C69" s="44"/>
      <c r="D69" s="44"/>
      <c r="E69" s="70"/>
      <c r="F69"/>
      <c r="G69"/>
      <c r="H69"/>
      <c r="I69"/>
    </row>
    <row r="70" spans="1:9" s="65" customFormat="1" ht="12.75">
      <c r="A70"/>
      <c r="B70" s="44"/>
      <c r="C70" s="44"/>
      <c r="D70" s="44"/>
      <c r="E70" s="70"/>
      <c r="F70"/>
      <c r="G70"/>
      <c r="H70"/>
      <c r="I70"/>
    </row>
    <row r="71" spans="1:9" s="65" customFormat="1" ht="12.75">
      <c r="A71"/>
      <c r="B71" s="44"/>
      <c r="C71" s="44"/>
      <c r="D71" s="44"/>
      <c r="E71" s="70"/>
      <c r="F71"/>
      <c r="G71"/>
      <c r="H71"/>
      <c r="I71"/>
    </row>
    <row r="72" spans="1:9" s="65" customFormat="1" ht="12.75">
      <c r="A72"/>
      <c r="B72" s="44"/>
      <c r="C72" s="44"/>
      <c r="D72" s="44"/>
      <c r="E72" s="70"/>
      <c r="F72"/>
      <c r="G72"/>
      <c r="H72"/>
      <c r="I72"/>
    </row>
    <row r="73" spans="1:9" s="65" customFormat="1" ht="12.75">
      <c r="A73"/>
      <c r="B73" s="30"/>
      <c r="C73" s="44"/>
      <c r="D73" s="44"/>
      <c r="E73" s="70"/>
      <c r="F73"/>
      <c r="G73"/>
      <c r="H73"/>
      <c r="I73"/>
    </row>
    <row r="74" spans="1:9" s="65" customFormat="1" ht="12.75">
      <c r="A74"/>
      <c r="B74" s="30"/>
      <c r="C74" s="44"/>
      <c r="D74" s="44"/>
      <c r="E74" s="70"/>
      <c r="F74"/>
      <c r="G74"/>
      <c r="H74"/>
      <c r="I74"/>
    </row>
    <row r="75" spans="1:9" s="65" customFormat="1" ht="12.75">
      <c r="A75"/>
      <c r="B75" s="30"/>
      <c r="C75" s="44"/>
      <c r="D75" s="44"/>
      <c r="E75" s="70"/>
      <c r="F75"/>
      <c r="G75"/>
      <c r="H75"/>
      <c r="I75"/>
    </row>
    <row r="76" spans="1:9" s="65" customFormat="1" ht="12.75">
      <c r="A76"/>
      <c r="B76" s="30"/>
      <c r="C76" s="44"/>
      <c r="D76" s="44"/>
      <c r="E76" s="70"/>
      <c r="F76"/>
      <c r="G76"/>
      <c r="H76"/>
      <c r="I76"/>
    </row>
    <row r="77" spans="1:9" s="65" customFormat="1" ht="12.75">
      <c r="A77"/>
      <c r="B77" s="30"/>
      <c r="C77" s="44"/>
      <c r="D77" s="44"/>
      <c r="E77" s="70"/>
      <c r="F77"/>
      <c r="G77"/>
      <c r="H77"/>
      <c r="I77"/>
    </row>
    <row r="78" spans="1:9" s="65" customFormat="1" ht="12.75">
      <c r="A78"/>
      <c r="B78" s="30"/>
      <c r="C78" s="44"/>
      <c r="D78" s="44"/>
      <c r="E78" s="70"/>
      <c r="F78"/>
      <c r="G78"/>
      <c r="H78"/>
      <c r="I78"/>
    </row>
    <row r="79" spans="1:9" s="65" customFormat="1" ht="12.75">
      <c r="A79"/>
      <c r="B79" s="30"/>
      <c r="C79" s="44"/>
      <c r="D79" s="44"/>
      <c r="E79" s="70"/>
      <c r="F79"/>
      <c r="G79"/>
      <c r="H79"/>
      <c r="I79"/>
    </row>
    <row r="80" spans="1:9" s="65" customFormat="1" ht="12.75">
      <c r="A80"/>
      <c r="B80" s="30"/>
      <c r="C80" s="44"/>
      <c r="D80" s="44"/>
      <c r="E80" s="70"/>
      <c r="F80"/>
      <c r="G80"/>
      <c r="H80"/>
      <c r="I80"/>
    </row>
    <row r="81" spans="1:9" s="65" customFormat="1" ht="12.75">
      <c r="A81"/>
      <c r="B81" s="30"/>
      <c r="C81" s="44"/>
      <c r="D81" s="44"/>
      <c r="E81" s="70"/>
      <c r="F81"/>
      <c r="G81"/>
      <c r="H81"/>
      <c r="I81"/>
    </row>
    <row r="82" spans="1:9" s="65" customFormat="1" ht="12.75">
      <c r="A82"/>
      <c r="B82" s="30"/>
      <c r="C82" s="44"/>
      <c r="D82" s="44"/>
      <c r="E82" s="70"/>
      <c r="F82"/>
      <c r="G82"/>
      <c r="H82"/>
      <c r="I82"/>
    </row>
    <row r="83" spans="1:9" s="65" customFormat="1" ht="12.75">
      <c r="A83"/>
      <c r="B83" s="30"/>
      <c r="C83" s="44"/>
      <c r="D83" s="64"/>
      <c r="E83" s="70"/>
      <c r="F83"/>
      <c r="G83"/>
      <c r="H83"/>
      <c r="I83"/>
    </row>
    <row r="84" spans="2:4" ht="12.75">
      <c r="B84" s="30"/>
      <c r="C84" s="44"/>
      <c r="D84" s="44"/>
    </row>
    <row r="85" spans="1:9" s="65" customFormat="1" ht="12.75">
      <c r="A85"/>
      <c r="B85" s="30"/>
      <c r="C85" s="44"/>
      <c r="D85" s="44"/>
      <c r="E85" s="70"/>
      <c r="F85"/>
      <c r="G85"/>
      <c r="H85"/>
      <c r="I85"/>
    </row>
    <row r="86" spans="1:9" s="65" customFormat="1" ht="12.75">
      <c r="A86"/>
      <c r="B86" s="30"/>
      <c r="C86" s="44"/>
      <c r="D86" s="44"/>
      <c r="E86" s="70"/>
      <c r="F86"/>
      <c r="G86"/>
      <c r="H86"/>
      <c r="I86"/>
    </row>
    <row r="87" spans="1:9" s="65" customFormat="1" ht="12.75">
      <c r="A87"/>
      <c r="B87" s="30"/>
      <c r="C87" s="44"/>
      <c r="D87" s="44"/>
      <c r="E87" s="70"/>
      <c r="F87"/>
      <c r="G87"/>
      <c r="H87"/>
      <c r="I87"/>
    </row>
    <row r="88" spans="1:9" s="65" customFormat="1" ht="12.75">
      <c r="A88"/>
      <c r="B88" s="44"/>
      <c r="C88" s="44"/>
      <c r="D88" s="44"/>
      <c r="E88" s="70"/>
      <c r="F88"/>
      <c r="G88"/>
      <c r="H88"/>
      <c r="I88"/>
    </row>
    <row r="110" spans="1:9" s="65" customFormat="1" ht="12.75">
      <c r="A110"/>
      <c r="B110"/>
      <c r="C110"/>
      <c r="D110" s="20"/>
      <c r="E110" s="70"/>
      <c r="F110"/>
      <c r="G110"/>
      <c r="H110"/>
      <c r="I110"/>
    </row>
  </sheetData>
  <sheetProtection/>
  <printOptions/>
  <pageMargins left="0.7874015748031497" right="0" top="0.7874015748031497" bottom="0" header="0" footer="0"/>
  <pageSetup fitToHeight="1" fitToWidth="1" orientation="portrait" paperSize="9" scale="82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9"/>
  <sheetViews>
    <sheetView zoomScale="136" zoomScaleNormal="136" zoomScalePageLayoutView="0" workbookViewId="0" topLeftCell="A13">
      <selection activeCell="A1" sqref="A1"/>
    </sheetView>
  </sheetViews>
  <sheetFormatPr defaultColWidth="9.140625" defaultRowHeight="12.75"/>
  <cols>
    <col min="1" max="1" width="69.57421875" style="0" bestFit="1" customWidth="1"/>
    <col min="2" max="2" width="19.7109375" style="0" bestFit="1" customWidth="1"/>
    <col min="3" max="3" width="6.00390625" style="0" bestFit="1" customWidth="1"/>
    <col min="4" max="4" width="20.57421875" style="0" bestFit="1" customWidth="1"/>
    <col min="5" max="5" width="4.421875" style="70" bestFit="1" customWidth="1"/>
  </cols>
  <sheetData>
    <row r="1" spans="1:4" ht="15.75">
      <c r="A1" s="52" t="s">
        <v>14</v>
      </c>
      <c r="B1" s="63" t="s">
        <v>11</v>
      </c>
      <c r="C1" s="18"/>
      <c r="D1" s="58" t="s">
        <v>12</v>
      </c>
    </row>
    <row r="2" spans="1:4" ht="15.75">
      <c r="A2" s="1" t="s">
        <v>81</v>
      </c>
      <c r="B2" s="63"/>
      <c r="C2" s="18"/>
      <c r="D2" s="69" t="s">
        <v>24</v>
      </c>
    </row>
    <row r="3" spans="1:4" ht="12.75">
      <c r="A3" s="21" t="s">
        <v>15</v>
      </c>
      <c r="B3" s="48">
        <v>570</v>
      </c>
      <c r="C3" s="3"/>
      <c r="D3" s="68">
        <f>B3</f>
        <v>570</v>
      </c>
    </row>
    <row r="4" spans="1:5" ht="13.5" thickBot="1">
      <c r="A4" s="61" t="s">
        <v>16</v>
      </c>
      <c r="B4" s="97">
        <v>401293.72</v>
      </c>
      <c r="C4" s="53"/>
      <c r="D4" s="68">
        <f>B4</f>
        <v>401293.72</v>
      </c>
      <c r="E4" s="71"/>
    </row>
    <row r="5" spans="1:4" ht="12.75">
      <c r="A5" s="4" t="s">
        <v>1</v>
      </c>
      <c r="B5" s="50">
        <v>100000</v>
      </c>
      <c r="C5" s="53"/>
      <c r="D5" s="15">
        <f>B5</f>
        <v>100000</v>
      </c>
    </row>
    <row r="6" spans="1:4" ht="12.75">
      <c r="A6" s="4"/>
      <c r="B6" s="2"/>
      <c r="C6" s="3"/>
      <c r="D6" s="2"/>
    </row>
    <row r="7" spans="1:4" ht="12.75">
      <c r="A7" s="7"/>
      <c r="B7" s="8">
        <f>B3+B4+B5</f>
        <v>501863.72</v>
      </c>
      <c r="C7" s="3"/>
      <c r="D7" s="8">
        <f>SUM(D3:D6)</f>
        <v>501863.72</v>
      </c>
    </row>
    <row r="8" spans="1:4" ht="12.75">
      <c r="A8" s="9"/>
      <c r="B8" s="10"/>
      <c r="C8" s="3"/>
      <c r="D8" s="2"/>
    </row>
    <row r="9" spans="1:6" ht="12.75">
      <c r="A9" s="1" t="s">
        <v>2</v>
      </c>
      <c r="B9" s="11"/>
      <c r="C9" s="3"/>
      <c r="D9" s="15"/>
      <c r="F9" s="20"/>
    </row>
    <row r="10" spans="1:6" ht="12.75">
      <c r="A10" s="21" t="s">
        <v>21</v>
      </c>
      <c r="B10" s="12"/>
      <c r="C10" s="3"/>
      <c r="D10" s="12">
        <v>14300</v>
      </c>
      <c r="F10" s="57"/>
    </row>
    <row r="11" spans="1:6" ht="12.75">
      <c r="A11" s="13" t="s">
        <v>86</v>
      </c>
      <c r="B11" s="12"/>
      <c r="C11" s="56"/>
      <c r="D11" s="12">
        <v>350</v>
      </c>
      <c r="F11" s="20"/>
    </row>
    <row r="12" spans="1:4" ht="12.75">
      <c r="A12" s="13" t="s">
        <v>82</v>
      </c>
      <c r="B12" s="12"/>
      <c r="C12" s="3"/>
      <c r="D12" s="12">
        <v>8000</v>
      </c>
    </row>
    <row r="13" spans="1:6" ht="12.75">
      <c r="A13" s="13"/>
      <c r="B13" s="12"/>
      <c r="C13" s="3"/>
      <c r="D13" s="12"/>
      <c r="F13" s="20"/>
    </row>
    <row r="14" spans="1:6" ht="12.75">
      <c r="A14" s="21"/>
      <c r="B14" s="12"/>
      <c r="C14" s="3"/>
      <c r="D14" s="12"/>
      <c r="F14" s="20"/>
    </row>
    <row r="15" spans="1:6" ht="12.75">
      <c r="A15" s="21"/>
      <c r="B15" s="12"/>
      <c r="C15" s="3"/>
      <c r="D15" s="12"/>
      <c r="F15" s="20"/>
    </row>
    <row r="16" spans="1:6" ht="12.75">
      <c r="A16" s="13"/>
      <c r="B16" s="12"/>
      <c r="C16" s="3"/>
      <c r="D16" s="12"/>
      <c r="F16" s="20"/>
    </row>
    <row r="17" spans="1:6" ht="12.75">
      <c r="A17" s="21"/>
      <c r="B17" s="12"/>
      <c r="C17" s="3"/>
      <c r="D17" s="12"/>
      <c r="F17" s="20"/>
    </row>
    <row r="18" spans="1:4" ht="12.75">
      <c r="A18" s="13"/>
      <c r="B18" s="12"/>
      <c r="C18" s="3"/>
      <c r="D18" s="12"/>
    </row>
    <row r="19" spans="1:6" s="57" customFormat="1" ht="12.75">
      <c r="A19" s="13"/>
      <c r="B19" s="12"/>
      <c r="C19" s="56"/>
      <c r="D19" s="12"/>
      <c r="E19" s="72"/>
      <c r="F19" s="20"/>
    </row>
    <row r="20" spans="1:5" ht="12.75">
      <c r="A20" s="7"/>
      <c r="B20" s="10">
        <f>SUM(B10:B19)</f>
        <v>0</v>
      </c>
      <c r="C20" s="3"/>
      <c r="D20" s="16">
        <f>SUM(D10:D19)</f>
        <v>22650</v>
      </c>
      <c r="E20" s="71"/>
    </row>
    <row r="21" spans="1:6" ht="12.75">
      <c r="A21" s="60"/>
      <c r="B21" s="2"/>
      <c r="C21" s="17"/>
      <c r="D21" s="54"/>
      <c r="E21" s="71"/>
      <c r="F21" s="20"/>
    </row>
    <row r="22" spans="1:5" ht="12.75">
      <c r="A22" s="1" t="s">
        <v>3</v>
      </c>
      <c r="B22" s="16">
        <f>SUM(B7+B20)</f>
        <v>501863.72</v>
      </c>
      <c r="C22" s="3"/>
      <c r="D22" s="16">
        <f>SUM(D7+D20)</f>
        <v>524513.72</v>
      </c>
      <c r="E22" s="71"/>
    </row>
    <row r="23" spans="1:6" ht="12.75">
      <c r="A23" s="18"/>
      <c r="B23" s="19"/>
      <c r="C23" s="3"/>
      <c r="D23" s="19"/>
      <c r="F23" s="20"/>
    </row>
    <row r="24" spans="1:6" ht="12.75">
      <c r="A24" s="1" t="s">
        <v>4</v>
      </c>
      <c r="B24" s="2"/>
      <c r="C24" s="3"/>
      <c r="D24" s="55"/>
      <c r="F24" s="20"/>
    </row>
    <row r="25" spans="1:9" s="65" customFormat="1" ht="12.75">
      <c r="A25" s="21" t="s">
        <v>79</v>
      </c>
      <c r="B25" s="12"/>
      <c r="C25" s="3"/>
      <c r="D25" s="14">
        <v>3643</v>
      </c>
      <c r="E25" s="70"/>
      <c r="F25" s="57"/>
      <c r="G25"/>
      <c r="H25"/>
      <c r="I25"/>
    </row>
    <row r="26" spans="1:9" s="65" customFormat="1" ht="12.75">
      <c r="A26" s="21" t="s">
        <v>80</v>
      </c>
      <c r="B26" s="12"/>
      <c r="C26" s="3"/>
      <c r="D26" s="14">
        <v>1485</v>
      </c>
      <c r="E26" s="70"/>
      <c r="F26" s="57"/>
      <c r="G26"/>
      <c r="H26"/>
      <c r="I26"/>
    </row>
    <row r="27" spans="1:9" s="65" customFormat="1" ht="12.75">
      <c r="A27" s="21" t="s">
        <v>25</v>
      </c>
      <c r="B27" s="12"/>
      <c r="C27" s="3"/>
      <c r="D27" s="14">
        <v>1000</v>
      </c>
      <c r="E27" s="70"/>
      <c r="F27" s="57"/>
      <c r="G27"/>
      <c r="H27"/>
      <c r="I27"/>
    </row>
    <row r="28" spans="1:9" s="65" customFormat="1" ht="12.75">
      <c r="A28" s="21" t="s">
        <v>83</v>
      </c>
      <c r="B28" s="12"/>
      <c r="C28" s="3"/>
      <c r="D28" s="14">
        <v>1156</v>
      </c>
      <c r="E28" s="70"/>
      <c r="F28" s="57"/>
      <c r="G28"/>
      <c r="H28"/>
      <c r="I28"/>
    </row>
    <row r="29" spans="1:9" s="59" customFormat="1" ht="12.75">
      <c r="A29" s="13" t="s">
        <v>84</v>
      </c>
      <c r="B29" s="12"/>
      <c r="C29" s="56"/>
      <c r="D29" s="14">
        <v>164</v>
      </c>
      <c r="E29" s="96"/>
      <c r="F29" s="57"/>
      <c r="G29" s="57"/>
      <c r="H29" s="57"/>
      <c r="I29" s="57"/>
    </row>
    <row r="30" spans="1:9" s="59" customFormat="1" ht="12.75">
      <c r="A30" s="13" t="s">
        <v>85</v>
      </c>
      <c r="B30" s="12"/>
      <c r="C30" s="56"/>
      <c r="D30" s="14">
        <v>1000</v>
      </c>
      <c r="E30" s="96"/>
      <c r="F30" s="57"/>
      <c r="G30" s="57"/>
      <c r="H30" s="57"/>
      <c r="I30" s="57"/>
    </row>
    <row r="31" spans="1:9" s="65" customFormat="1" ht="12.75">
      <c r="A31" s="13" t="s">
        <v>87</v>
      </c>
      <c r="B31" s="12"/>
      <c r="C31" s="3"/>
      <c r="D31" s="14">
        <v>2168</v>
      </c>
      <c r="E31" s="70"/>
      <c r="F31"/>
      <c r="G31"/>
      <c r="H31"/>
      <c r="I31"/>
    </row>
    <row r="32" spans="1:9" s="65" customFormat="1" ht="12.75">
      <c r="A32" s="13" t="s">
        <v>88</v>
      </c>
      <c r="B32" s="12"/>
      <c r="C32" s="3"/>
      <c r="D32" s="14">
        <v>1000</v>
      </c>
      <c r="E32" s="70"/>
      <c r="F32"/>
      <c r="G32"/>
      <c r="H32"/>
      <c r="I32"/>
    </row>
    <row r="33" spans="1:9" s="65" customFormat="1" ht="12.75">
      <c r="A33" s="13"/>
      <c r="B33" s="12"/>
      <c r="C33" s="3"/>
      <c r="D33" s="14"/>
      <c r="E33" s="70"/>
      <c r="F33"/>
      <c r="G33"/>
      <c r="H33"/>
      <c r="I33"/>
    </row>
    <row r="34" spans="1:9" s="65" customFormat="1" ht="12.75">
      <c r="A34" s="13"/>
      <c r="B34" s="12"/>
      <c r="C34" s="3"/>
      <c r="D34" s="14"/>
      <c r="E34" s="70"/>
      <c r="F34"/>
      <c r="G34"/>
      <c r="H34"/>
      <c r="I34"/>
    </row>
    <row r="35" spans="1:9" s="65" customFormat="1" ht="12.75">
      <c r="A35" s="13"/>
      <c r="B35" s="12"/>
      <c r="C35" s="3"/>
      <c r="D35" s="14"/>
      <c r="E35" s="70"/>
      <c r="F35"/>
      <c r="G35"/>
      <c r="H35"/>
      <c r="I35"/>
    </row>
    <row r="36" spans="1:9" s="65" customFormat="1" ht="12.75">
      <c r="A36" s="13"/>
      <c r="B36" s="12"/>
      <c r="C36" s="3"/>
      <c r="D36" s="14"/>
      <c r="E36" s="70"/>
      <c r="F36"/>
      <c r="G36"/>
      <c r="H36"/>
      <c r="I36"/>
    </row>
    <row r="37" spans="1:9" s="65" customFormat="1" ht="12.75">
      <c r="A37" s="13"/>
      <c r="B37" s="12"/>
      <c r="C37" s="3"/>
      <c r="D37" s="14"/>
      <c r="E37" s="70"/>
      <c r="F37"/>
      <c r="G37"/>
      <c r="H37"/>
      <c r="I37"/>
    </row>
    <row r="38" spans="1:9" s="65" customFormat="1" ht="12.75">
      <c r="A38" s="13"/>
      <c r="B38" s="12"/>
      <c r="C38" s="3"/>
      <c r="D38" s="14"/>
      <c r="E38" s="70"/>
      <c r="F38"/>
      <c r="G38"/>
      <c r="H38"/>
      <c r="I38"/>
    </row>
    <row r="39" spans="1:9" s="65" customFormat="1" ht="12.75">
      <c r="A39" s="7"/>
      <c r="B39" s="16"/>
      <c r="C39" s="8"/>
      <c r="D39" s="16">
        <f>SUM(D25:D37)</f>
        <v>11616</v>
      </c>
      <c r="E39" s="73"/>
      <c r="F39"/>
      <c r="G39"/>
      <c r="H39"/>
      <c r="I39"/>
    </row>
    <row r="40" spans="1:9" s="65" customFormat="1" ht="13.5" thickBot="1">
      <c r="A40" s="77"/>
      <c r="B40" s="78"/>
      <c r="C40" s="79"/>
      <c r="D40" s="80"/>
      <c r="E40" s="70"/>
      <c r="F40"/>
      <c r="G40"/>
      <c r="H40"/>
      <c r="I40"/>
    </row>
    <row r="41" spans="1:9" s="65" customFormat="1" ht="13.5" thickBot="1">
      <c r="A41" s="77" t="s">
        <v>5</v>
      </c>
      <c r="B41" s="22">
        <f>SUM(B25:B40)</f>
        <v>0</v>
      </c>
      <c r="C41" s="81"/>
      <c r="D41" s="82">
        <f>SUM(D39)</f>
        <v>11616</v>
      </c>
      <c r="E41" s="73"/>
      <c r="F41"/>
      <c r="G41"/>
      <c r="H41"/>
      <c r="I41"/>
    </row>
    <row r="42" spans="1:9" s="65" customFormat="1" ht="12.75">
      <c r="A42" s="83"/>
      <c r="B42" s="23"/>
      <c r="C42" s="81"/>
      <c r="D42" s="84"/>
      <c r="E42" s="70"/>
      <c r="F42"/>
      <c r="G42"/>
      <c r="H42"/>
      <c r="I42"/>
    </row>
    <row r="43" spans="1:9" s="65" customFormat="1" ht="12.75">
      <c r="A43" s="85" t="s">
        <v>10</v>
      </c>
      <c r="B43" s="86"/>
      <c r="C43" s="81"/>
      <c r="D43" s="84"/>
      <c r="E43" s="70"/>
      <c r="F43"/>
      <c r="G43"/>
      <c r="H43"/>
      <c r="I43"/>
    </row>
    <row r="44" spans="1:9" s="65" customFormat="1" ht="12.75">
      <c r="A44" s="87" t="s">
        <v>2</v>
      </c>
      <c r="B44" s="86">
        <f>B22</f>
        <v>501863.72</v>
      </c>
      <c r="C44" s="81"/>
      <c r="D44" s="88">
        <f>SUM(D22)</f>
        <v>524513.72</v>
      </c>
      <c r="E44" s="71"/>
      <c r="F44"/>
      <c r="G44"/>
      <c r="H44"/>
      <c r="I44"/>
    </row>
    <row r="45" spans="1:9" s="65" customFormat="1" ht="12.75">
      <c r="A45" s="87" t="s">
        <v>4</v>
      </c>
      <c r="B45" s="86">
        <f>B41</f>
        <v>0</v>
      </c>
      <c r="C45" s="81"/>
      <c r="D45" s="88">
        <f>SUM(D41)</f>
        <v>11616</v>
      </c>
      <c r="E45" s="71"/>
      <c r="F45"/>
      <c r="G45"/>
      <c r="H45"/>
      <c r="I45"/>
    </row>
    <row r="46" spans="1:9" s="65" customFormat="1" ht="12.75">
      <c r="A46" s="77" t="s">
        <v>6</v>
      </c>
      <c r="B46" s="89">
        <f>SUM(B44-B45)</f>
        <v>501863.72</v>
      </c>
      <c r="C46" s="90"/>
      <c r="D46" s="91">
        <f>SUM(D44-D45)</f>
        <v>512897.72</v>
      </c>
      <c r="E46" s="76"/>
      <c r="F46"/>
      <c r="G46"/>
      <c r="H46"/>
      <c r="I46"/>
    </row>
    <row r="47" spans="1:9" s="65" customFormat="1" ht="12.75">
      <c r="A47" s="92" t="s">
        <v>7</v>
      </c>
      <c r="B47" s="93">
        <f>B46-B7</f>
        <v>0</v>
      </c>
      <c r="C47" s="94"/>
      <c r="D47" s="95">
        <f>D46-D7</f>
        <v>11034</v>
      </c>
      <c r="E47" s="71"/>
      <c r="F47"/>
      <c r="G47"/>
      <c r="H47"/>
      <c r="I47"/>
    </row>
    <row r="48" spans="1:9" s="65" customFormat="1" ht="15.75">
      <c r="A48" s="49"/>
      <c r="B48" s="47"/>
      <c r="C48"/>
      <c r="D48"/>
      <c r="E48" s="70"/>
      <c r="F48"/>
      <c r="G48"/>
      <c r="H48"/>
      <c r="I48"/>
    </row>
    <row r="49" spans="1:9" s="65" customFormat="1" ht="13.5" thickBot="1">
      <c r="A49" s="46"/>
      <c r="B49"/>
      <c r="C49"/>
      <c r="D49"/>
      <c r="E49" s="70"/>
      <c r="F49"/>
      <c r="G49"/>
      <c r="H49"/>
      <c r="I49"/>
    </row>
    <row r="50" spans="1:9" s="65" customFormat="1" ht="12.75">
      <c r="A50" s="24" t="s">
        <v>8</v>
      </c>
      <c r="B50" s="25"/>
      <c r="C50" s="26"/>
      <c r="D50" s="27"/>
      <c r="E50" s="70"/>
      <c r="F50"/>
      <c r="G50"/>
      <c r="H50"/>
      <c r="I50"/>
    </row>
    <row r="51" spans="1:9" s="65" customFormat="1" ht="12.75">
      <c r="A51" s="51"/>
      <c r="B51" s="67"/>
      <c r="C51" s="30"/>
      <c r="D51" s="31">
        <v>570</v>
      </c>
      <c r="E51" s="70"/>
      <c r="F51"/>
      <c r="G51"/>
      <c r="H51"/>
      <c r="I51"/>
    </row>
    <row r="52" spans="1:9" s="65" customFormat="1" ht="12.75">
      <c r="A52" s="51"/>
      <c r="B52" s="29"/>
      <c r="C52" s="30"/>
      <c r="D52" s="5">
        <v>0</v>
      </c>
      <c r="E52" s="74"/>
      <c r="F52"/>
      <c r="G52"/>
      <c r="H52"/>
      <c r="I52"/>
    </row>
    <row r="53" spans="1:9" s="65" customFormat="1" ht="12.75">
      <c r="A53" s="62"/>
      <c r="B53" s="32"/>
      <c r="C53" s="30"/>
      <c r="D53" s="5">
        <v>0</v>
      </c>
      <c r="E53" s="74"/>
      <c r="F53"/>
      <c r="G53"/>
      <c r="H53"/>
      <c r="I53"/>
    </row>
    <row r="54" spans="1:9" s="65" customFormat="1" ht="12.75">
      <c r="A54" s="28" t="s">
        <v>0</v>
      </c>
      <c r="B54" s="66"/>
      <c r="C54" s="33"/>
      <c r="D54" s="34">
        <f>D4+D20-D39</f>
        <v>412327.72</v>
      </c>
      <c r="E54" s="74"/>
      <c r="F54"/>
      <c r="G54"/>
      <c r="H54"/>
      <c r="I54"/>
    </row>
    <row r="55" spans="1:9" s="65" customFormat="1" ht="13.5" thickBot="1">
      <c r="A55" s="43" t="s">
        <v>13</v>
      </c>
      <c r="B55" s="6"/>
      <c r="C55" s="6"/>
      <c r="D55" s="35">
        <f>SUM(D51:D54)</f>
        <v>412897.72</v>
      </c>
      <c r="E55" s="74"/>
      <c r="F55"/>
      <c r="G55"/>
      <c r="H55"/>
      <c r="I55"/>
    </row>
    <row r="56" spans="1:9" s="65" customFormat="1" ht="13.5" thickTop="1">
      <c r="A56" s="28"/>
      <c r="B56" s="6"/>
      <c r="C56" s="6"/>
      <c r="D56" s="36"/>
      <c r="E56" s="75"/>
      <c r="F56"/>
      <c r="G56"/>
      <c r="H56"/>
      <c r="I56"/>
    </row>
    <row r="57" spans="1:9" s="65" customFormat="1" ht="13.5" thickBot="1">
      <c r="A57" s="42"/>
      <c r="B57" s="6"/>
      <c r="C57" s="6"/>
      <c r="D57" s="36"/>
      <c r="E57" s="75"/>
      <c r="F57"/>
      <c r="G57"/>
      <c r="H57"/>
      <c r="I57"/>
    </row>
    <row r="58" spans="1:9" s="65" customFormat="1" ht="13.5" thickBot="1">
      <c r="A58" s="28" t="s">
        <v>1</v>
      </c>
      <c r="B58" s="6"/>
      <c r="C58" s="6"/>
      <c r="D58" s="37">
        <v>100000</v>
      </c>
      <c r="E58" s="74"/>
      <c r="F58"/>
      <c r="G58"/>
      <c r="H58"/>
      <c r="I58"/>
    </row>
    <row r="59" spans="1:9" s="65" customFormat="1" ht="12.75">
      <c r="A59" s="28"/>
      <c r="B59" s="6"/>
      <c r="C59" s="6"/>
      <c r="D59" s="38">
        <f>SUM(D55:D58)</f>
        <v>512897.72</v>
      </c>
      <c r="E59" s="71"/>
      <c r="F59"/>
      <c r="G59"/>
      <c r="H59"/>
      <c r="I59"/>
    </row>
    <row r="60" spans="1:9" s="65" customFormat="1" ht="12.75">
      <c r="A60" s="45"/>
      <c r="B60" s="6"/>
      <c r="C60" s="6"/>
      <c r="D60" s="38"/>
      <c r="E60" s="74"/>
      <c r="F60"/>
      <c r="G60"/>
      <c r="H60"/>
      <c r="I60"/>
    </row>
    <row r="61" spans="1:9" s="65" customFormat="1" ht="12.75">
      <c r="A61" s="45" t="s">
        <v>17</v>
      </c>
      <c r="B61" s="66"/>
      <c r="C61" s="6"/>
      <c r="D61" s="38">
        <f>D63-D54</f>
        <v>0</v>
      </c>
      <c r="E61" s="71"/>
      <c r="F61"/>
      <c r="G61"/>
      <c r="H61"/>
      <c r="I61"/>
    </row>
    <row r="62" spans="1:9" s="65" customFormat="1" ht="12.75">
      <c r="A62" s="28"/>
      <c r="B62" s="6"/>
      <c r="C62" s="6"/>
      <c r="D62" s="36"/>
      <c r="E62" s="70"/>
      <c r="F62"/>
      <c r="G62"/>
      <c r="H62"/>
      <c r="I62"/>
    </row>
    <row r="63" spans="1:9" s="65" customFormat="1" ht="13.5" thickBot="1">
      <c r="A63" s="98">
        <v>210131</v>
      </c>
      <c r="B63" s="39"/>
      <c r="C63" s="40" t="s">
        <v>9</v>
      </c>
      <c r="D63" s="41">
        <v>412327.72</v>
      </c>
      <c r="E63" s="70"/>
      <c r="F63"/>
      <c r="G63"/>
      <c r="H63"/>
      <c r="I63"/>
    </row>
    <row r="64" spans="1:9" s="65" customFormat="1" ht="12.75">
      <c r="A64"/>
      <c r="B64"/>
      <c r="C64"/>
      <c r="D64"/>
      <c r="E64" s="70"/>
      <c r="F64"/>
      <c r="G64"/>
      <c r="H64"/>
      <c r="I64"/>
    </row>
    <row r="65" spans="2:9" s="65" customFormat="1" ht="12.75">
      <c r="B65" s="44"/>
      <c r="C65" s="44"/>
      <c r="D65" s="44"/>
      <c r="E65" s="70"/>
      <c r="F65"/>
      <c r="G65"/>
      <c r="H65"/>
      <c r="I65"/>
    </row>
    <row r="66" spans="2:9" s="65" customFormat="1" ht="12.75">
      <c r="B66" s="44"/>
      <c r="C66" s="44"/>
      <c r="D66" s="44"/>
      <c r="E66" s="70"/>
      <c r="F66"/>
      <c r="G66"/>
      <c r="H66"/>
      <c r="I66"/>
    </row>
    <row r="67" spans="1:9" s="65" customFormat="1" ht="12.75">
      <c r="A67"/>
      <c r="B67" s="66"/>
      <c r="C67" s="44"/>
      <c r="D67" s="44"/>
      <c r="E67" s="70"/>
      <c r="F67"/>
      <c r="G67"/>
      <c r="H67"/>
      <c r="I67"/>
    </row>
    <row r="68" spans="1:9" s="65" customFormat="1" ht="12.75">
      <c r="A68"/>
      <c r="B68" s="44"/>
      <c r="C68" s="44"/>
      <c r="D68" s="44"/>
      <c r="E68" s="70"/>
      <c r="F68"/>
      <c r="G68"/>
      <c r="H68"/>
      <c r="I68"/>
    </row>
    <row r="69" spans="1:9" s="65" customFormat="1" ht="12.75">
      <c r="A69"/>
      <c r="B69" s="44"/>
      <c r="C69" s="44"/>
      <c r="D69" s="44"/>
      <c r="E69" s="70"/>
      <c r="F69"/>
      <c r="G69"/>
      <c r="H69"/>
      <c r="I69"/>
    </row>
    <row r="70" spans="1:9" s="65" customFormat="1" ht="12.75">
      <c r="A70"/>
      <c r="B70" s="44"/>
      <c r="C70" s="44"/>
      <c r="D70" s="44"/>
      <c r="E70" s="70"/>
      <c r="F70"/>
      <c r="G70"/>
      <c r="H70"/>
      <c r="I70"/>
    </row>
    <row r="71" spans="1:9" s="65" customFormat="1" ht="12.75">
      <c r="A71"/>
      <c r="B71" s="44"/>
      <c r="C71" s="44"/>
      <c r="D71" s="44"/>
      <c r="E71" s="70"/>
      <c r="F71"/>
      <c r="G71"/>
      <c r="H71"/>
      <c r="I71"/>
    </row>
    <row r="72" spans="1:9" s="65" customFormat="1" ht="12.75">
      <c r="A72"/>
      <c r="B72" s="30"/>
      <c r="C72" s="44"/>
      <c r="D72" s="44"/>
      <c r="E72" s="70"/>
      <c r="F72"/>
      <c r="G72"/>
      <c r="H72"/>
      <c r="I72"/>
    </row>
    <row r="73" spans="1:9" s="65" customFormat="1" ht="12.75">
      <c r="A73"/>
      <c r="B73" s="30"/>
      <c r="C73" s="44"/>
      <c r="D73" s="44"/>
      <c r="E73" s="70"/>
      <c r="F73"/>
      <c r="G73"/>
      <c r="H73"/>
      <c r="I73"/>
    </row>
    <row r="74" spans="1:9" s="65" customFormat="1" ht="12.75">
      <c r="A74"/>
      <c r="B74" s="30"/>
      <c r="C74" s="44"/>
      <c r="D74" s="44"/>
      <c r="E74" s="70"/>
      <c r="F74"/>
      <c r="G74"/>
      <c r="H74"/>
      <c r="I74"/>
    </row>
    <row r="75" spans="1:9" s="65" customFormat="1" ht="12.75">
      <c r="A75"/>
      <c r="B75" s="30"/>
      <c r="C75" s="44"/>
      <c r="D75" s="44"/>
      <c r="E75" s="70"/>
      <c r="F75"/>
      <c r="G75"/>
      <c r="H75"/>
      <c r="I75"/>
    </row>
    <row r="76" spans="1:9" s="65" customFormat="1" ht="12.75">
      <c r="A76"/>
      <c r="B76" s="30"/>
      <c r="C76" s="44"/>
      <c r="D76" s="44"/>
      <c r="E76" s="70"/>
      <c r="F76"/>
      <c r="G76"/>
      <c r="H76"/>
      <c r="I76"/>
    </row>
    <row r="77" spans="1:9" s="65" customFormat="1" ht="12.75">
      <c r="A77"/>
      <c r="B77" s="30"/>
      <c r="C77" s="44"/>
      <c r="D77" s="44"/>
      <c r="E77" s="70"/>
      <c r="F77"/>
      <c r="G77"/>
      <c r="H77"/>
      <c r="I77"/>
    </row>
    <row r="78" spans="1:9" s="65" customFormat="1" ht="12.75">
      <c r="A78"/>
      <c r="B78" s="30"/>
      <c r="C78" s="44"/>
      <c r="D78" s="44"/>
      <c r="E78" s="70"/>
      <c r="F78"/>
      <c r="G78"/>
      <c r="H78"/>
      <c r="I78"/>
    </row>
    <row r="79" spans="1:9" s="65" customFormat="1" ht="12.75">
      <c r="A79"/>
      <c r="B79" s="30"/>
      <c r="C79" s="44"/>
      <c r="D79" s="44"/>
      <c r="E79" s="70"/>
      <c r="F79"/>
      <c r="G79"/>
      <c r="H79"/>
      <c r="I79"/>
    </row>
    <row r="80" spans="1:9" s="65" customFormat="1" ht="12.75">
      <c r="A80"/>
      <c r="B80" s="30"/>
      <c r="C80" s="44"/>
      <c r="D80" s="44"/>
      <c r="E80" s="70"/>
      <c r="F80"/>
      <c r="G80"/>
      <c r="H80"/>
      <c r="I80"/>
    </row>
    <row r="81" spans="1:9" s="65" customFormat="1" ht="12.75">
      <c r="A81"/>
      <c r="B81" s="30"/>
      <c r="C81" s="44"/>
      <c r="D81" s="44"/>
      <c r="E81" s="70"/>
      <c r="F81"/>
      <c r="G81"/>
      <c r="H81"/>
      <c r="I81"/>
    </row>
    <row r="82" spans="1:9" s="65" customFormat="1" ht="12.75">
      <c r="A82"/>
      <c r="B82" s="30"/>
      <c r="C82" s="44"/>
      <c r="D82" s="64"/>
      <c r="E82" s="70"/>
      <c r="F82"/>
      <c r="G82"/>
      <c r="H82"/>
      <c r="I82"/>
    </row>
    <row r="83" spans="2:4" ht="12.75">
      <c r="B83" s="30"/>
      <c r="C83" s="44"/>
      <c r="D83" s="44"/>
    </row>
    <row r="84" spans="1:9" s="65" customFormat="1" ht="12.75">
      <c r="A84"/>
      <c r="B84" s="30"/>
      <c r="C84" s="44"/>
      <c r="D84" s="44"/>
      <c r="E84" s="70"/>
      <c r="F84"/>
      <c r="G84"/>
      <c r="H84"/>
      <c r="I84"/>
    </row>
    <row r="85" spans="1:9" s="65" customFormat="1" ht="12.75">
      <c r="A85"/>
      <c r="B85" s="30"/>
      <c r="C85" s="44"/>
      <c r="D85" s="44"/>
      <c r="E85" s="70"/>
      <c r="F85"/>
      <c r="G85"/>
      <c r="H85"/>
      <c r="I85"/>
    </row>
    <row r="86" spans="1:9" s="65" customFormat="1" ht="12.75">
      <c r="A86"/>
      <c r="B86" s="30"/>
      <c r="C86" s="44"/>
      <c r="D86" s="44"/>
      <c r="E86" s="70"/>
      <c r="F86"/>
      <c r="G86"/>
      <c r="H86"/>
      <c r="I86"/>
    </row>
    <row r="87" spans="1:9" s="65" customFormat="1" ht="12.75">
      <c r="A87"/>
      <c r="B87" s="44"/>
      <c r="C87" s="44"/>
      <c r="D87" s="44"/>
      <c r="E87" s="70"/>
      <c r="F87"/>
      <c r="G87"/>
      <c r="H87"/>
      <c r="I87"/>
    </row>
    <row r="109" spans="1:9" s="65" customFormat="1" ht="12.75">
      <c r="A109"/>
      <c r="B109"/>
      <c r="C109"/>
      <c r="D109" s="20"/>
      <c r="E109" s="70"/>
      <c r="F109"/>
      <c r="G109"/>
      <c r="H109"/>
      <c r="I109"/>
    </row>
  </sheetData>
  <sheetProtection/>
  <printOptions/>
  <pageMargins left="0.7874015748031497" right="0" top="0.7874015748031497" bottom="0" header="0" footer="0"/>
  <pageSetup fitToHeight="1" fitToWidth="1" orientation="portrait" paperSize="9" scale="81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9"/>
  <sheetViews>
    <sheetView zoomScale="136" zoomScaleNormal="136" zoomScalePageLayoutView="0" workbookViewId="0" topLeftCell="A1">
      <selection activeCell="D63" sqref="D63"/>
    </sheetView>
  </sheetViews>
  <sheetFormatPr defaultColWidth="9.140625" defaultRowHeight="12.75"/>
  <cols>
    <col min="1" max="1" width="69.57421875" style="0" bestFit="1" customWidth="1"/>
    <col min="2" max="2" width="19.7109375" style="0" bestFit="1" customWidth="1"/>
    <col min="3" max="3" width="6.00390625" style="0" bestFit="1" customWidth="1"/>
    <col min="4" max="4" width="20.57421875" style="0" bestFit="1" customWidth="1"/>
    <col min="5" max="5" width="4.421875" style="70" bestFit="1" customWidth="1"/>
  </cols>
  <sheetData>
    <row r="1" spans="1:4" ht="15.75">
      <c r="A1" s="52" t="s">
        <v>14</v>
      </c>
      <c r="B1" s="63" t="s">
        <v>11</v>
      </c>
      <c r="C1" s="18"/>
      <c r="D1" s="58" t="s">
        <v>12</v>
      </c>
    </row>
    <row r="2" spans="1:4" ht="15.75">
      <c r="A2" s="1" t="s">
        <v>65</v>
      </c>
      <c r="B2" s="63"/>
      <c r="C2" s="18"/>
      <c r="D2" s="69" t="s">
        <v>23</v>
      </c>
    </row>
    <row r="3" spans="1:4" ht="12.75">
      <c r="A3" s="21" t="s">
        <v>15</v>
      </c>
      <c r="B3" s="48">
        <v>570</v>
      </c>
      <c r="C3" s="3"/>
      <c r="D3" s="68">
        <f>B3</f>
        <v>570</v>
      </c>
    </row>
    <row r="4" spans="1:5" ht="13.5" thickBot="1">
      <c r="A4" s="61" t="s">
        <v>16</v>
      </c>
      <c r="B4" s="97">
        <v>383520.72</v>
      </c>
      <c r="C4" s="53"/>
      <c r="D4" s="68">
        <f>B4</f>
        <v>383520.72</v>
      </c>
      <c r="E4" s="71"/>
    </row>
    <row r="5" spans="1:4" ht="12.75">
      <c r="A5" s="4" t="s">
        <v>1</v>
      </c>
      <c r="B5" s="50">
        <v>100000</v>
      </c>
      <c r="C5" s="53"/>
      <c r="D5" s="15">
        <f>B5</f>
        <v>100000</v>
      </c>
    </row>
    <row r="6" spans="1:4" ht="12.75">
      <c r="A6" s="4"/>
      <c r="B6" s="2"/>
      <c r="C6" s="3"/>
      <c r="D6" s="2"/>
    </row>
    <row r="7" spans="1:4" ht="12.75">
      <c r="A7" s="7"/>
      <c r="B7" s="8">
        <f>B3+B4+B5</f>
        <v>484090.72</v>
      </c>
      <c r="C7" s="3"/>
      <c r="D7" s="8">
        <f>SUM(D3:D6)</f>
        <v>484090.72</v>
      </c>
    </row>
    <row r="8" spans="1:4" ht="12.75">
      <c r="A8" s="9"/>
      <c r="B8" s="10"/>
      <c r="C8" s="3"/>
      <c r="D8" s="2"/>
    </row>
    <row r="9" spans="1:6" ht="12.75">
      <c r="A9" s="1" t="s">
        <v>2</v>
      </c>
      <c r="B9" s="11"/>
      <c r="C9" s="3"/>
      <c r="D9" s="15"/>
      <c r="F9" s="20"/>
    </row>
    <row r="10" spans="1:6" ht="12.75">
      <c r="A10" s="21" t="s">
        <v>21</v>
      </c>
      <c r="B10" s="12"/>
      <c r="C10" s="3"/>
      <c r="D10" s="12">
        <v>16600</v>
      </c>
      <c r="F10" s="57"/>
    </row>
    <row r="11" spans="1:6" ht="12.75">
      <c r="A11" s="13" t="s">
        <v>66</v>
      </c>
      <c r="B11" s="12"/>
      <c r="C11" s="56"/>
      <c r="D11" s="12">
        <v>1400</v>
      </c>
      <c r="F11" s="20"/>
    </row>
    <row r="12" spans="1:4" ht="12.75">
      <c r="A12" s="13" t="s">
        <v>68</v>
      </c>
      <c r="B12" s="12"/>
      <c r="C12" s="3"/>
      <c r="D12" s="12">
        <v>5000</v>
      </c>
    </row>
    <row r="13" spans="1:6" ht="12.75">
      <c r="A13" s="13" t="s">
        <v>75</v>
      </c>
      <c r="B13" s="12"/>
      <c r="C13" s="3"/>
      <c r="D13" s="12">
        <v>13581</v>
      </c>
      <c r="F13" s="20"/>
    </row>
    <row r="14" spans="1:6" ht="12.75">
      <c r="A14" s="21"/>
      <c r="B14" s="12"/>
      <c r="C14" s="3"/>
      <c r="D14" s="12"/>
      <c r="F14" s="20"/>
    </row>
    <row r="15" spans="1:6" ht="12.75">
      <c r="A15" s="21"/>
      <c r="B15" s="12"/>
      <c r="C15" s="3"/>
      <c r="D15" s="12"/>
      <c r="F15" s="20"/>
    </row>
    <row r="16" spans="1:6" ht="12.75">
      <c r="A16" s="13"/>
      <c r="B16" s="12"/>
      <c r="C16" s="3"/>
      <c r="D16" s="12"/>
      <c r="F16" s="20"/>
    </row>
    <row r="17" spans="1:6" ht="12.75">
      <c r="A17" s="21"/>
      <c r="B17" s="12"/>
      <c r="C17" s="3"/>
      <c r="D17" s="12"/>
      <c r="F17" s="20"/>
    </row>
    <row r="18" spans="1:4" ht="12.75">
      <c r="A18" s="13"/>
      <c r="B18" s="12"/>
      <c r="C18" s="3"/>
      <c r="D18" s="12"/>
    </row>
    <row r="19" spans="1:6" s="57" customFormat="1" ht="12.75">
      <c r="A19" s="13"/>
      <c r="B19" s="12"/>
      <c r="C19" s="56"/>
      <c r="D19" s="12"/>
      <c r="E19" s="72"/>
      <c r="F19" s="20"/>
    </row>
    <row r="20" spans="1:5" ht="12.75">
      <c r="A20" s="7"/>
      <c r="B20" s="10">
        <f>SUM(B10:B19)</f>
        <v>0</v>
      </c>
      <c r="C20" s="3"/>
      <c r="D20" s="16">
        <f>SUM(D10:D19)</f>
        <v>36581</v>
      </c>
      <c r="E20" s="71"/>
    </row>
    <row r="21" spans="1:6" ht="12.75">
      <c r="A21" s="60"/>
      <c r="B21" s="2"/>
      <c r="C21" s="17"/>
      <c r="D21" s="54"/>
      <c r="E21" s="71"/>
      <c r="F21" s="20"/>
    </row>
    <row r="22" spans="1:5" ht="12.75">
      <c r="A22" s="1" t="s">
        <v>3</v>
      </c>
      <c r="B22" s="16">
        <f>SUM(B7+B20)</f>
        <v>484090.72</v>
      </c>
      <c r="C22" s="3"/>
      <c r="D22" s="16">
        <f>SUM(D7+D20)</f>
        <v>520671.72</v>
      </c>
      <c r="E22" s="71"/>
    </row>
    <row r="23" spans="1:6" ht="12.75">
      <c r="A23" s="18"/>
      <c r="B23" s="19"/>
      <c r="C23" s="3"/>
      <c r="D23" s="19"/>
      <c r="F23" s="20"/>
    </row>
    <row r="24" spans="1:6" ht="12.75">
      <c r="A24" s="1" t="s">
        <v>4</v>
      </c>
      <c r="B24" s="2"/>
      <c r="C24" s="3"/>
      <c r="D24" s="55"/>
      <c r="F24" s="20"/>
    </row>
    <row r="25" spans="1:9" s="65" customFormat="1" ht="12.75">
      <c r="A25" s="21" t="s">
        <v>67</v>
      </c>
      <c r="B25" s="12"/>
      <c r="C25" s="3"/>
      <c r="D25" s="14">
        <v>7683</v>
      </c>
      <c r="E25" s="70"/>
      <c r="F25" s="57"/>
      <c r="G25"/>
      <c r="H25"/>
      <c r="I25"/>
    </row>
    <row r="26" spans="1:9" s="65" customFormat="1" ht="12.75">
      <c r="A26" s="21" t="s">
        <v>69</v>
      </c>
      <c r="B26" s="12"/>
      <c r="C26" s="3"/>
      <c r="D26" s="14">
        <v>499</v>
      </c>
      <c r="E26" s="70"/>
      <c r="F26" s="57"/>
      <c r="G26"/>
      <c r="H26"/>
      <c r="I26"/>
    </row>
    <row r="27" spans="1:9" s="65" customFormat="1" ht="12.75">
      <c r="A27" s="99" t="s">
        <v>74</v>
      </c>
      <c r="B27" s="12"/>
      <c r="C27" s="3"/>
      <c r="D27" s="14"/>
      <c r="E27" s="70"/>
      <c r="F27" s="57"/>
      <c r="G27"/>
      <c r="H27"/>
      <c r="I27"/>
    </row>
    <row r="28" spans="1:9" s="65" customFormat="1" ht="12.75">
      <c r="A28" s="21" t="s">
        <v>72</v>
      </c>
      <c r="B28" s="12"/>
      <c r="C28" s="3"/>
      <c r="D28" s="14">
        <v>250</v>
      </c>
      <c r="E28" s="70"/>
      <c r="F28" s="57"/>
      <c r="G28"/>
      <c r="H28"/>
      <c r="I28"/>
    </row>
    <row r="29" spans="1:9" s="59" customFormat="1" ht="12.75">
      <c r="A29" s="13" t="s">
        <v>73</v>
      </c>
      <c r="B29" s="12"/>
      <c r="C29" s="56"/>
      <c r="D29" s="14">
        <v>300</v>
      </c>
      <c r="E29" s="96"/>
      <c r="F29" s="57"/>
      <c r="G29" s="57"/>
      <c r="H29" s="57"/>
      <c r="I29" s="57"/>
    </row>
    <row r="30" spans="1:9" s="59" customFormat="1" ht="12.75">
      <c r="A30" s="13" t="s">
        <v>70</v>
      </c>
      <c r="B30" s="12"/>
      <c r="C30" s="56"/>
      <c r="D30" s="14">
        <v>296</v>
      </c>
      <c r="E30" s="96"/>
      <c r="F30" s="57"/>
      <c r="G30" s="57"/>
      <c r="H30" s="57"/>
      <c r="I30" s="57"/>
    </row>
    <row r="31" spans="1:9" s="65" customFormat="1" ht="12.75">
      <c r="A31" s="13" t="s">
        <v>71</v>
      </c>
      <c r="B31" s="12"/>
      <c r="C31" s="3"/>
      <c r="D31" s="14">
        <v>120</v>
      </c>
      <c r="E31" s="70"/>
      <c r="F31"/>
      <c r="G31"/>
      <c r="H31"/>
      <c r="I31"/>
    </row>
    <row r="32" spans="1:9" s="65" customFormat="1" ht="12.75">
      <c r="A32" s="13" t="s">
        <v>76</v>
      </c>
      <c r="B32" s="12"/>
      <c r="C32" s="3"/>
      <c r="D32" s="14">
        <v>9300</v>
      </c>
      <c r="E32" s="70"/>
      <c r="F32"/>
      <c r="G32"/>
      <c r="H32"/>
      <c r="I32"/>
    </row>
    <row r="33" spans="1:9" s="65" customFormat="1" ht="12.75">
      <c r="A33" s="13" t="s">
        <v>77</v>
      </c>
      <c r="B33" s="12"/>
      <c r="C33" s="3"/>
      <c r="D33" s="14">
        <v>360</v>
      </c>
      <c r="E33" s="70"/>
      <c r="F33"/>
      <c r="G33"/>
      <c r="H33"/>
      <c r="I33"/>
    </row>
    <row r="34" spans="1:9" s="65" customFormat="1" ht="12.75">
      <c r="A34" s="13" t="s">
        <v>78</v>
      </c>
      <c r="B34" s="12"/>
      <c r="C34" s="3"/>
      <c r="D34" s="14"/>
      <c r="E34" s="70"/>
      <c r="F34"/>
      <c r="G34"/>
      <c r="H34"/>
      <c r="I34"/>
    </row>
    <row r="35" spans="1:9" s="65" customFormat="1" ht="12.75">
      <c r="A35" s="13"/>
      <c r="B35" s="12"/>
      <c r="C35" s="3"/>
      <c r="D35" s="14"/>
      <c r="E35" s="70"/>
      <c r="F35"/>
      <c r="G35"/>
      <c r="H35"/>
      <c r="I35"/>
    </row>
    <row r="36" spans="1:9" s="65" customFormat="1" ht="12.75">
      <c r="A36" s="13"/>
      <c r="B36" s="12"/>
      <c r="C36" s="3"/>
      <c r="D36" s="14"/>
      <c r="E36" s="70"/>
      <c r="F36"/>
      <c r="G36"/>
      <c r="H36"/>
      <c r="I36"/>
    </row>
    <row r="37" spans="1:9" s="65" customFormat="1" ht="12.75">
      <c r="A37" s="13"/>
      <c r="B37" s="12"/>
      <c r="C37" s="3"/>
      <c r="D37" s="14"/>
      <c r="E37" s="70"/>
      <c r="F37"/>
      <c r="G37"/>
      <c r="H37"/>
      <c r="I37"/>
    </row>
    <row r="38" spans="1:9" s="65" customFormat="1" ht="12.75">
      <c r="A38" s="13"/>
      <c r="B38" s="12"/>
      <c r="C38" s="3"/>
      <c r="D38" s="14"/>
      <c r="E38" s="70"/>
      <c r="F38"/>
      <c r="G38"/>
      <c r="H38"/>
      <c r="I38"/>
    </row>
    <row r="39" spans="1:9" s="65" customFormat="1" ht="12.75">
      <c r="A39" s="7"/>
      <c r="B39" s="16"/>
      <c r="C39" s="8"/>
      <c r="D39" s="16">
        <f>SUM(D25:D37)</f>
        <v>18808</v>
      </c>
      <c r="E39" s="73"/>
      <c r="F39"/>
      <c r="G39"/>
      <c r="H39"/>
      <c r="I39"/>
    </row>
    <row r="40" spans="1:9" s="65" customFormat="1" ht="13.5" thickBot="1">
      <c r="A40" s="77"/>
      <c r="B40" s="78"/>
      <c r="C40" s="79"/>
      <c r="D40" s="80"/>
      <c r="E40" s="70"/>
      <c r="F40"/>
      <c r="G40"/>
      <c r="H40"/>
      <c r="I40"/>
    </row>
    <row r="41" spans="1:9" s="65" customFormat="1" ht="13.5" thickBot="1">
      <c r="A41" s="77" t="s">
        <v>5</v>
      </c>
      <c r="B41" s="22">
        <f>SUM(B25:B40)</f>
        <v>0</v>
      </c>
      <c r="C41" s="81"/>
      <c r="D41" s="82">
        <f>SUM(D39)</f>
        <v>18808</v>
      </c>
      <c r="E41" s="73"/>
      <c r="F41"/>
      <c r="G41"/>
      <c r="H41"/>
      <c r="I41"/>
    </row>
    <row r="42" spans="1:9" s="65" customFormat="1" ht="12.75">
      <c r="A42" s="83"/>
      <c r="B42" s="23"/>
      <c r="C42" s="81"/>
      <c r="D42" s="84"/>
      <c r="E42" s="70"/>
      <c r="F42"/>
      <c r="G42"/>
      <c r="H42"/>
      <c r="I42"/>
    </row>
    <row r="43" spans="1:9" s="65" customFormat="1" ht="12.75">
      <c r="A43" s="85" t="s">
        <v>10</v>
      </c>
      <c r="B43" s="86"/>
      <c r="C43" s="81"/>
      <c r="D43" s="84"/>
      <c r="E43" s="70"/>
      <c r="F43"/>
      <c r="G43"/>
      <c r="H43"/>
      <c r="I43"/>
    </row>
    <row r="44" spans="1:9" s="65" customFormat="1" ht="12.75">
      <c r="A44" s="87" t="s">
        <v>2</v>
      </c>
      <c r="B44" s="86">
        <f>B22</f>
        <v>484090.72</v>
      </c>
      <c r="C44" s="81"/>
      <c r="D44" s="88">
        <f>SUM(D22)</f>
        <v>520671.72</v>
      </c>
      <c r="E44" s="71"/>
      <c r="F44"/>
      <c r="G44"/>
      <c r="H44"/>
      <c r="I44"/>
    </row>
    <row r="45" spans="1:9" s="65" customFormat="1" ht="12.75">
      <c r="A45" s="87" t="s">
        <v>4</v>
      </c>
      <c r="B45" s="86">
        <f>B41</f>
        <v>0</v>
      </c>
      <c r="C45" s="81"/>
      <c r="D45" s="88">
        <f>SUM(D41)</f>
        <v>18808</v>
      </c>
      <c r="E45" s="71"/>
      <c r="F45"/>
      <c r="G45"/>
      <c r="H45"/>
      <c r="I45"/>
    </row>
    <row r="46" spans="1:9" s="65" customFormat="1" ht="12.75">
      <c r="A46" s="77" t="s">
        <v>6</v>
      </c>
      <c r="B46" s="89">
        <f>SUM(B44-B45)</f>
        <v>484090.72</v>
      </c>
      <c r="C46" s="90"/>
      <c r="D46" s="91">
        <f>SUM(D44-D45)</f>
        <v>501863.72</v>
      </c>
      <c r="E46" s="76"/>
      <c r="F46"/>
      <c r="G46"/>
      <c r="H46"/>
      <c r="I46"/>
    </row>
    <row r="47" spans="1:9" s="65" customFormat="1" ht="12.75">
      <c r="A47" s="92" t="s">
        <v>7</v>
      </c>
      <c r="B47" s="93">
        <f>B46-B7</f>
        <v>0</v>
      </c>
      <c r="C47" s="94"/>
      <c r="D47" s="95">
        <f>D46-D7</f>
        <v>17773</v>
      </c>
      <c r="E47" s="71"/>
      <c r="F47"/>
      <c r="G47"/>
      <c r="H47"/>
      <c r="I47"/>
    </row>
    <row r="48" spans="1:9" s="65" customFormat="1" ht="15.75">
      <c r="A48" s="49"/>
      <c r="B48" s="47"/>
      <c r="C48"/>
      <c r="D48"/>
      <c r="E48" s="70"/>
      <c r="F48"/>
      <c r="G48"/>
      <c r="H48"/>
      <c r="I48"/>
    </row>
    <row r="49" spans="1:9" s="65" customFormat="1" ht="13.5" thickBot="1">
      <c r="A49" s="46"/>
      <c r="B49"/>
      <c r="C49"/>
      <c r="D49"/>
      <c r="E49" s="70"/>
      <c r="F49"/>
      <c r="G49"/>
      <c r="H49"/>
      <c r="I49"/>
    </row>
    <row r="50" spans="1:9" s="65" customFormat="1" ht="12.75">
      <c r="A50" s="24" t="s">
        <v>8</v>
      </c>
      <c r="B50" s="25"/>
      <c r="C50" s="26"/>
      <c r="D50" s="27"/>
      <c r="E50" s="70"/>
      <c r="F50"/>
      <c r="G50"/>
      <c r="H50"/>
      <c r="I50"/>
    </row>
    <row r="51" spans="1:9" s="65" customFormat="1" ht="12.75">
      <c r="A51" s="51"/>
      <c r="B51" s="67"/>
      <c r="C51" s="30"/>
      <c r="D51" s="31">
        <v>570</v>
      </c>
      <c r="E51" s="70"/>
      <c r="F51"/>
      <c r="G51"/>
      <c r="H51"/>
      <c r="I51"/>
    </row>
    <row r="52" spans="1:9" s="65" customFormat="1" ht="12.75">
      <c r="A52" s="51"/>
      <c r="B52" s="29"/>
      <c r="C52" s="30"/>
      <c r="D52" s="5">
        <v>0</v>
      </c>
      <c r="E52" s="74"/>
      <c r="F52"/>
      <c r="G52"/>
      <c r="H52"/>
      <c r="I52"/>
    </row>
    <row r="53" spans="1:9" s="65" customFormat="1" ht="12.75">
      <c r="A53" s="62"/>
      <c r="B53" s="32"/>
      <c r="C53" s="30"/>
      <c r="D53" s="5">
        <v>0</v>
      </c>
      <c r="E53" s="74"/>
      <c r="F53"/>
      <c r="G53"/>
      <c r="H53"/>
      <c r="I53"/>
    </row>
    <row r="54" spans="1:9" s="65" customFormat="1" ht="12.75">
      <c r="A54" s="28" t="s">
        <v>0</v>
      </c>
      <c r="B54" s="66"/>
      <c r="C54" s="33"/>
      <c r="D54" s="34">
        <f>D4+D20-D39</f>
        <v>401293.72</v>
      </c>
      <c r="E54" s="74"/>
      <c r="F54"/>
      <c r="G54"/>
      <c r="H54"/>
      <c r="I54"/>
    </row>
    <row r="55" spans="1:9" s="65" customFormat="1" ht="13.5" thickBot="1">
      <c r="A55" s="43" t="s">
        <v>13</v>
      </c>
      <c r="B55" s="6"/>
      <c r="C55" s="6"/>
      <c r="D55" s="35">
        <f>SUM(D51:D54)</f>
        <v>401863.72</v>
      </c>
      <c r="E55" s="74"/>
      <c r="F55"/>
      <c r="G55"/>
      <c r="H55"/>
      <c r="I55"/>
    </row>
    <row r="56" spans="1:9" s="65" customFormat="1" ht="13.5" thickTop="1">
      <c r="A56" s="28"/>
      <c r="B56" s="6"/>
      <c r="C56" s="6"/>
      <c r="D56" s="36"/>
      <c r="E56" s="75"/>
      <c r="F56"/>
      <c r="G56"/>
      <c r="H56"/>
      <c r="I56"/>
    </row>
    <row r="57" spans="1:9" s="65" customFormat="1" ht="13.5" thickBot="1">
      <c r="A57" s="42"/>
      <c r="B57" s="6"/>
      <c r="C57" s="6"/>
      <c r="D57" s="36"/>
      <c r="E57" s="75"/>
      <c r="F57"/>
      <c r="G57"/>
      <c r="H57"/>
      <c r="I57"/>
    </row>
    <row r="58" spans="1:9" s="65" customFormat="1" ht="13.5" thickBot="1">
      <c r="A58" s="28" t="s">
        <v>1</v>
      </c>
      <c r="B58" s="6"/>
      <c r="C58" s="6"/>
      <c r="D58" s="37">
        <v>100000</v>
      </c>
      <c r="E58" s="74"/>
      <c r="F58"/>
      <c r="G58"/>
      <c r="H58"/>
      <c r="I58"/>
    </row>
    <row r="59" spans="1:9" s="65" customFormat="1" ht="12.75">
      <c r="A59" s="28"/>
      <c r="B59" s="6"/>
      <c r="C59" s="6"/>
      <c r="D59" s="38">
        <f>SUM(D55:D58)</f>
        <v>501863.72</v>
      </c>
      <c r="E59" s="71"/>
      <c r="F59"/>
      <c r="G59"/>
      <c r="H59"/>
      <c r="I59"/>
    </row>
    <row r="60" spans="1:9" s="65" customFormat="1" ht="12.75">
      <c r="A60" s="45"/>
      <c r="B60" s="6"/>
      <c r="C60" s="6"/>
      <c r="D60" s="38"/>
      <c r="E60" s="74"/>
      <c r="F60"/>
      <c r="G60"/>
      <c r="H60"/>
      <c r="I60"/>
    </row>
    <row r="61" spans="1:9" s="65" customFormat="1" ht="12.75">
      <c r="A61" s="45" t="s">
        <v>17</v>
      </c>
      <c r="B61" s="66"/>
      <c r="C61" s="6"/>
      <c r="D61" s="38">
        <f>D63-D54</f>
        <v>0</v>
      </c>
      <c r="E61" s="71"/>
      <c r="F61"/>
      <c r="G61"/>
      <c r="H61"/>
      <c r="I61"/>
    </row>
    <row r="62" spans="1:9" s="65" customFormat="1" ht="12.75">
      <c r="A62" s="28"/>
      <c r="B62" s="6"/>
      <c r="C62" s="6"/>
      <c r="D62" s="36"/>
      <c r="E62" s="70"/>
      <c r="F62"/>
      <c r="G62"/>
      <c r="H62"/>
      <c r="I62"/>
    </row>
    <row r="63" spans="1:9" s="65" customFormat="1" ht="13.5" thickBot="1">
      <c r="A63" s="98">
        <v>201231</v>
      </c>
      <c r="B63" s="39"/>
      <c r="C63" s="40" t="s">
        <v>9</v>
      </c>
      <c r="D63" s="41">
        <v>401293.72</v>
      </c>
      <c r="E63" s="70"/>
      <c r="F63"/>
      <c r="G63"/>
      <c r="H63"/>
      <c r="I63"/>
    </row>
    <row r="64" spans="1:9" s="65" customFormat="1" ht="12.75">
      <c r="A64"/>
      <c r="B64"/>
      <c r="C64"/>
      <c r="D64"/>
      <c r="E64" s="70"/>
      <c r="F64"/>
      <c r="G64"/>
      <c r="H64"/>
      <c r="I64"/>
    </row>
    <row r="65" spans="2:9" s="65" customFormat="1" ht="12.75">
      <c r="B65" s="44"/>
      <c r="C65" s="44"/>
      <c r="D65" s="44"/>
      <c r="E65" s="70"/>
      <c r="F65"/>
      <c r="G65"/>
      <c r="H65"/>
      <c r="I65"/>
    </row>
    <row r="66" spans="2:9" s="65" customFormat="1" ht="12.75">
      <c r="B66" s="44"/>
      <c r="C66" s="44"/>
      <c r="D66" s="44"/>
      <c r="E66" s="70"/>
      <c r="F66"/>
      <c r="G66"/>
      <c r="H66"/>
      <c r="I66"/>
    </row>
    <row r="67" spans="1:9" s="65" customFormat="1" ht="12.75">
      <c r="A67"/>
      <c r="B67" s="66"/>
      <c r="C67" s="44"/>
      <c r="D67" s="44"/>
      <c r="E67" s="70"/>
      <c r="F67"/>
      <c r="G67"/>
      <c r="H67"/>
      <c r="I67"/>
    </row>
    <row r="68" spans="1:9" s="65" customFormat="1" ht="12.75">
      <c r="A68"/>
      <c r="B68" s="44"/>
      <c r="C68" s="44"/>
      <c r="D68" s="44"/>
      <c r="E68" s="70"/>
      <c r="F68"/>
      <c r="G68"/>
      <c r="H68"/>
      <c r="I68"/>
    </row>
    <row r="69" spans="1:9" s="65" customFormat="1" ht="12.75">
      <c r="A69"/>
      <c r="B69" s="44"/>
      <c r="C69" s="44"/>
      <c r="D69" s="44"/>
      <c r="E69" s="70"/>
      <c r="F69"/>
      <c r="G69"/>
      <c r="H69"/>
      <c r="I69"/>
    </row>
    <row r="70" spans="1:9" s="65" customFormat="1" ht="12.75">
      <c r="A70"/>
      <c r="B70" s="44"/>
      <c r="C70" s="44"/>
      <c r="D70" s="44"/>
      <c r="E70" s="70"/>
      <c r="F70"/>
      <c r="G70"/>
      <c r="H70"/>
      <c r="I70"/>
    </row>
    <row r="71" spans="1:9" s="65" customFormat="1" ht="12.75">
      <c r="A71"/>
      <c r="B71" s="44"/>
      <c r="C71" s="44"/>
      <c r="D71" s="44"/>
      <c r="E71" s="70"/>
      <c r="F71"/>
      <c r="G71"/>
      <c r="H71"/>
      <c r="I71"/>
    </row>
    <row r="72" spans="1:9" s="65" customFormat="1" ht="12.75">
      <c r="A72"/>
      <c r="B72" s="30"/>
      <c r="C72" s="44"/>
      <c r="D72" s="44"/>
      <c r="E72" s="70"/>
      <c r="F72"/>
      <c r="G72"/>
      <c r="H72"/>
      <c r="I72"/>
    </row>
    <row r="73" spans="1:9" s="65" customFormat="1" ht="12.75">
      <c r="A73"/>
      <c r="B73" s="30"/>
      <c r="C73" s="44"/>
      <c r="D73" s="44"/>
      <c r="E73" s="70"/>
      <c r="F73"/>
      <c r="G73"/>
      <c r="H73"/>
      <c r="I73"/>
    </row>
    <row r="74" spans="1:9" s="65" customFormat="1" ht="12.75">
      <c r="A74"/>
      <c r="B74" s="30"/>
      <c r="C74" s="44"/>
      <c r="D74" s="44"/>
      <c r="E74" s="70"/>
      <c r="F74"/>
      <c r="G74"/>
      <c r="H74"/>
      <c r="I74"/>
    </row>
    <row r="75" spans="1:9" s="65" customFormat="1" ht="12.75">
      <c r="A75"/>
      <c r="B75" s="30"/>
      <c r="C75" s="44"/>
      <c r="D75" s="44"/>
      <c r="E75" s="70"/>
      <c r="F75"/>
      <c r="G75"/>
      <c r="H75"/>
      <c r="I75"/>
    </row>
    <row r="76" spans="1:9" s="65" customFormat="1" ht="12.75">
      <c r="A76"/>
      <c r="B76" s="30"/>
      <c r="C76" s="44"/>
      <c r="D76" s="44"/>
      <c r="E76" s="70"/>
      <c r="F76"/>
      <c r="G76"/>
      <c r="H76"/>
      <c r="I76"/>
    </row>
    <row r="77" spans="1:9" s="65" customFormat="1" ht="12.75">
      <c r="A77"/>
      <c r="B77" s="30"/>
      <c r="C77" s="44"/>
      <c r="D77" s="44"/>
      <c r="E77" s="70"/>
      <c r="F77"/>
      <c r="G77"/>
      <c r="H77"/>
      <c r="I77"/>
    </row>
    <row r="78" spans="1:9" s="65" customFormat="1" ht="12.75">
      <c r="A78"/>
      <c r="B78" s="30"/>
      <c r="C78" s="44"/>
      <c r="D78" s="44"/>
      <c r="E78" s="70"/>
      <c r="F78"/>
      <c r="G78"/>
      <c r="H78"/>
      <c r="I78"/>
    </row>
    <row r="79" spans="1:9" s="65" customFormat="1" ht="12.75">
      <c r="A79"/>
      <c r="B79" s="30"/>
      <c r="C79" s="44"/>
      <c r="D79" s="44"/>
      <c r="E79" s="70"/>
      <c r="F79"/>
      <c r="G79"/>
      <c r="H79"/>
      <c r="I79"/>
    </row>
    <row r="80" spans="1:9" s="65" customFormat="1" ht="12.75">
      <c r="A80"/>
      <c r="B80" s="30"/>
      <c r="C80" s="44"/>
      <c r="D80" s="44"/>
      <c r="E80" s="70"/>
      <c r="F80"/>
      <c r="G80"/>
      <c r="H80"/>
      <c r="I80"/>
    </row>
    <row r="81" spans="1:9" s="65" customFormat="1" ht="12.75">
      <c r="A81"/>
      <c r="B81" s="30"/>
      <c r="C81" s="44"/>
      <c r="D81" s="44"/>
      <c r="E81" s="70"/>
      <c r="F81"/>
      <c r="G81"/>
      <c r="H81"/>
      <c r="I81"/>
    </row>
    <row r="82" spans="1:9" s="65" customFormat="1" ht="12.75">
      <c r="A82"/>
      <c r="B82" s="30"/>
      <c r="C82" s="44"/>
      <c r="D82" s="64"/>
      <c r="E82" s="70"/>
      <c r="F82"/>
      <c r="G82"/>
      <c r="H82"/>
      <c r="I82"/>
    </row>
    <row r="83" spans="2:4" ht="12.75">
      <c r="B83" s="30"/>
      <c r="C83" s="44"/>
      <c r="D83" s="44"/>
    </row>
    <row r="84" spans="1:9" s="65" customFormat="1" ht="12.75">
      <c r="A84"/>
      <c r="B84" s="30"/>
      <c r="C84" s="44"/>
      <c r="D84" s="44"/>
      <c r="E84" s="70"/>
      <c r="F84"/>
      <c r="G84"/>
      <c r="H84"/>
      <c r="I84"/>
    </row>
    <row r="85" spans="1:9" s="65" customFormat="1" ht="12.75">
      <c r="A85"/>
      <c r="B85" s="30"/>
      <c r="C85" s="44"/>
      <c r="D85" s="44"/>
      <c r="E85" s="70"/>
      <c r="F85"/>
      <c r="G85"/>
      <c r="H85"/>
      <c r="I85"/>
    </row>
    <row r="86" spans="1:9" s="65" customFormat="1" ht="12.75">
      <c r="A86"/>
      <c r="B86" s="30"/>
      <c r="C86" s="44"/>
      <c r="D86" s="44"/>
      <c r="E86" s="70"/>
      <c r="F86"/>
      <c r="G86"/>
      <c r="H86"/>
      <c r="I86"/>
    </row>
    <row r="87" spans="1:9" s="65" customFormat="1" ht="12.75">
      <c r="A87"/>
      <c r="B87" s="44"/>
      <c r="C87" s="44"/>
      <c r="D87" s="44"/>
      <c r="E87" s="70"/>
      <c r="F87"/>
      <c r="G87"/>
      <c r="H87"/>
      <c r="I87"/>
    </row>
    <row r="109" spans="1:9" s="65" customFormat="1" ht="12.75">
      <c r="A109"/>
      <c r="B109"/>
      <c r="C109"/>
      <c r="D109" s="20"/>
      <c r="E109" s="70"/>
      <c r="F109"/>
      <c r="G109"/>
      <c r="H109"/>
      <c r="I109"/>
    </row>
  </sheetData>
  <sheetProtection/>
  <printOptions/>
  <pageMargins left="0.7874015748031497" right="0" top="0.7874015748031497" bottom="0" header="0" footer="0"/>
  <pageSetup fitToHeight="1" fitToWidth="1" orientation="portrait" paperSize="9" scale="81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8"/>
  <sheetViews>
    <sheetView zoomScale="136" zoomScaleNormal="136" zoomScalePageLayoutView="0" workbookViewId="0" topLeftCell="A1">
      <selection activeCell="A26" sqref="A26"/>
    </sheetView>
  </sheetViews>
  <sheetFormatPr defaultColWidth="9.140625" defaultRowHeight="12.75"/>
  <cols>
    <col min="1" max="1" width="69.57421875" style="0" bestFit="1" customWidth="1"/>
    <col min="2" max="2" width="19.7109375" style="0" bestFit="1" customWidth="1"/>
    <col min="3" max="3" width="6.00390625" style="0" bestFit="1" customWidth="1"/>
    <col min="4" max="4" width="20.57421875" style="0" bestFit="1" customWidth="1"/>
    <col min="5" max="5" width="4.421875" style="70" bestFit="1" customWidth="1"/>
  </cols>
  <sheetData>
    <row r="1" spans="1:4" ht="15.75">
      <c r="A1" s="52" t="s">
        <v>14</v>
      </c>
      <c r="B1" s="63" t="s">
        <v>11</v>
      </c>
      <c r="C1" s="18"/>
      <c r="D1" s="58" t="s">
        <v>12</v>
      </c>
    </row>
    <row r="2" spans="1:4" ht="15.75">
      <c r="A2" s="1" t="s">
        <v>49</v>
      </c>
      <c r="B2" s="63"/>
      <c r="C2" s="18"/>
      <c r="D2" s="69" t="s">
        <v>20</v>
      </c>
    </row>
    <row r="3" spans="1:4" ht="12.75">
      <c r="A3" s="21" t="s">
        <v>15</v>
      </c>
      <c r="B3" s="48">
        <v>570</v>
      </c>
      <c r="C3" s="3"/>
      <c r="D3" s="68">
        <f>B3</f>
        <v>570</v>
      </c>
    </row>
    <row r="4" spans="1:5" ht="13.5" thickBot="1">
      <c r="A4" s="61" t="s">
        <v>16</v>
      </c>
      <c r="B4" s="97">
        <v>388743.86</v>
      </c>
      <c r="C4" s="53"/>
      <c r="D4" s="68">
        <f>B4</f>
        <v>388743.86</v>
      </c>
      <c r="E4" s="71"/>
    </row>
    <row r="5" spans="1:4" ht="12.75">
      <c r="A5" s="4" t="s">
        <v>1</v>
      </c>
      <c r="B5" s="50">
        <v>100000</v>
      </c>
      <c r="C5" s="53"/>
      <c r="D5" s="15">
        <f>B5</f>
        <v>100000</v>
      </c>
    </row>
    <row r="6" spans="1:4" ht="12.75">
      <c r="A6" s="4"/>
      <c r="B6" s="2"/>
      <c r="C6" s="3"/>
      <c r="D6" s="2"/>
    </row>
    <row r="7" spans="1:4" ht="12.75">
      <c r="A7" s="7"/>
      <c r="B7" s="8">
        <f>B3+B4+B5</f>
        <v>489313.86</v>
      </c>
      <c r="C7" s="3"/>
      <c r="D7" s="8">
        <f>SUM(D3:D6)</f>
        <v>489313.86</v>
      </c>
    </row>
    <row r="8" spans="1:4" ht="12.75">
      <c r="A8" s="9"/>
      <c r="B8" s="10"/>
      <c r="C8" s="3"/>
      <c r="D8" s="2"/>
    </row>
    <row r="9" spans="1:6" ht="12.75">
      <c r="A9" s="1" t="s">
        <v>2</v>
      </c>
      <c r="B9" s="11"/>
      <c r="C9" s="3"/>
      <c r="D9" s="15"/>
      <c r="F9" s="20"/>
    </row>
    <row r="10" spans="1:6" ht="12.75">
      <c r="A10" s="21" t="s">
        <v>21</v>
      </c>
      <c r="B10" s="12"/>
      <c r="C10" s="3"/>
      <c r="D10" s="12"/>
      <c r="F10" s="57"/>
    </row>
    <row r="11" spans="1:6" ht="12.75">
      <c r="A11" s="13" t="s">
        <v>63</v>
      </c>
      <c r="B11" s="12"/>
      <c r="C11" s="56"/>
      <c r="D11" s="12">
        <v>1750</v>
      </c>
      <c r="F11" s="20"/>
    </row>
    <row r="12" spans="1:4" ht="12.75">
      <c r="A12" s="13" t="s">
        <v>54</v>
      </c>
      <c r="B12" s="12"/>
      <c r="C12" s="3"/>
      <c r="D12" s="12">
        <v>750</v>
      </c>
    </row>
    <row r="13" spans="1:6" ht="12.75">
      <c r="A13" s="13" t="s">
        <v>22</v>
      </c>
      <c r="B13" s="12"/>
      <c r="C13" s="3"/>
      <c r="D13" s="12">
        <v>1697</v>
      </c>
      <c r="F13" s="20"/>
    </row>
    <row r="14" spans="1:6" ht="12.75">
      <c r="A14" s="21" t="s">
        <v>55</v>
      </c>
      <c r="B14" s="12"/>
      <c r="C14" s="3"/>
      <c r="D14" s="12">
        <v>5533</v>
      </c>
      <c r="F14" s="20"/>
    </row>
    <row r="15" spans="1:6" ht="12.75">
      <c r="A15" s="21" t="s">
        <v>60</v>
      </c>
      <c r="B15" s="12"/>
      <c r="C15" s="3"/>
      <c r="D15" s="12">
        <v>3000</v>
      </c>
      <c r="F15" s="20"/>
    </row>
    <row r="16" spans="1:6" ht="12.75">
      <c r="A16" s="13" t="s">
        <v>61</v>
      </c>
      <c r="B16" s="12"/>
      <c r="C16" s="3"/>
      <c r="D16" s="12">
        <v>18000</v>
      </c>
      <c r="F16" s="20"/>
    </row>
    <row r="17" spans="1:6" ht="12.75">
      <c r="A17" s="21" t="s">
        <v>64</v>
      </c>
      <c r="B17" s="12"/>
      <c r="C17" s="3"/>
      <c r="D17" s="12">
        <v>6349.86</v>
      </c>
      <c r="F17" s="20"/>
    </row>
    <row r="18" spans="1:4" ht="12.75">
      <c r="A18" s="13"/>
      <c r="B18" s="12"/>
      <c r="C18" s="3"/>
      <c r="D18" s="12"/>
    </row>
    <row r="19" spans="1:6" s="57" customFormat="1" ht="12.75">
      <c r="A19" s="13"/>
      <c r="B19" s="12"/>
      <c r="C19" s="56"/>
      <c r="D19" s="12"/>
      <c r="E19" s="72"/>
      <c r="F19" s="20"/>
    </row>
    <row r="20" spans="1:5" ht="12.75">
      <c r="A20" s="7"/>
      <c r="B20" s="10">
        <f>SUM(B10:B19)</f>
        <v>0</v>
      </c>
      <c r="C20" s="3"/>
      <c r="D20" s="16">
        <f>SUM(D10:D19)</f>
        <v>37079.86</v>
      </c>
      <c r="E20" s="71"/>
    </row>
    <row r="21" spans="1:6" ht="12.75">
      <c r="A21" s="60"/>
      <c r="B21" s="2"/>
      <c r="C21" s="17"/>
      <c r="D21" s="54"/>
      <c r="E21" s="71"/>
      <c r="F21" s="20"/>
    </row>
    <row r="22" spans="1:5" ht="12.75">
      <c r="A22" s="1" t="s">
        <v>3</v>
      </c>
      <c r="B22" s="16">
        <f>SUM(B7+B20)</f>
        <v>489313.86</v>
      </c>
      <c r="C22" s="3"/>
      <c r="D22" s="16">
        <f>SUM(D7+D20)</f>
        <v>526393.72</v>
      </c>
      <c r="E22" s="71"/>
    </row>
    <row r="23" spans="1:6" ht="12.75">
      <c r="A23" s="18"/>
      <c r="B23" s="19"/>
      <c r="C23" s="3"/>
      <c r="D23" s="19"/>
      <c r="F23" s="20"/>
    </row>
    <row r="24" spans="1:6" ht="12.75">
      <c r="A24" s="1" t="s">
        <v>4</v>
      </c>
      <c r="B24" s="2"/>
      <c r="C24" s="3"/>
      <c r="D24" s="55"/>
      <c r="F24" s="20"/>
    </row>
    <row r="25" spans="1:9" s="65" customFormat="1" ht="12.75">
      <c r="A25" s="21" t="s">
        <v>48</v>
      </c>
      <c r="B25" s="12"/>
      <c r="C25" s="3"/>
      <c r="D25" s="14">
        <v>8463</v>
      </c>
      <c r="E25" s="70"/>
      <c r="F25" s="57"/>
      <c r="G25"/>
      <c r="H25"/>
      <c r="I25"/>
    </row>
    <row r="26" spans="1:9" s="65" customFormat="1" ht="12.75">
      <c r="A26" s="21" t="s">
        <v>57</v>
      </c>
      <c r="B26" s="12"/>
      <c r="C26" s="3"/>
      <c r="D26" s="14">
        <v>250</v>
      </c>
      <c r="E26" s="70"/>
      <c r="F26" s="57"/>
      <c r="G26"/>
      <c r="H26"/>
      <c r="I26"/>
    </row>
    <row r="27" spans="1:9" s="65" customFormat="1" ht="12.75">
      <c r="A27" s="21" t="s">
        <v>50</v>
      </c>
      <c r="B27" s="12"/>
      <c r="C27" s="3"/>
      <c r="D27" s="14">
        <v>292</v>
      </c>
      <c r="E27" s="70"/>
      <c r="F27" s="57"/>
      <c r="G27"/>
      <c r="H27"/>
      <c r="I27"/>
    </row>
    <row r="28" spans="1:9" s="59" customFormat="1" ht="12.75">
      <c r="A28" s="13" t="s">
        <v>51</v>
      </c>
      <c r="B28" s="12"/>
      <c r="C28" s="56"/>
      <c r="D28" s="14">
        <v>120</v>
      </c>
      <c r="E28" s="96"/>
      <c r="F28" s="57"/>
      <c r="G28" s="57"/>
      <c r="H28" s="57"/>
      <c r="I28" s="57"/>
    </row>
    <row r="29" spans="1:9" s="59" customFormat="1" ht="12.75">
      <c r="A29" s="13" t="s">
        <v>53</v>
      </c>
      <c r="B29" s="12"/>
      <c r="C29" s="56"/>
      <c r="D29" s="14">
        <v>4000</v>
      </c>
      <c r="E29" s="96"/>
      <c r="F29" s="57"/>
      <c r="G29" s="57"/>
      <c r="H29" s="57"/>
      <c r="I29" s="57"/>
    </row>
    <row r="30" spans="1:9" s="65" customFormat="1" ht="12.75">
      <c r="A30" s="13" t="s">
        <v>52</v>
      </c>
      <c r="B30" s="12"/>
      <c r="C30" s="3"/>
      <c r="D30" s="14">
        <v>5600</v>
      </c>
      <c r="E30" s="70"/>
      <c r="F30"/>
      <c r="G30"/>
      <c r="H30"/>
      <c r="I30"/>
    </row>
    <row r="31" spans="1:9" s="65" customFormat="1" ht="12.75">
      <c r="A31" s="13" t="s">
        <v>58</v>
      </c>
      <c r="B31" s="12"/>
      <c r="C31" s="3"/>
      <c r="D31" s="14">
        <v>288</v>
      </c>
      <c r="E31" s="70"/>
      <c r="F31"/>
      <c r="G31"/>
      <c r="H31"/>
      <c r="I31"/>
    </row>
    <row r="32" spans="1:9" s="65" customFormat="1" ht="12.75">
      <c r="A32" s="13" t="s">
        <v>56</v>
      </c>
      <c r="B32" s="12"/>
      <c r="C32" s="3"/>
      <c r="D32" s="14">
        <v>10500</v>
      </c>
      <c r="E32" s="70"/>
      <c r="F32"/>
      <c r="G32"/>
      <c r="H32"/>
      <c r="I32"/>
    </row>
    <row r="33" spans="1:9" s="65" customFormat="1" ht="12.75">
      <c r="A33" s="13" t="s">
        <v>52</v>
      </c>
      <c r="B33" s="12"/>
      <c r="C33" s="3"/>
      <c r="D33" s="14">
        <v>5600</v>
      </c>
      <c r="E33" s="70"/>
      <c r="F33"/>
      <c r="G33"/>
      <c r="H33"/>
      <c r="I33"/>
    </row>
    <row r="34" spans="1:9" s="65" customFormat="1" ht="12.75">
      <c r="A34" s="13" t="s">
        <v>59</v>
      </c>
      <c r="B34" s="12"/>
      <c r="C34" s="3"/>
      <c r="D34" s="14">
        <v>800</v>
      </c>
      <c r="E34" s="70"/>
      <c r="F34"/>
      <c r="G34"/>
      <c r="H34"/>
      <c r="I34"/>
    </row>
    <row r="35" spans="1:9" s="65" customFormat="1" ht="12.75">
      <c r="A35" s="13" t="s">
        <v>62</v>
      </c>
      <c r="B35" s="12"/>
      <c r="C35" s="3"/>
      <c r="D35" s="14">
        <v>6390</v>
      </c>
      <c r="E35" s="70"/>
      <c r="F35"/>
      <c r="G35"/>
      <c r="H35"/>
      <c r="I35"/>
    </row>
    <row r="36" spans="1:9" s="65" customFormat="1" ht="12.75">
      <c r="A36" s="13"/>
      <c r="B36" s="12"/>
      <c r="C36" s="3"/>
      <c r="D36" s="14"/>
      <c r="E36" s="70"/>
      <c r="F36"/>
      <c r="G36"/>
      <c r="H36"/>
      <c r="I36"/>
    </row>
    <row r="37" spans="1:9" s="65" customFormat="1" ht="12.75">
      <c r="A37" s="13"/>
      <c r="B37" s="12"/>
      <c r="C37" s="3"/>
      <c r="D37" s="14"/>
      <c r="E37" s="70"/>
      <c r="F37"/>
      <c r="G37"/>
      <c r="H37"/>
      <c r="I37"/>
    </row>
    <row r="38" spans="1:9" s="65" customFormat="1" ht="12.75">
      <c r="A38" s="7"/>
      <c r="B38" s="16"/>
      <c r="C38" s="8"/>
      <c r="D38" s="16">
        <f>SUM(D25:D36)</f>
        <v>42303</v>
      </c>
      <c r="E38" s="73"/>
      <c r="F38"/>
      <c r="G38"/>
      <c r="H38"/>
      <c r="I38"/>
    </row>
    <row r="39" spans="1:9" s="65" customFormat="1" ht="13.5" thickBot="1">
      <c r="A39" s="77"/>
      <c r="B39" s="78"/>
      <c r="C39" s="79"/>
      <c r="D39" s="80"/>
      <c r="E39" s="70"/>
      <c r="F39"/>
      <c r="G39"/>
      <c r="H39"/>
      <c r="I39"/>
    </row>
    <row r="40" spans="1:9" s="65" customFormat="1" ht="13.5" thickBot="1">
      <c r="A40" s="77" t="s">
        <v>5</v>
      </c>
      <c r="B40" s="22">
        <f>SUM(B25:B39)</f>
        <v>0</v>
      </c>
      <c r="C40" s="81"/>
      <c r="D40" s="82">
        <f>SUM(D38)</f>
        <v>42303</v>
      </c>
      <c r="E40" s="73"/>
      <c r="F40"/>
      <c r="G40"/>
      <c r="H40"/>
      <c r="I40"/>
    </row>
    <row r="41" spans="1:9" s="65" customFormat="1" ht="12.75">
      <c r="A41" s="83"/>
      <c r="B41" s="23"/>
      <c r="C41" s="81"/>
      <c r="D41" s="84"/>
      <c r="E41" s="70"/>
      <c r="F41"/>
      <c r="G41"/>
      <c r="H41"/>
      <c r="I41"/>
    </row>
    <row r="42" spans="1:9" s="65" customFormat="1" ht="12.75">
      <c r="A42" s="85" t="s">
        <v>10</v>
      </c>
      <c r="B42" s="86"/>
      <c r="C42" s="81"/>
      <c r="D42" s="84"/>
      <c r="E42" s="70"/>
      <c r="F42"/>
      <c r="G42"/>
      <c r="H42"/>
      <c r="I42"/>
    </row>
    <row r="43" spans="1:9" s="65" customFormat="1" ht="12.75">
      <c r="A43" s="87" t="s">
        <v>2</v>
      </c>
      <c r="B43" s="86">
        <f>B22</f>
        <v>489313.86</v>
      </c>
      <c r="C43" s="81"/>
      <c r="D43" s="88">
        <f>SUM(D22)</f>
        <v>526393.72</v>
      </c>
      <c r="E43" s="71"/>
      <c r="F43"/>
      <c r="G43"/>
      <c r="H43"/>
      <c r="I43"/>
    </row>
    <row r="44" spans="1:9" s="65" customFormat="1" ht="12.75">
      <c r="A44" s="87" t="s">
        <v>4</v>
      </c>
      <c r="B44" s="86">
        <f>B40</f>
        <v>0</v>
      </c>
      <c r="C44" s="81"/>
      <c r="D44" s="88">
        <f>SUM(D40)</f>
        <v>42303</v>
      </c>
      <c r="E44" s="71"/>
      <c r="F44"/>
      <c r="G44"/>
      <c r="H44"/>
      <c r="I44"/>
    </row>
    <row r="45" spans="1:9" s="65" customFormat="1" ht="12.75">
      <c r="A45" s="77" t="s">
        <v>6</v>
      </c>
      <c r="B45" s="89">
        <f>SUM(B43-B44)</f>
        <v>489313.86</v>
      </c>
      <c r="C45" s="90"/>
      <c r="D45" s="91">
        <f>SUM(D43-D44)</f>
        <v>484090.72</v>
      </c>
      <c r="E45" s="76"/>
      <c r="F45"/>
      <c r="G45"/>
      <c r="H45"/>
      <c r="I45"/>
    </row>
    <row r="46" spans="1:9" s="65" customFormat="1" ht="12.75">
      <c r="A46" s="92" t="s">
        <v>7</v>
      </c>
      <c r="B46" s="93">
        <f>B45-B7</f>
        <v>0</v>
      </c>
      <c r="C46" s="94"/>
      <c r="D46" s="95">
        <f>D45-D7</f>
        <v>-5223.140000000014</v>
      </c>
      <c r="E46" s="71"/>
      <c r="F46"/>
      <c r="G46"/>
      <c r="H46"/>
      <c r="I46"/>
    </row>
    <row r="47" spans="1:9" s="65" customFormat="1" ht="15.75">
      <c r="A47" s="49"/>
      <c r="B47" s="47"/>
      <c r="C47"/>
      <c r="D47"/>
      <c r="E47" s="70"/>
      <c r="F47"/>
      <c r="G47"/>
      <c r="H47"/>
      <c r="I47"/>
    </row>
    <row r="48" spans="1:9" s="65" customFormat="1" ht="13.5" thickBot="1">
      <c r="A48" s="46"/>
      <c r="B48"/>
      <c r="C48"/>
      <c r="D48"/>
      <c r="E48" s="70"/>
      <c r="F48"/>
      <c r="G48"/>
      <c r="H48"/>
      <c r="I48"/>
    </row>
    <row r="49" spans="1:9" s="65" customFormat="1" ht="12.75">
      <c r="A49" s="24" t="s">
        <v>8</v>
      </c>
      <c r="B49" s="25"/>
      <c r="C49" s="26"/>
      <c r="D49" s="27"/>
      <c r="E49" s="70"/>
      <c r="F49"/>
      <c r="G49"/>
      <c r="H49"/>
      <c r="I49"/>
    </row>
    <row r="50" spans="1:9" s="65" customFormat="1" ht="12.75">
      <c r="A50" s="51"/>
      <c r="B50" s="67"/>
      <c r="C50" s="30"/>
      <c r="D50" s="31">
        <v>570</v>
      </c>
      <c r="E50" s="70"/>
      <c r="F50"/>
      <c r="G50"/>
      <c r="H50"/>
      <c r="I50"/>
    </row>
    <row r="51" spans="1:9" s="65" customFormat="1" ht="12.75">
      <c r="A51" s="51"/>
      <c r="B51" s="29"/>
      <c r="C51" s="30"/>
      <c r="D51" s="5">
        <v>0</v>
      </c>
      <c r="E51" s="74"/>
      <c r="F51"/>
      <c r="G51"/>
      <c r="H51"/>
      <c r="I51"/>
    </row>
    <row r="52" spans="1:9" s="65" customFormat="1" ht="12.75">
      <c r="A52" s="62"/>
      <c r="B52" s="32"/>
      <c r="C52" s="30"/>
      <c r="D52" s="5">
        <v>0</v>
      </c>
      <c r="E52" s="74"/>
      <c r="F52"/>
      <c r="G52"/>
      <c r="H52"/>
      <c r="I52"/>
    </row>
    <row r="53" spans="1:9" s="65" customFormat="1" ht="12.75">
      <c r="A53" s="28" t="s">
        <v>0</v>
      </c>
      <c r="B53" s="66"/>
      <c r="C53" s="33"/>
      <c r="D53" s="34">
        <f>D4+D20-D38</f>
        <v>383520.72</v>
      </c>
      <c r="E53" s="74"/>
      <c r="F53"/>
      <c r="G53"/>
      <c r="H53"/>
      <c r="I53"/>
    </row>
    <row r="54" spans="1:9" s="65" customFormat="1" ht="13.5" thickBot="1">
      <c r="A54" s="43" t="s">
        <v>13</v>
      </c>
      <c r="B54" s="6"/>
      <c r="C54" s="6"/>
      <c r="D54" s="35">
        <f>SUM(D50:D53)</f>
        <v>384090.72</v>
      </c>
      <c r="E54" s="74"/>
      <c r="F54"/>
      <c r="G54"/>
      <c r="H54"/>
      <c r="I54"/>
    </row>
    <row r="55" spans="1:9" s="65" customFormat="1" ht="13.5" thickTop="1">
      <c r="A55" s="28"/>
      <c r="B55" s="6"/>
      <c r="C55" s="6"/>
      <c r="D55" s="36"/>
      <c r="E55" s="75"/>
      <c r="F55"/>
      <c r="G55"/>
      <c r="H55"/>
      <c r="I55"/>
    </row>
    <row r="56" spans="1:9" s="65" customFormat="1" ht="13.5" thickBot="1">
      <c r="A56" s="42"/>
      <c r="B56" s="6"/>
      <c r="C56" s="6"/>
      <c r="D56" s="36"/>
      <c r="E56" s="75"/>
      <c r="F56"/>
      <c r="G56"/>
      <c r="H56"/>
      <c r="I56"/>
    </row>
    <row r="57" spans="1:9" s="65" customFormat="1" ht="13.5" thickBot="1">
      <c r="A57" s="28" t="s">
        <v>1</v>
      </c>
      <c r="B57" s="6"/>
      <c r="C57" s="6"/>
      <c r="D57" s="37">
        <v>100000</v>
      </c>
      <c r="E57" s="74"/>
      <c r="F57"/>
      <c r="G57"/>
      <c r="H57"/>
      <c r="I57"/>
    </row>
    <row r="58" spans="1:9" s="65" customFormat="1" ht="12.75">
      <c r="A58" s="28"/>
      <c r="B58" s="6"/>
      <c r="C58" s="6"/>
      <c r="D58" s="38">
        <f>SUM(D54:D57)</f>
        <v>484090.72</v>
      </c>
      <c r="E58" s="71"/>
      <c r="F58"/>
      <c r="G58"/>
      <c r="H58"/>
      <c r="I58"/>
    </row>
    <row r="59" spans="1:9" s="65" customFormat="1" ht="12.75">
      <c r="A59" s="45"/>
      <c r="B59" s="6"/>
      <c r="C59" s="6"/>
      <c r="D59" s="38"/>
      <c r="E59" s="74"/>
      <c r="F59"/>
      <c r="G59"/>
      <c r="H59"/>
      <c r="I59"/>
    </row>
    <row r="60" spans="1:9" s="65" customFormat="1" ht="12.75">
      <c r="A60" s="45" t="s">
        <v>17</v>
      </c>
      <c r="B60" s="66"/>
      <c r="C60" s="6"/>
      <c r="D60" s="38">
        <f>D62-D53</f>
        <v>0</v>
      </c>
      <c r="E60" s="71"/>
      <c r="F60"/>
      <c r="G60"/>
      <c r="H60"/>
      <c r="I60"/>
    </row>
    <row r="61" spans="1:9" s="65" customFormat="1" ht="12.75">
      <c r="A61" s="28"/>
      <c r="B61" s="6"/>
      <c r="C61" s="6"/>
      <c r="D61" s="36"/>
      <c r="E61" s="70"/>
      <c r="F61"/>
      <c r="G61"/>
      <c r="H61"/>
      <c r="I61"/>
    </row>
    <row r="62" spans="1:9" s="65" customFormat="1" ht="13.5" thickBot="1">
      <c r="A62" s="98">
        <v>201130</v>
      </c>
      <c r="B62" s="39"/>
      <c r="C62" s="40" t="s">
        <v>9</v>
      </c>
      <c r="D62" s="41">
        <v>383520.72</v>
      </c>
      <c r="E62" s="70"/>
      <c r="F62"/>
      <c r="G62"/>
      <c r="H62"/>
      <c r="I62"/>
    </row>
    <row r="63" spans="1:9" s="65" customFormat="1" ht="12.75">
      <c r="A63"/>
      <c r="B63"/>
      <c r="C63"/>
      <c r="D63"/>
      <c r="E63" s="70"/>
      <c r="F63"/>
      <c r="G63"/>
      <c r="H63"/>
      <c r="I63"/>
    </row>
    <row r="64" spans="2:9" s="65" customFormat="1" ht="12.75">
      <c r="B64" s="44"/>
      <c r="C64" s="44"/>
      <c r="D64" s="44"/>
      <c r="E64" s="70"/>
      <c r="F64"/>
      <c r="G64"/>
      <c r="H64"/>
      <c r="I64"/>
    </row>
    <row r="65" spans="2:9" s="65" customFormat="1" ht="12.75">
      <c r="B65" s="44"/>
      <c r="C65" s="44"/>
      <c r="D65" s="44"/>
      <c r="E65" s="70"/>
      <c r="F65"/>
      <c r="G65"/>
      <c r="H65"/>
      <c r="I65"/>
    </row>
    <row r="66" spans="1:9" s="65" customFormat="1" ht="12.75">
      <c r="A66"/>
      <c r="B66" s="66"/>
      <c r="C66" s="44"/>
      <c r="D66" s="44"/>
      <c r="E66" s="70"/>
      <c r="F66"/>
      <c r="G66"/>
      <c r="H66"/>
      <c r="I66"/>
    </row>
    <row r="67" spans="1:9" s="65" customFormat="1" ht="12.75">
      <c r="A67"/>
      <c r="B67" s="44"/>
      <c r="C67" s="44"/>
      <c r="D67" s="44"/>
      <c r="E67" s="70"/>
      <c r="F67"/>
      <c r="G67"/>
      <c r="H67"/>
      <c r="I67"/>
    </row>
    <row r="68" spans="1:9" s="65" customFormat="1" ht="12.75">
      <c r="A68"/>
      <c r="B68" s="44"/>
      <c r="C68" s="44"/>
      <c r="D68" s="44"/>
      <c r="E68" s="70"/>
      <c r="F68"/>
      <c r="G68"/>
      <c r="H68"/>
      <c r="I68"/>
    </row>
    <row r="69" spans="1:9" s="65" customFormat="1" ht="12.75">
      <c r="A69"/>
      <c r="B69" s="44"/>
      <c r="C69" s="44"/>
      <c r="D69" s="44"/>
      <c r="E69" s="70"/>
      <c r="F69"/>
      <c r="G69"/>
      <c r="H69"/>
      <c r="I69"/>
    </row>
    <row r="70" spans="1:9" s="65" customFormat="1" ht="12.75">
      <c r="A70"/>
      <c r="B70" s="44"/>
      <c r="C70" s="44"/>
      <c r="D70" s="44"/>
      <c r="E70" s="70"/>
      <c r="F70"/>
      <c r="G70"/>
      <c r="H70"/>
      <c r="I70"/>
    </row>
    <row r="71" spans="1:9" s="65" customFormat="1" ht="12.75">
      <c r="A71"/>
      <c r="B71" s="30"/>
      <c r="C71" s="44"/>
      <c r="D71" s="44"/>
      <c r="E71" s="70"/>
      <c r="F71"/>
      <c r="G71"/>
      <c r="H71"/>
      <c r="I71"/>
    </row>
    <row r="72" spans="1:9" s="65" customFormat="1" ht="12.75">
      <c r="A72"/>
      <c r="B72" s="30"/>
      <c r="C72" s="44"/>
      <c r="D72" s="44"/>
      <c r="E72" s="70"/>
      <c r="F72"/>
      <c r="G72"/>
      <c r="H72"/>
      <c r="I72"/>
    </row>
    <row r="73" spans="1:9" s="65" customFormat="1" ht="12.75">
      <c r="A73"/>
      <c r="B73" s="30"/>
      <c r="C73" s="44"/>
      <c r="D73" s="44"/>
      <c r="E73" s="70"/>
      <c r="F73"/>
      <c r="G73"/>
      <c r="H73"/>
      <c r="I73"/>
    </row>
    <row r="74" spans="1:9" s="65" customFormat="1" ht="12.75">
      <c r="A74"/>
      <c r="B74" s="30"/>
      <c r="C74" s="44"/>
      <c r="D74" s="44"/>
      <c r="E74" s="70"/>
      <c r="F74"/>
      <c r="G74"/>
      <c r="H74"/>
      <c r="I74"/>
    </row>
    <row r="75" spans="1:9" s="65" customFormat="1" ht="12.75">
      <c r="A75"/>
      <c r="B75" s="30"/>
      <c r="C75" s="44"/>
      <c r="D75" s="44"/>
      <c r="E75" s="70"/>
      <c r="F75"/>
      <c r="G75"/>
      <c r="H75"/>
      <c r="I75"/>
    </row>
    <row r="76" spans="1:9" s="65" customFormat="1" ht="12.75">
      <c r="A76"/>
      <c r="B76" s="30"/>
      <c r="C76" s="44"/>
      <c r="D76" s="44"/>
      <c r="E76" s="70"/>
      <c r="F76"/>
      <c r="G76"/>
      <c r="H76"/>
      <c r="I76"/>
    </row>
    <row r="77" spans="1:9" s="65" customFormat="1" ht="12.75">
      <c r="A77"/>
      <c r="B77" s="30"/>
      <c r="C77" s="44"/>
      <c r="D77" s="44"/>
      <c r="E77" s="70"/>
      <c r="F77"/>
      <c r="G77"/>
      <c r="H77"/>
      <c r="I77"/>
    </row>
    <row r="78" spans="1:9" s="65" customFormat="1" ht="12.75">
      <c r="A78"/>
      <c r="B78" s="30"/>
      <c r="C78" s="44"/>
      <c r="D78" s="44"/>
      <c r="E78" s="70"/>
      <c r="F78"/>
      <c r="G78"/>
      <c r="H78"/>
      <c r="I78"/>
    </row>
    <row r="79" spans="1:9" s="65" customFormat="1" ht="12.75">
      <c r="A79"/>
      <c r="B79" s="30"/>
      <c r="C79" s="44"/>
      <c r="D79" s="44"/>
      <c r="E79" s="70"/>
      <c r="F79"/>
      <c r="G79"/>
      <c r="H79"/>
      <c r="I79"/>
    </row>
    <row r="80" spans="1:9" s="65" customFormat="1" ht="12.75">
      <c r="A80"/>
      <c r="B80" s="30"/>
      <c r="C80" s="44"/>
      <c r="D80" s="44"/>
      <c r="E80" s="70"/>
      <c r="F80"/>
      <c r="G80"/>
      <c r="H80"/>
      <c r="I80"/>
    </row>
    <row r="81" spans="1:9" s="65" customFormat="1" ht="12.75">
      <c r="A81"/>
      <c r="B81" s="30"/>
      <c r="C81" s="44"/>
      <c r="D81" s="64"/>
      <c r="E81" s="70"/>
      <c r="F81"/>
      <c r="G81"/>
      <c r="H81"/>
      <c r="I81"/>
    </row>
    <row r="82" spans="2:4" ht="12.75">
      <c r="B82" s="30"/>
      <c r="C82" s="44"/>
      <c r="D82" s="44"/>
    </row>
    <row r="83" spans="1:9" s="65" customFormat="1" ht="12.75">
      <c r="A83"/>
      <c r="B83" s="30"/>
      <c r="C83" s="44"/>
      <c r="D83" s="44"/>
      <c r="E83" s="70"/>
      <c r="F83"/>
      <c r="G83"/>
      <c r="H83"/>
      <c r="I83"/>
    </row>
    <row r="84" spans="1:9" s="65" customFormat="1" ht="12.75">
      <c r="A84"/>
      <c r="B84" s="30"/>
      <c r="C84" s="44"/>
      <c r="D84" s="44"/>
      <c r="E84" s="70"/>
      <c r="F84"/>
      <c r="G84"/>
      <c r="H84"/>
      <c r="I84"/>
    </row>
    <row r="85" spans="1:9" s="65" customFormat="1" ht="12.75">
      <c r="A85"/>
      <c r="B85" s="30"/>
      <c r="C85" s="44"/>
      <c r="D85" s="44"/>
      <c r="E85" s="70"/>
      <c r="F85"/>
      <c r="G85"/>
      <c r="H85"/>
      <c r="I85"/>
    </row>
    <row r="86" spans="1:9" s="65" customFormat="1" ht="12.75">
      <c r="A86"/>
      <c r="B86" s="44"/>
      <c r="C86" s="44"/>
      <c r="D86" s="44"/>
      <c r="E86" s="70"/>
      <c r="F86"/>
      <c r="G86"/>
      <c r="H86"/>
      <c r="I86"/>
    </row>
    <row r="108" spans="1:9" s="65" customFormat="1" ht="12.75">
      <c r="A108"/>
      <c r="B108"/>
      <c r="C108"/>
      <c r="D108" s="20"/>
      <c r="E108" s="70"/>
      <c r="F108"/>
      <c r="G108"/>
      <c r="H108"/>
      <c r="I108"/>
    </row>
  </sheetData>
  <sheetProtection/>
  <printOptions/>
  <pageMargins left="0.7874015748031497" right="0" top="0.7874015748031497" bottom="0" header="0" footer="0"/>
  <pageSetup fitToHeight="1" fitToWidth="1" orientation="portrait" paperSize="9" scale="81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9"/>
  <sheetViews>
    <sheetView zoomScale="136" zoomScaleNormal="136" zoomScalePageLayoutView="0" workbookViewId="0" topLeftCell="A22">
      <selection activeCell="A30" sqref="A30:IV30"/>
    </sheetView>
  </sheetViews>
  <sheetFormatPr defaultColWidth="9.140625" defaultRowHeight="12.75"/>
  <cols>
    <col min="1" max="1" width="69.57421875" style="0" bestFit="1" customWidth="1"/>
    <col min="2" max="2" width="19.7109375" style="0" bestFit="1" customWidth="1"/>
    <col min="3" max="3" width="6.00390625" style="0" bestFit="1" customWidth="1"/>
    <col min="4" max="4" width="20.57421875" style="0" bestFit="1" customWidth="1"/>
    <col min="5" max="5" width="4.421875" style="70" bestFit="1" customWidth="1"/>
  </cols>
  <sheetData>
    <row r="1" spans="1:4" ht="15.75">
      <c r="A1" s="52" t="s">
        <v>14</v>
      </c>
      <c r="B1" s="63" t="s">
        <v>11</v>
      </c>
      <c r="C1" s="18"/>
      <c r="D1" s="58" t="s">
        <v>12</v>
      </c>
    </row>
    <row r="2" spans="1:4" ht="15.75">
      <c r="A2" s="1" t="s">
        <v>39</v>
      </c>
      <c r="B2" s="63"/>
      <c r="C2" s="18"/>
      <c r="D2" s="69" t="s">
        <v>19</v>
      </c>
    </row>
    <row r="3" spans="1:4" ht="12.75">
      <c r="A3" s="21" t="s">
        <v>15</v>
      </c>
      <c r="B3" s="48">
        <v>570</v>
      </c>
      <c r="C3" s="3"/>
      <c r="D3" s="68">
        <f>B3</f>
        <v>570</v>
      </c>
    </row>
    <row r="4" spans="1:5" ht="13.5" thickBot="1">
      <c r="A4" s="61" t="s">
        <v>16</v>
      </c>
      <c r="B4" s="97">
        <v>379033.86</v>
      </c>
      <c r="C4" s="53"/>
      <c r="D4" s="68">
        <f>B4</f>
        <v>379033.86</v>
      </c>
      <c r="E4" s="71"/>
    </row>
    <row r="5" spans="1:4" ht="12.75">
      <c r="A5" s="4" t="s">
        <v>1</v>
      </c>
      <c r="B5" s="50">
        <v>100000</v>
      </c>
      <c r="C5" s="53"/>
      <c r="D5" s="15">
        <f>B5</f>
        <v>100000</v>
      </c>
    </row>
    <row r="6" spans="1:4" ht="12.75">
      <c r="A6" s="4"/>
      <c r="B6" s="2"/>
      <c r="C6" s="3"/>
      <c r="D6" s="2"/>
    </row>
    <row r="7" spans="1:4" ht="12.75">
      <c r="A7" s="7"/>
      <c r="B7" s="8">
        <f>B3+B4+B5</f>
        <v>479603.86</v>
      </c>
      <c r="C7" s="3"/>
      <c r="D7" s="8">
        <f>SUM(D3:D6)</f>
        <v>479603.86</v>
      </c>
    </row>
    <row r="8" spans="1:4" ht="12.75">
      <c r="A8" s="9"/>
      <c r="B8" s="10"/>
      <c r="C8" s="3"/>
      <c r="D8" s="2"/>
    </row>
    <row r="9" spans="1:6" ht="12.75">
      <c r="A9" s="1" t="s">
        <v>2</v>
      </c>
      <c r="B9" s="11"/>
      <c r="C9" s="3"/>
      <c r="D9" s="15"/>
      <c r="F9" s="20"/>
    </row>
    <row r="10" spans="1:6" ht="12.75">
      <c r="A10" s="21" t="s">
        <v>21</v>
      </c>
      <c r="B10" s="12"/>
      <c r="C10" s="3"/>
      <c r="D10" s="12"/>
      <c r="F10" s="57"/>
    </row>
    <row r="11" spans="1:4" ht="12.75">
      <c r="A11" s="13" t="s">
        <v>43</v>
      </c>
      <c r="B11" s="12"/>
      <c r="C11" s="3"/>
      <c r="D11" s="12">
        <v>40142</v>
      </c>
    </row>
    <row r="12" spans="1:6" ht="12.75">
      <c r="A12" s="13" t="s">
        <v>44</v>
      </c>
      <c r="B12" s="12"/>
      <c r="C12" s="56"/>
      <c r="D12" s="12">
        <v>3850</v>
      </c>
      <c r="F12" s="20"/>
    </row>
    <row r="13" spans="1:4" ht="12.75">
      <c r="A13" s="13"/>
      <c r="B13" s="12"/>
      <c r="C13" s="3"/>
      <c r="D13" s="12"/>
    </row>
    <row r="14" spans="1:6" ht="12.75">
      <c r="A14" s="13"/>
      <c r="B14" s="12"/>
      <c r="C14" s="3"/>
      <c r="D14" s="12"/>
      <c r="F14" s="20"/>
    </row>
    <row r="15" spans="1:6" ht="12.75">
      <c r="A15" s="21"/>
      <c r="B15" s="12"/>
      <c r="C15" s="3"/>
      <c r="D15" s="12"/>
      <c r="F15" s="20"/>
    </row>
    <row r="16" spans="1:6" ht="12.75">
      <c r="A16" s="21"/>
      <c r="B16" s="12"/>
      <c r="C16" s="3"/>
      <c r="D16" s="12"/>
      <c r="F16" s="20"/>
    </row>
    <row r="17" spans="1:6" ht="12.75">
      <c r="A17" s="13"/>
      <c r="B17" s="12"/>
      <c r="C17" s="3"/>
      <c r="D17" s="12"/>
      <c r="F17" s="20"/>
    </row>
    <row r="18" spans="1:6" ht="12.75">
      <c r="A18" s="21"/>
      <c r="B18" s="12"/>
      <c r="C18" s="3"/>
      <c r="D18" s="12"/>
      <c r="F18" s="20"/>
    </row>
    <row r="19" spans="1:4" ht="12.75">
      <c r="A19" s="13"/>
      <c r="B19" s="12"/>
      <c r="C19" s="3"/>
      <c r="D19" s="12"/>
    </row>
    <row r="20" spans="1:6" s="57" customFormat="1" ht="12.75">
      <c r="A20" s="13"/>
      <c r="B20" s="12"/>
      <c r="C20" s="56"/>
      <c r="D20" s="12"/>
      <c r="E20" s="72"/>
      <c r="F20" s="20"/>
    </row>
    <row r="21" spans="1:5" ht="12.75">
      <c r="A21" s="7"/>
      <c r="B21" s="10">
        <f>SUM(B10:B20)</f>
        <v>0</v>
      </c>
      <c r="C21" s="3"/>
      <c r="D21" s="16">
        <f>SUM(D10:D20)</f>
        <v>43992</v>
      </c>
      <c r="E21" s="71"/>
    </row>
    <row r="22" spans="1:6" ht="12.75">
      <c r="A22" s="60"/>
      <c r="B22" s="2"/>
      <c r="C22" s="17"/>
      <c r="D22" s="54"/>
      <c r="E22" s="71"/>
      <c r="F22" s="20"/>
    </row>
    <row r="23" spans="1:5" ht="12.75">
      <c r="A23" s="1" t="s">
        <v>3</v>
      </c>
      <c r="B23" s="16">
        <f>SUM(B7+B21)</f>
        <v>479603.86</v>
      </c>
      <c r="C23" s="3"/>
      <c r="D23" s="16">
        <f>SUM(D7+D21)</f>
        <v>523595.86</v>
      </c>
      <c r="E23" s="71"/>
    </row>
    <row r="24" spans="1:6" ht="12.75">
      <c r="A24" s="18"/>
      <c r="B24" s="19"/>
      <c r="C24" s="3"/>
      <c r="D24" s="19"/>
      <c r="F24" s="20"/>
    </row>
    <row r="25" spans="1:6" ht="12.75">
      <c r="A25" s="1" t="s">
        <v>4</v>
      </c>
      <c r="B25" s="2"/>
      <c r="C25" s="3"/>
      <c r="D25" s="55"/>
      <c r="F25" s="20"/>
    </row>
    <row r="26" spans="1:9" s="65" customFormat="1" ht="12.75">
      <c r="A26" s="21" t="s">
        <v>38</v>
      </c>
      <c r="B26" s="12"/>
      <c r="C26" s="3"/>
      <c r="D26" s="14">
        <v>9283</v>
      </c>
      <c r="E26" s="70"/>
      <c r="F26" s="57"/>
      <c r="G26"/>
      <c r="H26"/>
      <c r="I26"/>
    </row>
    <row r="27" spans="1:9" s="65" customFormat="1" ht="12.75">
      <c r="A27" s="21" t="s">
        <v>40</v>
      </c>
      <c r="B27" s="12"/>
      <c r="C27" s="3"/>
      <c r="D27" s="14">
        <v>5000</v>
      </c>
      <c r="E27" s="70"/>
      <c r="F27" s="57"/>
      <c r="G27"/>
      <c r="H27"/>
      <c r="I27"/>
    </row>
    <row r="28" spans="1:9" s="65" customFormat="1" ht="12.75">
      <c r="A28" s="21" t="s">
        <v>41</v>
      </c>
      <c r="B28" s="12"/>
      <c r="C28" s="3"/>
      <c r="D28" s="14">
        <v>110</v>
      </c>
      <c r="E28" s="70"/>
      <c r="F28" s="57"/>
      <c r="G28"/>
      <c r="H28"/>
      <c r="I28"/>
    </row>
    <row r="29" spans="1:9" s="59" customFormat="1" ht="12.75">
      <c r="A29" s="13" t="s">
        <v>42</v>
      </c>
      <c r="B29" s="12"/>
      <c r="C29" s="56"/>
      <c r="D29" s="14">
        <v>69</v>
      </c>
      <c r="E29" s="96"/>
      <c r="F29" s="57"/>
      <c r="G29" s="57"/>
      <c r="H29" s="57"/>
      <c r="I29" s="57"/>
    </row>
    <row r="30" spans="1:9" s="59" customFormat="1" ht="12.75">
      <c r="A30" s="13" t="s">
        <v>45</v>
      </c>
      <c r="B30" s="12"/>
      <c r="C30" s="56"/>
      <c r="D30" s="14">
        <v>2250</v>
      </c>
      <c r="E30" s="96"/>
      <c r="F30" s="57"/>
      <c r="G30" s="57"/>
      <c r="H30" s="57"/>
      <c r="I30" s="57"/>
    </row>
    <row r="31" spans="1:9" s="65" customFormat="1" ht="12.75">
      <c r="A31" s="13" t="s">
        <v>46</v>
      </c>
      <c r="B31" s="12"/>
      <c r="C31" s="3"/>
      <c r="D31" s="14">
        <v>2620</v>
      </c>
      <c r="E31" s="70"/>
      <c r="F31"/>
      <c r="G31"/>
      <c r="H31"/>
      <c r="I31"/>
    </row>
    <row r="32" spans="1:9" s="65" customFormat="1" ht="12.75">
      <c r="A32" s="13" t="s">
        <v>47</v>
      </c>
      <c r="B32" s="12"/>
      <c r="C32" s="3"/>
      <c r="D32" s="14">
        <v>14950</v>
      </c>
      <c r="E32" s="70"/>
      <c r="F32"/>
      <c r="G32"/>
      <c r="H32"/>
      <c r="I32"/>
    </row>
    <row r="33" spans="1:9" s="65" customFormat="1" ht="12.75">
      <c r="A33" s="13"/>
      <c r="B33" s="12"/>
      <c r="C33" s="3"/>
      <c r="D33" s="14"/>
      <c r="E33" s="70"/>
      <c r="F33"/>
      <c r="G33"/>
      <c r="H33"/>
      <c r="I33"/>
    </row>
    <row r="34" spans="1:9" s="65" customFormat="1" ht="12.75">
      <c r="A34" s="13"/>
      <c r="B34" s="12"/>
      <c r="C34" s="3"/>
      <c r="D34" s="14"/>
      <c r="E34" s="70"/>
      <c r="F34"/>
      <c r="G34"/>
      <c r="H34"/>
      <c r="I34"/>
    </row>
    <row r="35" spans="1:9" s="65" customFormat="1" ht="12.75">
      <c r="A35" s="13"/>
      <c r="B35" s="12"/>
      <c r="C35" s="3"/>
      <c r="D35" s="14"/>
      <c r="E35" s="70"/>
      <c r="F35"/>
      <c r="G35"/>
      <c r="H35"/>
      <c r="I35"/>
    </row>
    <row r="36" spans="1:9" s="65" customFormat="1" ht="12.75">
      <c r="A36" s="13"/>
      <c r="B36" s="12"/>
      <c r="C36" s="3"/>
      <c r="D36" s="14"/>
      <c r="E36" s="70"/>
      <c r="F36"/>
      <c r="G36"/>
      <c r="H36"/>
      <c r="I36"/>
    </row>
    <row r="37" spans="1:9" s="65" customFormat="1" ht="12.75">
      <c r="A37" s="13"/>
      <c r="B37" s="12"/>
      <c r="C37" s="3"/>
      <c r="D37" s="14"/>
      <c r="E37" s="70"/>
      <c r="F37"/>
      <c r="G37"/>
      <c r="H37"/>
      <c r="I37"/>
    </row>
    <row r="38" spans="1:9" s="65" customFormat="1" ht="12.75">
      <c r="A38" s="13"/>
      <c r="B38" s="12"/>
      <c r="C38" s="3"/>
      <c r="D38" s="14"/>
      <c r="E38" s="70"/>
      <c r="F38"/>
      <c r="G38"/>
      <c r="H38"/>
      <c r="I38"/>
    </row>
    <row r="39" spans="1:9" s="65" customFormat="1" ht="12.75">
      <c r="A39" s="7"/>
      <c r="B39" s="16"/>
      <c r="C39" s="8"/>
      <c r="D39" s="16">
        <f>SUM(D26:D37)</f>
        <v>34282</v>
      </c>
      <c r="E39" s="73"/>
      <c r="F39"/>
      <c r="G39"/>
      <c r="H39"/>
      <c r="I39"/>
    </row>
    <row r="40" spans="1:9" s="65" customFormat="1" ht="13.5" thickBot="1">
      <c r="A40" s="77"/>
      <c r="B40" s="78"/>
      <c r="C40" s="79"/>
      <c r="D40" s="80"/>
      <c r="E40" s="70"/>
      <c r="F40"/>
      <c r="G40"/>
      <c r="H40"/>
      <c r="I40"/>
    </row>
    <row r="41" spans="1:9" s="65" customFormat="1" ht="13.5" thickBot="1">
      <c r="A41" s="77" t="s">
        <v>5</v>
      </c>
      <c r="B41" s="22">
        <f>SUM(B26:B40)</f>
        <v>0</v>
      </c>
      <c r="C41" s="81"/>
      <c r="D41" s="82">
        <f>SUM(D39)</f>
        <v>34282</v>
      </c>
      <c r="E41" s="73"/>
      <c r="F41"/>
      <c r="G41"/>
      <c r="H41"/>
      <c r="I41"/>
    </row>
    <row r="42" spans="1:9" s="65" customFormat="1" ht="12.75">
      <c r="A42" s="83"/>
      <c r="B42" s="23"/>
      <c r="C42" s="81"/>
      <c r="D42" s="84"/>
      <c r="E42" s="70"/>
      <c r="F42"/>
      <c r="G42"/>
      <c r="H42"/>
      <c r="I42"/>
    </row>
    <row r="43" spans="1:9" s="65" customFormat="1" ht="12.75">
      <c r="A43" s="85" t="s">
        <v>10</v>
      </c>
      <c r="B43" s="86"/>
      <c r="C43" s="81"/>
      <c r="D43" s="84"/>
      <c r="E43" s="70"/>
      <c r="F43"/>
      <c r="G43"/>
      <c r="H43"/>
      <c r="I43"/>
    </row>
    <row r="44" spans="1:9" s="65" customFormat="1" ht="12.75">
      <c r="A44" s="87" t="s">
        <v>2</v>
      </c>
      <c r="B44" s="86">
        <f>B23</f>
        <v>479603.86</v>
      </c>
      <c r="C44" s="81"/>
      <c r="D44" s="88">
        <f>SUM(D23)</f>
        <v>523595.86</v>
      </c>
      <c r="E44" s="71"/>
      <c r="F44"/>
      <c r="G44"/>
      <c r="H44"/>
      <c r="I44"/>
    </row>
    <row r="45" spans="1:9" s="65" customFormat="1" ht="12.75">
      <c r="A45" s="87" t="s">
        <v>4</v>
      </c>
      <c r="B45" s="86">
        <f>B41</f>
        <v>0</v>
      </c>
      <c r="C45" s="81"/>
      <c r="D45" s="88">
        <f>SUM(D41)</f>
        <v>34282</v>
      </c>
      <c r="E45" s="71"/>
      <c r="F45"/>
      <c r="G45"/>
      <c r="H45"/>
      <c r="I45"/>
    </row>
    <row r="46" spans="1:9" s="65" customFormat="1" ht="12.75">
      <c r="A46" s="77" t="s">
        <v>6</v>
      </c>
      <c r="B46" s="89">
        <f>SUM(B44-B45)</f>
        <v>479603.86</v>
      </c>
      <c r="C46" s="90"/>
      <c r="D46" s="91">
        <f>SUM(D44-D45)</f>
        <v>489313.86</v>
      </c>
      <c r="E46" s="76"/>
      <c r="F46"/>
      <c r="G46"/>
      <c r="H46"/>
      <c r="I46"/>
    </row>
    <row r="47" spans="1:9" s="65" customFormat="1" ht="12.75">
      <c r="A47" s="92" t="s">
        <v>7</v>
      </c>
      <c r="B47" s="93">
        <f>B46-B7</f>
        <v>0</v>
      </c>
      <c r="C47" s="94"/>
      <c r="D47" s="95">
        <f>D46-D7</f>
        <v>9710</v>
      </c>
      <c r="E47" s="71"/>
      <c r="F47"/>
      <c r="G47"/>
      <c r="H47"/>
      <c r="I47"/>
    </row>
    <row r="48" spans="1:9" s="65" customFormat="1" ht="15.75">
      <c r="A48" s="49"/>
      <c r="B48" s="47"/>
      <c r="C48"/>
      <c r="D48"/>
      <c r="E48" s="70"/>
      <c r="F48"/>
      <c r="G48"/>
      <c r="H48"/>
      <c r="I48"/>
    </row>
    <row r="49" spans="1:9" s="65" customFormat="1" ht="13.5" thickBot="1">
      <c r="A49" s="46"/>
      <c r="B49"/>
      <c r="C49"/>
      <c r="D49"/>
      <c r="E49" s="70"/>
      <c r="F49"/>
      <c r="G49"/>
      <c r="H49"/>
      <c r="I49"/>
    </row>
    <row r="50" spans="1:9" s="65" customFormat="1" ht="12.75">
      <c r="A50" s="24" t="s">
        <v>8</v>
      </c>
      <c r="B50" s="25"/>
      <c r="C50" s="26"/>
      <c r="D50" s="27"/>
      <c r="E50" s="70"/>
      <c r="F50"/>
      <c r="G50"/>
      <c r="H50"/>
      <c r="I50"/>
    </row>
    <row r="51" spans="1:9" s="65" customFormat="1" ht="12.75">
      <c r="A51" s="51"/>
      <c r="B51" s="67"/>
      <c r="C51" s="30"/>
      <c r="D51" s="31">
        <v>570</v>
      </c>
      <c r="E51" s="70"/>
      <c r="F51"/>
      <c r="G51"/>
      <c r="H51"/>
      <c r="I51"/>
    </row>
    <row r="52" spans="1:9" s="65" customFormat="1" ht="12.75">
      <c r="A52" s="51"/>
      <c r="B52" s="29"/>
      <c r="C52" s="30"/>
      <c r="D52" s="5">
        <v>0</v>
      </c>
      <c r="E52" s="74"/>
      <c r="F52"/>
      <c r="G52"/>
      <c r="H52"/>
      <c r="I52"/>
    </row>
    <row r="53" spans="1:9" s="65" customFormat="1" ht="12.75">
      <c r="A53" s="62"/>
      <c r="B53" s="32"/>
      <c r="C53" s="30"/>
      <c r="D53" s="5">
        <v>0</v>
      </c>
      <c r="E53" s="74"/>
      <c r="F53"/>
      <c r="G53"/>
      <c r="H53"/>
      <c r="I53"/>
    </row>
    <row r="54" spans="1:9" s="65" customFormat="1" ht="12.75">
      <c r="A54" s="28" t="s">
        <v>0</v>
      </c>
      <c r="B54" s="66"/>
      <c r="C54" s="33"/>
      <c r="D54" s="34">
        <f>D4+D21-D39</f>
        <v>388743.86</v>
      </c>
      <c r="E54" s="74"/>
      <c r="F54"/>
      <c r="G54"/>
      <c r="H54"/>
      <c r="I54"/>
    </row>
    <row r="55" spans="1:9" s="65" customFormat="1" ht="13.5" thickBot="1">
      <c r="A55" s="43" t="s">
        <v>13</v>
      </c>
      <c r="B55" s="6"/>
      <c r="C55" s="6"/>
      <c r="D55" s="35">
        <f>SUM(D51:D54)</f>
        <v>389313.86</v>
      </c>
      <c r="E55" s="74"/>
      <c r="F55"/>
      <c r="G55"/>
      <c r="H55"/>
      <c r="I55"/>
    </row>
    <row r="56" spans="1:9" s="65" customFormat="1" ht="13.5" thickTop="1">
      <c r="A56" s="28"/>
      <c r="B56" s="6"/>
      <c r="C56" s="6"/>
      <c r="D56" s="36"/>
      <c r="E56" s="75"/>
      <c r="F56"/>
      <c r="G56"/>
      <c r="H56"/>
      <c r="I56"/>
    </row>
    <row r="57" spans="1:9" s="65" customFormat="1" ht="13.5" thickBot="1">
      <c r="A57" s="42"/>
      <c r="B57" s="6"/>
      <c r="C57" s="6"/>
      <c r="D57" s="36"/>
      <c r="E57" s="75"/>
      <c r="F57"/>
      <c r="G57"/>
      <c r="H57"/>
      <c r="I57"/>
    </row>
    <row r="58" spans="1:9" s="65" customFormat="1" ht="13.5" thickBot="1">
      <c r="A58" s="28" t="s">
        <v>1</v>
      </c>
      <c r="B58" s="6"/>
      <c r="C58" s="6"/>
      <c r="D58" s="37">
        <v>100000</v>
      </c>
      <c r="E58" s="74"/>
      <c r="F58"/>
      <c r="G58"/>
      <c r="H58"/>
      <c r="I58"/>
    </row>
    <row r="59" spans="1:9" s="65" customFormat="1" ht="12.75">
      <c r="A59" s="28"/>
      <c r="B59" s="6"/>
      <c r="C59" s="6"/>
      <c r="D59" s="38">
        <f>SUM(D55:D58)</f>
        <v>489313.86</v>
      </c>
      <c r="E59" s="71"/>
      <c r="F59"/>
      <c r="G59"/>
      <c r="H59"/>
      <c r="I59"/>
    </row>
    <row r="60" spans="1:9" s="65" customFormat="1" ht="12.75">
      <c r="A60" s="45"/>
      <c r="B60" s="6"/>
      <c r="C60" s="6"/>
      <c r="D60" s="38"/>
      <c r="E60" s="74"/>
      <c r="F60"/>
      <c r="G60"/>
      <c r="H60"/>
      <c r="I60"/>
    </row>
    <row r="61" spans="1:9" s="65" customFormat="1" ht="12.75">
      <c r="A61" s="45" t="s">
        <v>17</v>
      </c>
      <c r="B61" s="66"/>
      <c r="C61" s="6"/>
      <c r="D61" s="38">
        <f>D63-D54</f>
        <v>0</v>
      </c>
      <c r="E61" s="71"/>
      <c r="F61"/>
      <c r="G61"/>
      <c r="H61"/>
      <c r="I61"/>
    </row>
    <row r="62" spans="1:9" s="65" customFormat="1" ht="12.75">
      <c r="A62" s="28"/>
      <c r="B62" s="6"/>
      <c r="C62" s="6"/>
      <c r="D62" s="36"/>
      <c r="E62" s="70"/>
      <c r="F62"/>
      <c r="G62"/>
      <c r="H62"/>
      <c r="I62"/>
    </row>
    <row r="63" spans="1:9" s="65" customFormat="1" ht="13.5" thickBot="1">
      <c r="A63" s="98">
        <v>201031</v>
      </c>
      <c r="B63" s="39"/>
      <c r="C63" s="40" t="s">
        <v>9</v>
      </c>
      <c r="D63" s="41">
        <v>388743.86</v>
      </c>
      <c r="E63" s="70"/>
      <c r="F63"/>
      <c r="G63"/>
      <c r="H63"/>
      <c r="I63"/>
    </row>
    <row r="64" spans="1:9" s="65" customFormat="1" ht="12.75">
      <c r="A64"/>
      <c r="B64"/>
      <c r="C64"/>
      <c r="D64"/>
      <c r="E64" s="70"/>
      <c r="F64"/>
      <c r="G64"/>
      <c r="H64"/>
      <c r="I64"/>
    </row>
    <row r="65" spans="2:9" s="65" customFormat="1" ht="12.75">
      <c r="B65" s="44"/>
      <c r="C65" s="44"/>
      <c r="D65" s="44"/>
      <c r="E65" s="70"/>
      <c r="F65"/>
      <c r="G65"/>
      <c r="H65"/>
      <c r="I65"/>
    </row>
    <row r="66" spans="2:9" s="65" customFormat="1" ht="12.75">
      <c r="B66" s="44"/>
      <c r="C66" s="44"/>
      <c r="D66" s="44"/>
      <c r="E66" s="70"/>
      <c r="F66"/>
      <c r="G66"/>
      <c r="H66"/>
      <c r="I66"/>
    </row>
    <row r="67" spans="1:9" s="65" customFormat="1" ht="12.75">
      <c r="A67"/>
      <c r="B67" s="66"/>
      <c r="C67" s="44"/>
      <c r="D67" s="44"/>
      <c r="E67" s="70"/>
      <c r="F67"/>
      <c r="G67"/>
      <c r="H67"/>
      <c r="I67"/>
    </row>
    <row r="68" spans="1:9" s="65" customFormat="1" ht="12.75">
      <c r="A68"/>
      <c r="B68" s="44"/>
      <c r="C68" s="44"/>
      <c r="D68" s="44"/>
      <c r="E68" s="70"/>
      <c r="F68"/>
      <c r="G68"/>
      <c r="H68"/>
      <c r="I68"/>
    </row>
    <row r="69" spans="1:9" s="65" customFormat="1" ht="12.75">
      <c r="A69"/>
      <c r="B69" s="44"/>
      <c r="C69" s="44"/>
      <c r="D69" s="44"/>
      <c r="E69" s="70"/>
      <c r="F69"/>
      <c r="G69"/>
      <c r="H69"/>
      <c r="I69"/>
    </row>
    <row r="70" spans="1:9" s="65" customFormat="1" ht="12.75">
      <c r="A70"/>
      <c r="B70" s="44"/>
      <c r="C70" s="44"/>
      <c r="D70" s="44"/>
      <c r="E70" s="70"/>
      <c r="F70"/>
      <c r="G70"/>
      <c r="H70"/>
      <c r="I70"/>
    </row>
    <row r="71" spans="1:9" s="65" customFormat="1" ht="12.75">
      <c r="A71"/>
      <c r="B71" s="44"/>
      <c r="C71" s="44"/>
      <c r="D71" s="44"/>
      <c r="E71" s="70"/>
      <c r="F71"/>
      <c r="G71"/>
      <c r="H71"/>
      <c r="I71"/>
    </row>
    <row r="72" spans="1:9" s="65" customFormat="1" ht="12.75">
      <c r="A72"/>
      <c r="B72" s="30"/>
      <c r="C72" s="44"/>
      <c r="D72" s="44"/>
      <c r="E72" s="70"/>
      <c r="F72"/>
      <c r="G72"/>
      <c r="H72"/>
      <c r="I72"/>
    </row>
    <row r="73" spans="1:9" s="65" customFormat="1" ht="12.75">
      <c r="A73"/>
      <c r="B73" s="30"/>
      <c r="C73" s="44"/>
      <c r="D73" s="44"/>
      <c r="E73" s="70"/>
      <c r="F73"/>
      <c r="G73"/>
      <c r="H73"/>
      <c r="I73"/>
    </row>
    <row r="74" spans="1:9" s="65" customFormat="1" ht="12.75">
      <c r="A74"/>
      <c r="B74" s="30"/>
      <c r="C74" s="44"/>
      <c r="D74" s="44"/>
      <c r="E74" s="70"/>
      <c r="F74"/>
      <c r="G74"/>
      <c r="H74"/>
      <c r="I74"/>
    </row>
    <row r="75" spans="1:9" s="65" customFormat="1" ht="12.75">
      <c r="A75"/>
      <c r="B75" s="30"/>
      <c r="C75" s="44"/>
      <c r="D75" s="44"/>
      <c r="E75" s="70"/>
      <c r="F75"/>
      <c r="G75"/>
      <c r="H75"/>
      <c r="I75"/>
    </row>
    <row r="76" spans="1:9" s="65" customFormat="1" ht="12.75">
      <c r="A76"/>
      <c r="B76" s="30"/>
      <c r="C76" s="44"/>
      <c r="D76" s="44"/>
      <c r="E76" s="70"/>
      <c r="F76"/>
      <c r="G76"/>
      <c r="H76"/>
      <c r="I76"/>
    </row>
    <row r="77" spans="1:9" s="65" customFormat="1" ht="12.75">
      <c r="A77"/>
      <c r="B77" s="30"/>
      <c r="C77" s="44"/>
      <c r="D77" s="44"/>
      <c r="E77" s="70"/>
      <c r="F77"/>
      <c r="G77"/>
      <c r="H77"/>
      <c r="I77"/>
    </row>
    <row r="78" spans="1:9" s="65" customFormat="1" ht="12.75">
      <c r="A78"/>
      <c r="B78" s="30"/>
      <c r="C78" s="44"/>
      <c r="D78" s="44"/>
      <c r="E78" s="70"/>
      <c r="F78"/>
      <c r="G78"/>
      <c r="H78"/>
      <c r="I78"/>
    </row>
    <row r="79" spans="1:9" s="65" customFormat="1" ht="12.75">
      <c r="A79"/>
      <c r="B79" s="30"/>
      <c r="C79" s="44"/>
      <c r="D79" s="44"/>
      <c r="E79" s="70"/>
      <c r="F79"/>
      <c r="G79"/>
      <c r="H79"/>
      <c r="I79"/>
    </row>
    <row r="80" spans="1:9" s="65" customFormat="1" ht="12.75">
      <c r="A80"/>
      <c r="B80" s="30"/>
      <c r="C80" s="44"/>
      <c r="D80" s="44"/>
      <c r="E80" s="70"/>
      <c r="F80"/>
      <c r="G80"/>
      <c r="H80"/>
      <c r="I80"/>
    </row>
    <row r="81" spans="1:9" s="65" customFormat="1" ht="12.75">
      <c r="A81"/>
      <c r="B81" s="30"/>
      <c r="C81" s="44"/>
      <c r="D81" s="44"/>
      <c r="E81" s="70"/>
      <c r="F81"/>
      <c r="G81"/>
      <c r="H81"/>
      <c r="I81"/>
    </row>
    <row r="82" spans="1:9" s="65" customFormat="1" ht="12.75">
      <c r="A82"/>
      <c r="B82" s="30"/>
      <c r="C82" s="44"/>
      <c r="D82" s="64"/>
      <c r="E82" s="70"/>
      <c r="F82"/>
      <c r="G82"/>
      <c r="H82"/>
      <c r="I82"/>
    </row>
    <row r="83" spans="2:4" ht="12.75">
      <c r="B83" s="30"/>
      <c r="C83" s="44"/>
      <c r="D83" s="44"/>
    </row>
    <row r="84" spans="1:9" s="65" customFormat="1" ht="12.75">
      <c r="A84"/>
      <c r="B84" s="30"/>
      <c r="C84" s="44"/>
      <c r="D84" s="44"/>
      <c r="E84" s="70"/>
      <c r="F84"/>
      <c r="G84"/>
      <c r="H84"/>
      <c r="I84"/>
    </row>
    <row r="85" spans="1:9" s="65" customFormat="1" ht="12.75">
      <c r="A85"/>
      <c r="B85" s="30"/>
      <c r="C85" s="44"/>
      <c r="D85" s="44"/>
      <c r="E85" s="70"/>
      <c r="F85"/>
      <c r="G85"/>
      <c r="H85"/>
      <c r="I85"/>
    </row>
    <row r="86" spans="1:9" s="65" customFormat="1" ht="12.75">
      <c r="A86"/>
      <c r="B86" s="30"/>
      <c r="C86" s="44"/>
      <c r="D86" s="44"/>
      <c r="E86" s="70"/>
      <c r="F86"/>
      <c r="G86"/>
      <c r="H86"/>
      <c r="I86"/>
    </row>
    <row r="87" spans="1:9" s="65" customFormat="1" ht="12.75">
      <c r="A87"/>
      <c r="B87" s="44"/>
      <c r="C87" s="44"/>
      <c r="D87" s="44"/>
      <c r="E87" s="70"/>
      <c r="F87"/>
      <c r="G87"/>
      <c r="H87"/>
      <c r="I87"/>
    </row>
    <row r="109" spans="1:9" s="65" customFormat="1" ht="12.75">
      <c r="A109"/>
      <c r="B109"/>
      <c r="C109"/>
      <c r="D109" s="20"/>
      <c r="E109" s="70"/>
      <c r="F109"/>
      <c r="G109"/>
      <c r="H109"/>
      <c r="I109"/>
    </row>
  </sheetData>
  <sheetProtection/>
  <printOptions/>
  <pageMargins left="0.7874015748031497" right="0" top="0.7874015748031497" bottom="0" header="0" footer="0"/>
  <pageSetup fitToHeight="1" fitToWidth="1" orientation="portrait" paperSize="9" scale="81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9"/>
  <sheetViews>
    <sheetView zoomScale="136" zoomScaleNormal="136" zoomScalePageLayoutView="0" workbookViewId="0" topLeftCell="A1">
      <selection activeCell="D64" sqref="D64"/>
    </sheetView>
  </sheetViews>
  <sheetFormatPr defaultColWidth="9.140625" defaultRowHeight="12.75"/>
  <cols>
    <col min="1" max="1" width="69.57421875" style="0" bestFit="1" customWidth="1"/>
    <col min="2" max="2" width="19.7109375" style="0" bestFit="1" customWidth="1"/>
    <col min="3" max="3" width="6.00390625" style="0" bestFit="1" customWidth="1"/>
    <col min="4" max="4" width="20.57421875" style="0" bestFit="1" customWidth="1"/>
    <col min="5" max="5" width="4.421875" style="70" bestFit="1" customWidth="1"/>
  </cols>
  <sheetData>
    <row r="1" spans="1:4" ht="15.75">
      <c r="A1" s="52" t="s">
        <v>14</v>
      </c>
      <c r="B1" s="63" t="s">
        <v>11</v>
      </c>
      <c r="C1" s="18"/>
      <c r="D1" s="58" t="s">
        <v>12</v>
      </c>
    </row>
    <row r="2" spans="1:4" ht="15.75">
      <c r="A2" s="1" t="s">
        <v>32</v>
      </c>
      <c r="B2" s="63"/>
      <c r="C2" s="18"/>
      <c r="D2" s="69" t="s">
        <v>18</v>
      </c>
    </row>
    <row r="3" spans="1:4" ht="12.75">
      <c r="A3" s="21" t="s">
        <v>15</v>
      </c>
      <c r="B3" s="48">
        <v>570</v>
      </c>
      <c r="C3" s="3"/>
      <c r="D3" s="68">
        <f>B3</f>
        <v>570</v>
      </c>
    </row>
    <row r="4" spans="1:5" ht="13.5" thickBot="1">
      <c r="A4" s="61" t="s">
        <v>16</v>
      </c>
      <c r="B4" s="97">
        <v>359032.86</v>
      </c>
      <c r="C4" s="53"/>
      <c r="D4" s="68">
        <f>B4</f>
        <v>359032.86</v>
      </c>
      <c r="E4" s="71"/>
    </row>
    <row r="5" spans="1:4" ht="12.75">
      <c r="A5" s="4" t="s">
        <v>1</v>
      </c>
      <c r="B5" s="50">
        <v>100000</v>
      </c>
      <c r="C5" s="53"/>
      <c r="D5" s="15">
        <f>B5</f>
        <v>100000</v>
      </c>
    </row>
    <row r="6" spans="1:4" ht="12.75">
      <c r="A6" s="4"/>
      <c r="B6" s="2"/>
      <c r="C6" s="3"/>
      <c r="D6" s="2"/>
    </row>
    <row r="7" spans="1:4" ht="12.75">
      <c r="A7" s="7"/>
      <c r="B7" s="8">
        <f>B3+B4+B5</f>
        <v>459602.86</v>
      </c>
      <c r="C7" s="3"/>
      <c r="D7" s="8">
        <f>SUM(D3:D6)</f>
        <v>459602.86</v>
      </c>
    </row>
    <row r="8" spans="1:4" ht="12.75">
      <c r="A8" s="9"/>
      <c r="B8" s="10"/>
      <c r="C8" s="3"/>
      <c r="D8" s="2"/>
    </row>
    <row r="9" spans="1:6" ht="12.75">
      <c r="A9" s="1" t="s">
        <v>2</v>
      </c>
      <c r="B9" s="11"/>
      <c r="C9" s="3"/>
      <c r="D9" s="15"/>
      <c r="F9" s="20"/>
    </row>
    <row r="10" spans="1:6" ht="12.75">
      <c r="A10" s="21" t="s">
        <v>21</v>
      </c>
      <c r="B10" s="12"/>
      <c r="C10" s="3"/>
      <c r="D10" s="12">
        <v>100</v>
      </c>
      <c r="F10" s="57"/>
    </row>
    <row r="11" spans="1:4" ht="12.75">
      <c r="A11" s="13" t="s">
        <v>33</v>
      </c>
      <c r="B11" s="12"/>
      <c r="C11" s="3"/>
      <c r="D11" s="12">
        <v>36513</v>
      </c>
    </row>
    <row r="12" spans="1:6" ht="12.75">
      <c r="A12" s="13" t="s">
        <v>37</v>
      </c>
      <c r="B12" s="12"/>
      <c r="C12" s="56"/>
      <c r="D12" s="12">
        <v>750</v>
      </c>
      <c r="F12" s="20"/>
    </row>
    <row r="13" spans="1:4" ht="12.75">
      <c r="A13" s="13"/>
      <c r="B13" s="12"/>
      <c r="C13" s="3"/>
      <c r="D13" s="12"/>
    </row>
    <row r="14" spans="1:6" ht="12.75">
      <c r="A14" s="13"/>
      <c r="B14" s="12"/>
      <c r="C14" s="3"/>
      <c r="D14" s="12"/>
      <c r="F14" s="20"/>
    </row>
    <row r="15" spans="1:6" ht="12.75">
      <c r="A15" s="21"/>
      <c r="B15" s="12"/>
      <c r="C15" s="3"/>
      <c r="D15" s="12"/>
      <c r="F15" s="20"/>
    </row>
    <row r="16" spans="1:6" ht="12.75">
      <c r="A16" s="21"/>
      <c r="B16" s="12"/>
      <c r="C16" s="3"/>
      <c r="D16" s="12"/>
      <c r="F16" s="20"/>
    </row>
    <row r="17" spans="1:6" ht="12.75">
      <c r="A17" s="13"/>
      <c r="B17" s="12"/>
      <c r="C17" s="3"/>
      <c r="D17" s="12"/>
      <c r="F17" s="20"/>
    </row>
    <row r="18" spans="1:6" ht="12.75">
      <c r="A18" s="21"/>
      <c r="B18" s="12"/>
      <c r="C18" s="3"/>
      <c r="D18" s="12"/>
      <c r="F18" s="20"/>
    </row>
    <row r="19" spans="1:4" ht="12.75">
      <c r="A19" s="13"/>
      <c r="B19" s="12"/>
      <c r="C19" s="3"/>
      <c r="D19" s="12"/>
    </row>
    <row r="20" spans="1:6" s="57" customFormat="1" ht="12.75">
      <c r="A20" s="13"/>
      <c r="B20" s="12"/>
      <c r="C20" s="56"/>
      <c r="D20" s="12"/>
      <c r="E20" s="72"/>
      <c r="F20" s="20"/>
    </row>
    <row r="21" spans="1:5" ht="12.75">
      <c r="A21" s="7"/>
      <c r="B21" s="10">
        <f>SUM(B10:B20)</f>
        <v>0</v>
      </c>
      <c r="C21" s="3"/>
      <c r="D21" s="16">
        <f>SUM(D10:D20)</f>
        <v>37363</v>
      </c>
      <c r="E21" s="71"/>
    </row>
    <row r="22" spans="1:6" ht="12.75">
      <c r="A22" s="60"/>
      <c r="B22" s="2"/>
      <c r="C22" s="17"/>
      <c r="D22" s="54"/>
      <c r="E22" s="71"/>
      <c r="F22" s="20"/>
    </row>
    <row r="23" spans="1:5" ht="12.75">
      <c r="A23" s="1" t="s">
        <v>3</v>
      </c>
      <c r="B23" s="16">
        <f>SUM(B7+B21)</f>
        <v>459602.86</v>
      </c>
      <c r="C23" s="3"/>
      <c r="D23" s="16">
        <f>SUM(D7+D21)</f>
        <v>496965.86</v>
      </c>
      <c r="E23" s="71"/>
    </row>
    <row r="24" spans="1:6" ht="12.75">
      <c r="A24" s="18"/>
      <c r="B24" s="19"/>
      <c r="C24" s="3"/>
      <c r="D24" s="19"/>
      <c r="F24" s="20"/>
    </row>
    <row r="25" spans="1:6" ht="12.75">
      <c r="A25" s="1" t="s">
        <v>4</v>
      </c>
      <c r="B25" s="2"/>
      <c r="C25" s="3"/>
      <c r="D25" s="55"/>
      <c r="F25" s="20"/>
    </row>
    <row r="26" spans="1:9" s="65" customFormat="1" ht="12.75">
      <c r="A26" s="21" t="s">
        <v>31</v>
      </c>
      <c r="B26" s="12"/>
      <c r="C26" s="3"/>
      <c r="D26" s="14">
        <v>4785</v>
      </c>
      <c r="E26" s="70"/>
      <c r="F26" s="57"/>
      <c r="G26"/>
      <c r="H26"/>
      <c r="I26"/>
    </row>
    <row r="27" spans="1:9" s="65" customFormat="1" ht="12.75">
      <c r="A27" s="21" t="s">
        <v>34</v>
      </c>
      <c r="B27" s="12"/>
      <c r="C27" s="3"/>
      <c r="D27" s="14">
        <v>2153</v>
      </c>
      <c r="E27" s="70"/>
      <c r="F27" s="57"/>
      <c r="G27"/>
      <c r="H27"/>
      <c r="I27"/>
    </row>
    <row r="28" spans="1:9" s="65" customFormat="1" ht="12.75">
      <c r="A28" s="21" t="s">
        <v>35</v>
      </c>
      <c r="B28" s="12"/>
      <c r="C28" s="3"/>
      <c r="D28" s="14">
        <v>1124</v>
      </c>
      <c r="E28" s="70"/>
      <c r="F28" s="57"/>
      <c r="G28"/>
      <c r="H28"/>
      <c r="I28"/>
    </row>
    <row r="29" spans="1:9" s="59" customFormat="1" ht="12.75">
      <c r="A29" s="13" t="s">
        <v>36</v>
      </c>
      <c r="B29" s="12"/>
      <c r="C29" s="56"/>
      <c r="D29" s="14">
        <v>9300</v>
      </c>
      <c r="E29" s="96"/>
      <c r="F29" s="57"/>
      <c r="G29" s="57"/>
      <c r="H29" s="57"/>
      <c r="I29" s="57"/>
    </row>
    <row r="30" spans="1:9" s="59" customFormat="1" ht="12.75">
      <c r="A30" s="13"/>
      <c r="B30" s="12"/>
      <c r="C30" s="56"/>
      <c r="D30" s="14"/>
      <c r="E30" s="96"/>
      <c r="F30" s="57"/>
      <c r="G30" s="57"/>
      <c r="H30" s="57"/>
      <c r="I30" s="57"/>
    </row>
    <row r="31" spans="1:9" s="65" customFormat="1" ht="12.75">
      <c r="A31" s="13"/>
      <c r="B31" s="12"/>
      <c r="C31" s="3"/>
      <c r="D31" s="14"/>
      <c r="E31" s="70"/>
      <c r="F31"/>
      <c r="G31"/>
      <c r="H31"/>
      <c r="I31"/>
    </row>
    <row r="32" spans="1:9" s="65" customFormat="1" ht="12.75">
      <c r="A32" s="13"/>
      <c r="B32" s="12"/>
      <c r="C32" s="3"/>
      <c r="D32" s="14"/>
      <c r="E32" s="70"/>
      <c r="F32"/>
      <c r="G32"/>
      <c r="H32"/>
      <c r="I32"/>
    </row>
    <row r="33" spans="1:9" s="65" customFormat="1" ht="12.75">
      <c r="A33" s="13"/>
      <c r="B33" s="12"/>
      <c r="C33" s="3"/>
      <c r="D33" s="14"/>
      <c r="E33" s="70"/>
      <c r="F33"/>
      <c r="G33"/>
      <c r="H33"/>
      <c r="I33"/>
    </row>
    <row r="34" spans="1:9" s="65" customFormat="1" ht="12.75">
      <c r="A34" s="13"/>
      <c r="B34" s="12"/>
      <c r="C34" s="3"/>
      <c r="D34" s="14"/>
      <c r="E34" s="70"/>
      <c r="F34"/>
      <c r="G34"/>
      <c r="H34"/>
      <c r="I34"/>
    </row>
    <row r="35" spans="1:9" s="65" customFormat="1" ht="12.75">
      <c r="A35" s="13"/>
      <c r="B35" s="12"/>
      <c r="C35" s="3"/>
      <c r="D35" s="14"/>
      <c r="E35" s="70"/>
      <c r="F35"/>
      <c r="G35"/>
      <c r="H35"/>
      <c r="I35"/>
    </row>
    <row r="36" spans="1:9" s="65" customFormat="1" ht="12.75">
      <c r="A36" s="13"/>
      <c r="B36" s="12"/>
      <c r="C36" s="3"/>
      <c r="D36" s="14"/>
      <c r="E36" s="70"/>
      <c r="F36"/>
      <c r="G36"/>
      <c r="H36"/>
      <c r="I36"/>
    </row>
    <row r="37" spans="1:9" s="65" customFormat="1" ht="12.75">
      <c r="A37" s="13"/>
      <c r="B37" s="12"/>
      <c r="C37" s="3"/>
      <c r="D37" s="14"/>
      <c r="E37" s="70"/>
      <c r="F37"/>
      <c r="G37"/>
      <c r="H37"/>
      <c r="I37"/>
    </row>
    <row r="38" spans="1:9" s="65" customFormat="1" ht="12.75">
      <c r="A38" s="13"/>
      <c r="B38" s="12"/>
      <c r="C38" s="3"/>
      <c r="D38" s="14"/>
      <c r="E38" s="70"/>
      <c r="F38"/>
      <c r="G38"/>
      <c r="H38"/>
      <c r="I38"/>
    </row>
    <row r="39" spans="1:9" s="65" customFormat="1" ht="12.75">
      <c r="A39" s="7"/>
      <c r="B39" s="16"/>
      <c r="C39" s="8"/>
      <c r="D39" s="16">
        <f>SUM(D26:D37)</f>
        <v>17362</v>
      </c>
      <c r="E39" s="73"/>
      <c r="F39"/>
      <c r="G39"/>
      <c r="H39"/>
      <c r="I39"/>
    </row>
    <row r="40" spans="1:9" s="65" customFormat="1" ht="13.5" thickBot="1">
      <c r="A40" s="77"/>
      <c r="B40" s="78"/>
      <c r="C40" s="79"/>
      <c r="D40" s="80"/>
      <c r="E40" s="70"/>
      <c r="F40"/>
      <c r="G40"/>
      <c r="H40"/>
      <c r="I40"/>
    </row>
    <row r="41" spans="1:9" s="65" customFormat="1" ht="13.5" thickBot="1">
      <c r="A41" s="77" t="s">
        <v>5</v>
      </c>
      <c r="B41" s="22">
        <f>SUM(B26:B40)</f>
        <v>0</v>
      </c>
      <c r="C41" s="81"/>
      <c r="D41" s="82">
        <f>SUM(D39)</f>
        <v>17362</v>
      </c>
      <c r="E41" s="73"/>
      <c r="F41"/>
      <c r="G41"/>
      <c r="H41"/>
      <c r="I41"/>
    </row>
    <row r="42" spans="1:9" s="65" customFormat="1" ht="12.75">
      <c r="A42" s="83"/>
      <c r="B42" s="23"/>
      <c r="C42" s="81"/>
      <c r="D42" s="84"/>
      <c r="E42" s="70"/>
      <c r="F42"/>
      <c r="G42"/>
      <c r="H42"/>
      <c r="I42"/>
    </row>
    <row r="43" spans="1:9" s="65" customFormat="1" ht="12.75">
      <c r="A43" s="85" t="s">
        <v>10</v>
      </c>
      <c r="B43" s="86"/>
      <c r="C43" s="81"/>
      <c r="D43" s="84"/>
      <c r="E43" s="70"/>
      <c r="F43"/>
      <c r="G43"/>
      <c r="H43"/>
      <c r="I43"/>
    </row>
    <row r="44" spans="1:9" s="65" customFormat="1" ht="12.75">
      <c r="A44" s="87" t="s">
        <v>2</v>
      </c>
      <c r="B44" s="86">
        <f>B23</f>
        <v>459602.86</v>
      </c>
      <c r="C44" s="81"/>
      <c r="D44" s="88">
        <f>SUM(D23)</f>
        <v>496965.86</v>
      </c>
      <c r="E44" s="71"/>
      <c r="F44"/>
      <c r="G44"/>
      <c r="H44"/>
      <c r="I44"/>
    </row>
    <row r="45" spans="1:9" s="65" customFormat="1" ht="12.75">
      <c r="A45" s="87" t="s">
        <v>4</v>
      </c>
      <c r="B45" s="86">
        <f>B41</f>
        <v>0</v>
      </c>
      <c r="C45" s="81"/>
      <c r="D45" s="88">
        <f>SUM(D41)</f>
        <v>17362</v>
      </c>
      <c r="E45" s="71"/>
      <c r="F45"/>
      <c r="G45"/>
      <c r="H45"/>
      <c r="I45"/>
    </row>
    <row r="46" spans="1:9" s="65" customFormat="1" ht="12.75">
      <c r="A46" s="77" t="s">
        <v>6</v>
      </c>
      <c r="B46" s="89">
        <f>SUM(B44-B45)</f>
        <v>459602.86</v>
      </c>
      <c r="C46" s="90"/>
      <c r="D46" s="91">
        <f>SUM(D44-D45)</f>
        <v>479603.86</v>
      </c>
      <c r="E46" s="76"/>
      <c r="F46"/>
      <c r="G46"/>
      <c r="H46"/>
      <c r="I46"/>
    </row>
    <row r="47" spans="1:9" s="65" customFormat="1" ht="12.75">
      <c r="A47" s="92" t="s">
        <v>7</v>
      </c>
      <c r="B47" s="93">
        <f>B46-B7</f>
        <v>0</v>
      </c>
      <c r="C47" s="94"/>
      <c r="D47" s="95">
        <f>D46-D7</f>
        <v>20001</v>
      </c>
      <c r="E47" s="71"/>
      <c r="F47"/>
      <c r="G47"/>
      <c r="H47"/>
      <c r="I47"/>
    </row>
    <row r="48" spans="1:9" s="65" customFormat="1" ht="15.75">
      <c r="A48" s="49"/>
      <c r="B48" s="47"/>
      <c r="C48"/>
      <c r="D48"/>
      <c r="E48" s="70"/>
      <c r="F48"/>
      <c r="G48"/>
      <c r="H48"/>
      <c r="I48"/>
    </row>
    <row r="49" spans="1:9" s="65" customFormat="1" ht="13.5" thickBot="1">
      <c r="A49" s="46"/>
      <c r="B49"/>
      <c r="C49"/>
      <c r="D49"/>
      <c r="E49" s="70"/>
      <c r="F49"/>
      <c r="G49"/>
      <c r="H49"/>
      <c r="I49"/>
    </row>
    <row r="50" spans="1:9" s="65" customFormat="1" ht="12.75">
      <c r="A50" s="24" t="s">
        <v>8</v>
      </c>
      <c r="B50" s="25"/>
      <c r="C50" s="26"/>
      <c r="D50" s="27"/>
      <c r="E50" s="70"/>
      <c r="F50"/>
      <c r="G50"/>
      <c r="H50"/>
      <c r="I50"/>
    </row>
    <row r="51" spans="1:9" s="65" customFormat="1" ht="12.75">
      <c r="A51" s="51"/>
      <c r="B51" s="67"/>
      <c r="C51" s="30"/>
      <c r="D51" s="31">
        <v>570</v>
      </c>
      <c r="E51" s="70"/>
      <c r="F51"/>
      <c r="G51"/>
      <c r="H51"/>
      <c r="I51"/>
    </row>
    <row r="52" spans="1:9" s="65" customFormat="1" ht="12.75">
      <c r="A52" s="51"/>
      <c r="B52" s="29"/>
      <c r="C52" s="30"/>
      <c r="D52" s="5">
        <v>0</v>
      </c>
      <c r="E52" s="74"/>
      <c r="F52"/>
      <c r="G52"/>
      <c r="H52"/>
      <c r="I52"/>
    </row>
    <row r="53" spans="1:9" s="65" customFormat="1" ht="12.75">
      <c r="A53" s="62"/>
      <c r="B53" s="32"/>
      <c r="C53" s="30"/>
      <c r="D53" s="5">
        <v>0</v>
      </c>
      <c r="E53" s="74"/>
      <c r="F53"/>
      <c r="G53"/>
      <c r="H53"/>
      <c r="I53"/>
    </row>
    <row r="54" spans="1:9" s="65" customFormat="1" ht="12.75">
      <c r="A54" s="28" t="s">
        <v>0</v>
      </c>
      <c r="B54" s="66"/>
      <c r="C54" s="33"/>
      <c r="D54" s="34">
        <f>D4+D21-D39</f>
        <v>379033.86</v>
      </c>
      <c r="E54" s="74"/>
      <c r="F54"/>
      <c r="G54"/>
      <c r="H54"/>
      <c r="I54"/>
    </row>
    <row r="55" spans="1:9" s="65" customFormat="1" ht="13.5" thickBot="1">
      <c r="A55" s="43" t="s">
        <v>13</v>
      </c>
      <c r="B55" s="6"/>
      <c r="C55" s="6"/>
      <c r="D55" s="35">
        <f>SUM(D51:D54)</f>
        <v>379603.86</v>
      </c>
      <c r="E55" s="74"/>
      <c r="F55"/>
      <c r="G55"/>
      <c r="H55"/>
      <c r="I55"/>
    </row>
    <row r="56" spans="1:9" s="65" customFormat="1" ht="13.5" thickTop="1">
      <c r="A56" s="28"/>
      <c r="B56" s="6"/>
      <c r="C56" s="6"/>
      <c r="D56" s="36"/>
      <c r="E56" s="75"/>
      <c r="F56"/>
      <c r="G56"/>
      <c r="H56"/>
      <c r="I56"/>
    </row>
    <row r="57" spans="1:9" s="65" customFormat="1" ht="13.5" thickBot="1">
      <c r="A57" s="42"/>
      <c r="B57" s="6"/>
      <c r="C57" s="6"/>
      <c r="D57" s="36"/>
      <c r="E57" s="75"/>
      <c r="F57"/>
      <c r="G57"/>
      <c r="H57"/>
      <c r="I57"/>
    </row>
    <row r="58" spans="1:9" s="65" customFormat="1" ht="13.5" thickBot="1">
      <c r="A58" s="28" t="s">
        <v>1</v>
      </c>
      <c r="B58" s="6"/>
      <c r="C58" s="6"/>
      <c r="D58" s="37">
        <v>100000</v>
      </c>
      <c r="E58" s="74"/>
      <c r="F58"/>
      <c r="G58"/>
      <c r="H58"/>
      <c r="I58"/>
    </row>
    <row r="59" spans="1:9" s="65" customFormat="1" ht="12.75">
      <c r="A59" s="28"/>
      <c r="B59" s="6"/>
      <c r="C59" s="6"/>
      <c r="D59" s="38">
        <f>SUM(D55:D58)</f>
        <v>479603.86</v>
      </c>
      <c r="E59" s="71"/>
      <c r="F59"/>
      <c r="G59"/>
      <c r="H59"/>
      <c r="I59"/>
    </row>
    <row r="60" spans="1:9" s="65" customFormat="1" ht="12.75">
      <c r="A60" s="45"/>
      <c r="B60" s="6"/>
      <c r="C60" s="6"/>
      <c r="D60" s="38"/>
      <c r="E60" s="74"/>
      <c r="F60"/>
      <c r="G60"/>
      <c r="H60"/>
      <c r="I60"/>
    </row>
    <row r="61" spans="1:9" s="65" customFormat="1" ht="12.75">
      <c r="A61" s="45" t="s">
        <v>17</v>
      </c>
      <c r="B61" s="66"/>
      <c r="C61" s="6"/>
      <c r="D61" s="38">
        <f>D63-D54</f>
        <v>0</v>
      </c>
      <c r="E61" s="71"/>
      <c r="F61"/>
      <c r="G61"/>
      <c r="H61"/>
      <c r="I61"/>
    </row>
    <row r="62" spans="1:9" s="65" customFormat="1" ht="12.75">
      <c r="A62" s="28"/>
      <c r="B62" s="6"/>
      <c r="C62" s="6"/>
      <c r="D62" s="36"/>
      <c r="E62" s="70"/>
      <c r="F62"/>
      <c r="G62"/>
      <c r="H62"/>
      <c r="I62"/>
    </row>
    <row r="63" spans="1:9" s="65" customFormat="1" ht="13.5" thickBot="1">
      <c r="A63" s="98">
        <v>200930</v>
      </c>
      <c r="B63" s="39"/>
      <c r="C63" s="40" t="s">
        <v>9</v>
      </c>
      <c r="D63" s="41">
        <v>379033.86</v>
      </c>
      <c r="E63" s="70"/>
      <c r="F63"/>
      <c r="G63"/>
      <c r="H63"/>
      <c r="I63"/>
    </row>
    <row r="64" spans="1:9" s="65" customFormat="1" ht="12.75">
      <c r="A64"/>
      <c r="B64"/>
      <c r="C64"/>
      <c r="D64"/>
      <c r="E64" s="70"/>
      <c r="F64"/>
      <c r="G64"/>
      <c r="H64"/>
      <c r="I64"/>
    </row>
    <row r="65" spans="2:9" s="65" customFormat="1" ht="12.75">
      <c r="B65" s="44"/>
      <c r="C65" s="44"/>
      <c r="D65" s="44"/>
      <c r="E65" s="70"/>
      <c r="F65"/>
      <c r="G65"/>
      <c r="H65"/>
      <c r="I65"/>
    </row>
    <row r="66" spans="2:9" s="65" customFormat="1" ht="12.75">
      <c r="B66" s="44"/>
      <c r="C66" s="44"/>
      <c r="D66" s="44"/>
      <c r="E66" s="70"/>
      <c r="F66"/>
      <c r="G66"/>
      <c r="H66"/>
      <c r="I66"/>
    </row>
    <row r="67" spans="1:9" s="65" customFormat="1" ht="12.75">
      <c r="A67"/>
      <c r="B67" s="66"/>
      <c r="C67" s="44"/>
      <c r="D67" s="44"/>
      <c r="E67" s="70"/>
      <c r="F67"/>
      <c r="G67"/>
      <c r="H67"/>
      <c r="I67"/>
    </row>
    <row r="68" spans="1:9" s="65" customFormat="1" ht="12.75">
      <c r="A68"/>
      <c r="B68" s="44"/>
      <c r="C68" s="44"/>
      <c r="D68" s="44"/>
      <c r="E68" s="70"/>
      <c r="F68"/>
      <c r="G68"/>
      <c r="H68"/>
      <c r="I68"/>
    </row>
    <row r="69" spans="1:9" s="65" customFormat="1" ht="12.75">
      <c r="A69"/>
      <c r="B69" s="44"/>
      <c r="C69" s="44"/>
      <c r="D69" s="44"/>
      <c r="E69" s="70"/>
      <c r="F69"/>
      <c r="G69"/>
      <c r="H69"/>
      <c r="I69"/>
    </row>
    <row r="70" spans="1:9" s="65" customFormat="1" ht="12.75">
      <c r="A70"/>
      <c r="B70" s="44"/>
      <c r="C70" s="44"/>
      <c r="D70" s="44"/>
      <c r="E70" s="70"/>
      <c r="F70"/>
      <c r="G70"/>
      <c r="H70"/>
      <c r="I70"/>
    </row>
    <row r="71" spans="1:9" s="65" customFormat="1" ht="12.75">
      <c r="A71"/>
      <c r="B71" s="44"/>
      <c r="C71" s="44"/>
      <c r="D71" s="44"/>
      <c r="E71" s="70"/>
      <c r="F71"/>
      <c r="G71"/>
      <c r="H71"/>
      <c r="I71"/>
    </row>
    <row r="72" spans="1:9" s="65" customFormat="1" ht="12.75">
      <c r="A72"/>
      <c r="B72" s="30"/>
      <c r="C72" s="44"/>
      <c r="D72" s="44"/>
      <c r="E72" s="70"/>
      <c r="F72"/>
      <c r="G72"/>
      <c r="H72"/>
      <c r="I72"/>
    </row>
    <row r="73" spans="1:9" s="65" customFormat="1" ht="12.75">
      <c r="A73"/>
      <c r="B73" s="30"/>
      <c r="C73" s="44"/>
      <c r="D73" s="44"/>
      <c r="E73" s="70"/>
      <c r="F73"/>
      <c r="G73"/>
      <c r="H73"/>
      <c r="I73"/>
    </row>
    <row r="74" spans="1:9" s="65" customFormat="1" ht="12.75">
      <c r="A74"/>
      <c r="B74" s="30"/>
      <c r="C74" s="44"/>
      <c r="D74" s="44"/>
      <c r="E74" s="70"/>
      <c r="F74"/>
      <c r="G74"/>
      <c r="H74"/>
      <c r="I74"/>
    </row>
    <row r="75" spans="1:9" s="65" customFormat="1" ht="12.75">
      <c r="A75"/>
      <c r="B75" s="30"/>
      <c r="C75" s="44"/>
      <c r="D75" s="44"/>
      <c r="E75" s="70"/>
      <c r="F75"/>
      <c r="G75"/>
      <c r="H75"/>
      <c r="I75"/>
    </row>
    <row r="76" spans="1:9" s="65" customFormat="1" ht="12.75">
      <c r="A76"/>
      <c r="B76" s="30"/>
      <c r="C76" s="44"/>
      <c r="D76" s="44"/>
      <c r="E76" s="70"/>
      <c r="F76"/>
      <c r="G76"/>
      <c r="H76"/>
      <c r="I76"/>
    </row>
    <row r="77" spans="1:9" s="65" customFormat="1" ht="12.75">
      <c r="A77"/>
      <c r="B77" s="30"/>
      <c r="C77" s="44"/>
      <c r="D77" s="44"/>
      <c r="E77" s="70"/>
      <c r="F77"/>
      <c r="G77"/>
      <c r="H77"/>
      <c r="I77"/>
    </row>
    <row r="78" spans="1:9" s="65" customFormat="1" ht="12.75">
      <c r="A78"/>
      <c r="B78" s="30"/>
      <c r="C78" s="44"/>
      <c r="D78" s="44"/>
      <c r="E78" s="70"/>
      <c r="F78"/>
      <c r="G78"/>
      <c r="H78"/>
      <c r="I78"/>
    </row>
    <row r="79" spans="1:9" s="65" customFormat="1" ht="12.75">
      <c r="A79"/>
      <c r="B79" s="30"/>
      <c r="C79" s="44"/>
      <c r="D79" s="44"/>
      <c r="E79" s="70"/>
      <c r="F79"/>
      <c r="G79"/>
      <c r="H79"/>
      <c r="I79"/>
    </row>
    <row r="80" spans="1:9" s="65" customFormat="1" ht="12.75">
      <c r="A80"/>
      <c r="B80" s="30"/>
      <c r="C80" s="44"/>
      <c r="D80" s="44"/>
      <c r="E80" s="70"/>
      <c r="F80"/>
      <c r="G80"/>
      <c r="H80"/>
      <c r="I80"/>
    </row>
    <row r="81" spans="1:9" s="65" customFormat="1" ht="12.75">
      <c r="A81"/>
      <c r="B81" s="30"/>
      <c r="C81" s="44"/>
      <c r="D81" s="44"/>
      <c r="E81" s="70"/>
      <c r="F81"/>
      <c r="G81"/>
      <c r="H81"/>
      <c r="I81"/>
    </row>
    <row r="82" spans="1:9" s="65" customFormat="1" ht="12.75">
      <c r="A82"/>
      <c r="B82" s="30"/>
      <c r="C82" s="44"/>
      <c r="D82" s="64"/>
      <c r="E82" s="70"/>
      <c r="F82"/>
      <c r="G82"/>
      <c r="H82"/>
      <c r="I82"/>
    </row>
    <row r="83" spans="2:4" ht="12.75">
      <c r="B83" s="30"/>
      <c r="C83" s="44"/>
      <c r="D83" s="44"/>
    </row>
    <row r="84" spans="1:9" s="65" customFormat="1" ht="12.75">
      <c r="A84"/>
      <c r="B84" s="30"/>
      <c r="C84" s="44"/>
      <c r="D84" s="44"/>
      <c r="E84" s="70"/>
      <c r="F84"/>
      <c r="G84"/>
      <c r="H84"/>
      <c r="I84"/>
    </row>
    <row r="85" spans="1:9" s="65" customFormat="1" ht="12.75">
      <c r="A85"/>
      <c r="B85" s="30"/>
      <c r="C85" s="44"/>
      <c r="D85" s="44"/>
      <c r="E85" s="70"/>
      <c r="F85"/>
      <c r="G85"/>
      <c r="H85"/>
      <c r="I85"/>
    </row>
    <row r="86" spans="1:9" s="65" customFormat="1" ht="12.75">
      <c r="A86"/>
      <c r="B86" s="30"/>
      <c r="C86" s="44"/>
      <c r="D86" s="44"/>
      <c r="E86" s="70"/>
      <c r="F86"/>
      <c r="G86"/>
      <c r="H86"/>
      <c r="I86"/>
    </row>
    <row r="87" spans="1:9" s="65" customFormat="1" ht="12.75">
      <c r="A87"/>
      <c r="B87" s="44"/>
      <c r="C87" s="44"/>
      <c r="D87" s="44"/>
      <c r="E87" s="70"/>
      <c r="F87"/>
      <c r="G87"/>
      <c r="H87"/>
      <c r="I87"/>
    </row>
    <row r="109" spans="1:9" s="65" customFormat="1" ht="12.75">
      <c r="A109"/>
      <c r="B109"/>
      <c r="C109"/>
      <c r="D109" s="20"/>
      <c r="E109" s="70"/>
      <c r="F109"/>
      <c r="G109"/>
      <c r="H109"/>
      <c r="I109"/>
    </row>
  </sheetData>
  <sheetProtection/>
  <printOptions/>
  <pageMargins left="0.7874015748031497" right="0" top="0.7874015748031497" bottom="0" header="0" footer="0"/>
  <pageSetup fitToHeight="1" fitToWidth="1" orientation="portrait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4"/>
  <sheetViews>
    <sheetView zoomScale="136" zoomScaleNormal="136" zoomScalePageLayoutView="0" workbookViewId="0" topLeftCell="A34">
      <selection activeCell="D51" sqref="D51"/>
    </sheetView>
  </sheetViews>
  <sheetFormatPr defaultColWidth="9.140625" defaultRowHeight="12.75"/>
  <cols>
    <col min="1" max="1" width="69.57421875" style="0" bestFit="1" customWidth="1"/>
    <col min="2" max="2" width="19.7109375" style="0" bestFit="1" customWidth="1"/>
    <col min="3" max="3" width="6.00390625" style="0" bestFit="1" customWidth="1"/>
    <col min="4" max="4" width="20.57421875" style="0" bestFit="1" customWidth="1"/>
    <col min="5" max="5" width="4.421875" style="70" bestFit="1" customWidth="1"/>
  </cols>
  <sheetData>
    <row r="1" spans="1:4" ht="15.75">
      <c r="A1" s="52" t="s">
        <v>14</v>
      </c>
      <c r="B1" s="63" t="s">
        <v>11</v>
      </c>
      <c r="C1" s="18"/>
      <c r="D1" s="58" t="s">
        <v>12</v>
      </c>
    </row>
    <row r="2" spans="1:4" ht="15.75">
      <c r="A2" s="1" t="s">
        <v>305</v>
      </c>
      <c r="B2" s="63"/>
      <c r="C2" s="18"/>
      <c r="D2" s="69" t="s">
        <v>28</v>
      </c>
    </row>
    <row r="3" spans="1:4" ht="12.75">
      <c r="A3" s="21" t="s">
        <v>15</v>
      </c>
      <c r="B3" s="48">
        <v>570</v>
      </c>
      <c r="C3" s="3"/>
      <c r="D3" s="68">
        <f>B3</f>
        <v>570</v>
      </c>
    </row>
    <row r="4" spans="1:5" ht="13.5" thickBot="1">
      <c r="A4" s="61" t="s">
        <v>16</v>
      </c>
      <c r="B4" s="97">
        <v>708435.82</v>
      </c>
      <c r="C4" s="53"/>
      <c r="D4" s="68">
        <f>B4</f>
        <v>708435.82</v>
      </c>
      <c r="E4" s="71"/>
    </row>
    <row r="5" spans="1:4" ht="12.75">
      <c r="A5" s="4" t="s">
        <v>1</v>
      </c>
      <c r="B5" s="50">
        <v>100000</v>
      </c>
      <c r="C5" s="53"/>
      <c r="D5" s="15">
        <f>B5</f>
        <v>100000</v>
      </c>
    </row>
    <row r="6" spans="1:4" ht="12.75">
      <c r="A6" s="4"/>
      <c r="B6" s="2"/>
      <c r="C6" s="3"/>
      <c r="D6" s="2"/>
    </row>
    <row r="7" spans="1:4" ht="12.75">
      <c r="A7" s="7"/>
      <c r="B7" s="8">
        <f>B3+B4+B5</f>
        <v>809005.82</v>
      </c>
      <c r="C7" s="3"/>
      <c r="D7" s="8">
        <f>SUM(D3:D6)</f>
        <v>809005.82</v>
      </c>
    </row>
    <row r="8" spans="1:4" ht="12.75">
      <c r="A8" s="9"/>
      <c r="B8" s="10"/>
      <c r="C8" s="3"/>
      <c r="D8" s="2"/>
    </row>
    <row r="9" spans="1:6" ht="12.75">
      <c r="A9" s="1" t="s">
        <v>2</v>
      </c>
      <c r="B9" s="11"/>
      <c r="C9" s="3"/>
      <c r="D9" s="15"/>
      <c r="F9" s="20"/>
    </row>
    <row r="10" spans="1:6" ht="12.75">
      <c r="A10" s="21" t="s">
        <v>316</v>
      </c>
      <c r="B10" s="12"/>
      <c r="C10" s="3"/>
      <c r="D10" s="12">
        <v>300</v>
      </c>
      <c r="F10" s="57"/>
    </row>
    <row r="11" spans="1:6" ht="12.75">
      <c r="A11" s="21" t="s">
        <v>274</v>
      </c>
      <c r="B11" s="12"/>
      <c r="C11" s="3"/>
      <c r="D11" s="12"/>
      <c r="F11" s="57"/>
    </row>
    <row r="12" spans="1:6" ht="12.75">
      <c r="A12" s="21" t="s">
        <v>140</v>
      </c>
      <c r="B12" s="12"/>
      <c r="C12" s="3"/>
      <c r="D12" s="12"/>
      <c r="F12" s="57"/>
    </row>
    <row r="13" spans="1:6" ht="12.75">
      <c r="A13" s="13" t="s">
        <v>86</v>
      </c>
      <c r="B13" s="12"/>
      <c r="C13" s="56"/>
      <c r="D13" s="12"/>
      <c r="F13" s="20"/>
    </row>
    <row r="14" spans="1:6" ht="12.75">
      <c r="A14" s="13" t="s">
        <v>297</v>
      </c>
      <c r="B14" s="12"/>
      <c r="C14" s="3"/>
      <c r="D14" s="12">
        <v>3200</v>
      </c>
      <c r="F14" s="20"/>
    </row>
    <row r="15" spans="1:6" ht="12.75">
      <c r="A15" s="13"/>
      <c r="B15" s="12"/>
      <c r="C15" s="3"/>
      <c r="D15" s="12"/>
      <c r="F15" s="20"/>
    </row>
    <row r="16" spans="1:6" ht="12.75">
      <c r="A16" s="13"/>
      <c r="B16" s="12"/>
      <c r="C16" s="3"/>
      <c r="D16" s="12"/>
      <c r="F16" s="20"/>
    </row>
    <row r="17" spans="1:6" ht="12.75">
      <c r="A17" s="21"/>
      <c r="B17" s="12"/>
      <c r="C17" s="3"/>
      <c r="D17" s="12"/>
      <c r="F17" s="20"/>
    </row>
    <row r="18" spans="1:5" ht="12.75">
      <c r="A18" s="7"/>
      <c r="B18" s="10">
        <f>SUM(B10:B17)</f>
        <v>0</v>
      </c>
      <c r="C18" s="3"/>
      <c r="D18" s="16">
        <f>SUM(D9:D17)</f>
        <v>3500</v>
      </c>
      <c r="E18" s="71"/>
    </row>
    <row r="19" spans="1:6" ht="12.75">
      <c r="A19" s="60"/>
      <c r="B19" s="2"/>
      <c r="C19" s="17"/>
      <c r="D19" s="54"/>
      <c r="E19" s="71"/>
      <c r="F19" s="20"/>
    </row>
    <row r="20" spans="1:5" ht="12.75">
      <c r="A20" s="1" t="s">
        <v>3</v>
      </c>
      <c r="B20" s="16">
        <f>SUM(B7+B18)</f>
        <v>809005.82</v>
      </c>
      <c r="C20" s="3"/>
      <c r="D20" s="16">
        <f>SUM(D7+D18)</f>
        <v>812505.82</v>
      </c>
      <c r="E20" s="71"/>
    </row>
    <row r="21" spans="1:6" ht="12.75">
      <c r="A21" s="18"/>
      <c r="B21" s="19"/>
      <c r="C21" s="3"/>
      <c r="D21" s="19"/>
      <c r="F21" s="20"/>
    </row>
    <row r="22" spans="1:6" ht="12.75">
      <c r="A22" s="1" t="s">
        <v>4</v>
      </c>
      <c r="B22" s="2"/>
      <c r="C22" s="3"/>
      <c r="D22" s="55"/>
      <c r="F22" s="20"/>
    </row>
    <row r="23" spans="1:9" s="65" customFormat="1" ht="12.75">
      <c r="A23" s="21" t="s">
        <v>306</v>
      </c>
      <c r="B23" s="12"/>
      <c r="C23" s="3"/>
      <c r="D23" s="14">
        <v>12620</v>
      </c>
      <c r="E23" s="70"/>
      <c r="F23" s="57"/>
      <c r="G23"/>
      <c r="H23"/>
      <c r="I23"/>
    </row>
    <row r="24" spans="1:9" s="65" customFormat="1" ht="12.75">
      <c r="A24" s="21" t="s">
        <v>307</v>
      </c>
      <c r="B24" s="12"/>
      <c r="C24" s="3"/>
      <c r="D24" s="14"/>
      <c r="E24" s="70"/>
      <c r="F24" s="57"/>
      <c r="G24"/>
      <c r="H24"/>
      <c r="I24"/>
    </row>
    <row r="25" spans="1:9" s="65" customFormat="1" ht="12.75">
      <c r="A25" s="13" t="s">
        <v>308</v>
      </c>
      <c r="B25" s="12"/>
      <c r="C25" s="3"/>
      <c r="D25" s="14"/>
      <c r="E25" s="70"/>
      <c r="F25" s="57"/>
      <c r="G25"/>
      <c r="H25"/>
      <c r="I25"/>
    </row>
    <row r="26" spans="1:9" s="65" customFormat="1" ht="12.75">
      <c r="A26" s="21" t="s">
        <v>168</v>
      </c>
      <c r="B26" s="12"/>
      <c r="C26" s="3"/>
      <c r="D26" s="14"/>
      <c r="E26" s="70"/>
      <c r="F26" s="57"/>
      <c r="G26"/>
      <c r="H26"/>
      <c r="I26"/>
    </row>
    <row r="27" spans="1:9" s="59" customFormat="1" ht="12.75">
      <c r="A27" s="13" t="s">
        <v>309</v>
      </c>
      <c r="B27" s="14"/>
      <c r="C27" s="56"/>
      <c r="D27" s="14"/>
      <c r="E27" s="96"/>
      <c r="F27" s="57"/>
      <c r="G27" s="57"/>
      <c r="H27" s="57"/>
      <c r="I27" s="57"/>
    </row>
    <row r="28" spans="1:9" s="59" customFormat="1" ht="12.75">
      <c r="A28" s="13" t="s">
        <v>168</v>
      </c>
      <c r="B28" s="14"/>
      <c r="C28" s="56"/>
      <c r="D28" s="14"/>
      <c r="E28" s="96"/>
      <c r="F28" s="57"/>
      <c r="G28" s="57"/>
      <c r="H28" s="57"/>
      <c r="I28" s="57"/>
    </row>
    <row r="29" spans="1:9" s="65" customFormat="1" ht="12.75">
      <c r="A29" s="13" t="s">
        <v>264</v>
      </c>
      <c r="B29" s="104"/>
      <c r="C29" s="3"/>
      <c r="D29" s="14"/>
      <c r="E29" s="70"/>
      <c r="F29"/>
      <c r="G29"/>
      <c r="H29"/>
      <c r="I29"/>
    </row>
    <row r="30" spans="1:9" s="65" customFormat="1" ht="12.75">
      <c r="A30" s="13" t="s">
        <v>177</v>
      </c>
      <c r="B30" s="104"/>
      <c r="C30" s="3"/>
      <c r="D30" s="14"/>
      <c r="E30" s="70"/>
      <c r="F30"/>
      <c r="G30"/>
      <c r="H30"/>
      <c r="I30"/>
    </row>
    <row r="31" spans="1:9" s="65" customFormat="1" ht="12.75">
      <c r="A31" s="13" t="s">
        <v>315</v>
      </c>
      <c r="B31" s="104"/>
      <c r="C31" s="3"/>
      <c r="D31" s="14">
        <v>5000</v>
      </c>
      <c r="E31" s="70"/>
      <c r="F31"/>
      <c r="G31"/>
      <c r="H31"/>
      <c r="I31"/>
    </row>
    <row r="32" spans="1:9" s="65" customFormat="1" ht="12.75">
      <c r="A32" s="13" t="s">
        <v>310</v>
      </c>
      <c r="B32" s="12"/>
      <c r="C32" s="3"/>
      <c r="D32" s="14">
        <v>8745</v>
      </c>
      <c r="E32" s="70"/>
      <c r="F32"/>
      <c r="G32"/>
      <c r="H32"/>
      <c r="I32"/>
    </row>
    <row r="33" spans="1:9" s="65" customFormat="1" ht="12.75">
      <c r="A33" s="13" t="s">
        <v>311</v>
      </c>
      <c r="B33" s="12"/>
      <c r="C33" s="3"/>
      <c r="D33" s="14">
        <v>20204</v>
      </c>
      <c r="E33" s="70"/>
      <c r="F33"/>
      <c r="G33"/>
      <c r="H33"/>
      <c r="I33"/>
    </row>
    <row r="34" spans="1:9" s="65" customFormat="1" ht="12.75">
      <c r="A34" s="13" t="s">
        <v>312</v>
      </c>
      <c r="B34" s="12"/>
      <c r="C34" s="3"/>
      <c r="D34" s="14">
        <v>1677</v>
      </c>
      <c r="E34" s="70"/>
      <c r="F34"/>
      <c r="G34"/>
      <c r="H34"/>
      <c r="I34"/>
    </row>
    <row r="35" spans="1:9" s="65" customFormat="1" ht="12.75">
      <c r="A35" s="13" t="s">
        <v>313</v>
      </c>
      <c r="B35" s="12"/>
      <c r="C35" s="3"/>
      <c r="D35" s="14">
        <v>800</v>
      </c>
      <c r="E35" s="70"/>
      <c r="F35"/>
      <c r="G35"/>
      <c r="H35"/>
      <c r="I35"/>
    </row>
    <row r="36" spans="1:9" s="65" customFormat="1" ht="12.75">
      <c r="A36" s="13" t="s">
        <v>314</v>
      </c>
      <c r="B36" s="12"/>
      <c r="C36" s="3"/>
      <c r="D36" s="14">
        <v>9826</v>
      </c>
      <c r="E36" s="70"/>
      <c r="F36"/>
      <c r="G36"/>
      <c r="H36"/>
      <c r="I36"/>
    </row>
    <row r="37" spans="1:9" s="65" customFormat="1" ht="12.75">
      <c r="A37" s="7"/>
      <c r="B37" s="16"/>
      <c r="C37" s="8"/>
      <c r="D37" s="16">
        <f>SUM(D23:D36)</f>
        <v>58872</v>
      </c>
      <c r="E37" s="73"/>
      <c r="F37"/>
      <c r="G37"/>
      <c r="H37"/>
      <c r="I37"/>
    </row>
    <row r="38" spans="1:9" s="65" customFormat="1" ht="13.5" thickBot="1">
      <c r="A38" s="77"/>
      <c r="B38" s="78"/>
      <c r="C38" s="79"/>
      <c r="D38" s="80"/>
      <c r="E38" s="70"/>
      <c r="F38"/>
      <c r="G38"/>
      <c r="H38"/>
      <c r="I38"/>
    </row>
    <row r="39" spans="1:9" s="65" customFormat="1" ht="13.5" thickBot="1">
      <c r="A39" s="77" t="s">
        <v>5</v>
      </c>
      <c r="B39" s="22">
        <f>SUM(B23:B38)</f>
        <v>0</v>
      </c>
      <c r="C39" s="81"/>
      <c r="D39" s="82">
        <f>SUM(D37)</f>
        <v>58872</v>
      </c>
      <c r="E39" s="73"/>
      <c r="F39"/>
      <c r="G39"/>
      <c r="H39"/>
      <c r="I39"/>
    </row>
    <row r="40" spans="1:9" s="65" customFormat="1" ht="12.75">
      <c r="A40" s="83"/>
      <c r="B40" s="23"/>
      <c r="C40" s="81"/>
      <c r="D40" s="84"/>
      <c r="E40" s="70"/>
      <c r="F40"/>
      <c r="G40"/>
      <c r="H40"/>
      <c r="I40"/>
    </row>
    <row r="41" spans="1:9" s="65" customFormat="1" ht="12.75">
      <c r="A41" s="85" t="s">
        <v>10</v>
      </c>
      <c r="B41" s="86"/>
      <c r="C41" s="81"/>
      <c r="D41" s="84"/>
      <c r="E41" s="70"/>
      <c r="F41"/>
      <c r="G41"/>
      <c r="H41"/>
      <c r="I41"/>
    </row>
    <row r="42" spans="1:9" s="65" customFormat="1" ht="12.75">
      <c r="A42" s="87" t="s">
        <v>2</v>
      </c>
      <c r="B42" s="86">
        <f>B20</f>
        <v>809005.82</v>
      </c>
      <c r="C42" s="81"/>
      <c r="D42" s="88">
        <f>SUM(D20)</f>
        <v>812505.82</v>
      </c>
      <c r="E42" s="71"/>
      <c r="F42"/>
      <c r="G42"/>
      <c r="H42"/>
      <c r="I42"/>
    </row>
    <row r="43" spans="1:9" s="65" customFormat="1" ht="12.75">
      <c r="A43" s="87" t="s">
        <v>4</v>
      </c>
      <c r="B43" s="86">
        <f>B39</f>
        <v>0</v>
      </c>
      <c r="C43" s="81"/>
      <c r="D43" s="88">
        <f>SUM(D39)</f>
        <v>58872</v>
      </c>
      <c r="E43" s="71"/>
      <c r="F43"/>
      <c r="G43"/>
      <c r="H43"/>
      <c r="I43"/>
    </row>
    <row r="44" spans="1:9" s="65" customFormat="1" ht="12.75">
      <c r="A44" s="77" t="s">
        <v>6</v>
      </c>
      <c r="B44" s="89">
        <f>SUM(B42-B43)</f>
        <v>809005.82</v>
      </c>
      <c r="C44" s="90"/>
      <c r="D44" s="91">
        <f>SUM(D42-D43)</f>
        <v>753633.82</v>
      </c>
      <c r="E44" s="76"/>
      <c r="F44"/>
      <c r="G44"/>
      <c r="H44"/>
      <c r="I44"/>
    </row>
    <row r="45" spans="1:9" s="65" customFormat="1" ht="12.75">
      <c r="A45" s="92" t="s">
        <v>7</v>
      </c>
      <c r="B45" s="93">
        <f>B44-B7</f>
        <v>0</v>
      </c>
      <c r="C45" s="94"/>
      <c r="D45" s="95">
        <f>D44-D7</f>
        <v>-55372</v>
      </c>
      <c r="E45" s="71"/>
      <c r="F45"/>
      <c r="G45"/>
      <c r="H45"/>
      <c r="I45"/>
    </row>
    <row r="46" spans="1:9" s="65" customFormat="1" ht="13.5" thickBot="1">
      <c r="A46" s="46"/>
      <c r="B46"/>
      <c r="C46"/>
      <c r="D46"/>
      <c r="E46" s="70"/>
      <c r="F46"/>
      <c r="G46"/>
      <c r="H46"/>
      <c r="I46"/>
    </row>
    <row r="47" spans="1:9" s="65" customFormat="1" ht="12.75">
      <c r="A47" s="24" t="s">
        <v>8</v>
      </c>
      <c r="B47" s="25"/>
      <c r="C47" s="26"/>
      <c r="D47" s="27"/>
      <c r="E47" s="70"/>
      <c r="F47"/>
      <c r="G47"/>
      <c r="H47"/>
      <c r="I47"/>
    </row>
    <row r="48" spans="1:9" s="65" customFormat="1" ht="12.75">
      <c r="A48" s="51"/>
      <c r="B48" s="67"/>
      <c r="C48" s="30"/>
      <c r="D48" s="31">
        <v>570</v>
      </c>
      <c r="E48" s="70"/>
      <c r="F48"/>
      <c r="G48"/>
      <c r="H48"/>
      <c r="I48"/>
    </row>
    <row r="49" spans="1:9" s="65" customFormat="1" ht="12.75">
      <c r="A49" s="51"/>
      <c r="B49" s="29"/>
      <c r="C49" s="30"/>
      <c r="D49" s="5">
        <v>0</v>
      </c>
      <c r="E49" s="74"/>
      <c r="F49"/>
      <c r="G49"/>
      <c r="H49"/>
      <c r="I49"/>
    </row>
    <row r="50" spans="1:9" s="65" customFormat="1" ht="12.75">
      <c r="A50" s="62"/>
      <c r="B50" s="32"/>
      <c r="C50" s="30"/>
      <c r="D50" s="5">
        <v>0</v>
      </c>
      <c r="E50" s="74"/>
      <c r="F50"/>
      <c r="G50"/>
      <c r="H50"/>
      <c r="I50"/>
    </row>
    <row r="51" spans="1:9" s="65" customFormat="1" ht="12.75">
      <c r="A51" s="28" t="s">
        <v>0</v>
      </c>
      <c r="B51" s="66"/>
      <c r="C51" s="33"/>
      <c r="D51" s="34">
        <f>D4+D18-D37</f>
        <v>653063.82</v>
      </c>
      <c r="E51" s="74"/>
      <c r="F51"/>
      <c r="G51"/>
      <c r="H51"/>
      <c r="I51"/>
    </row>
    <row r="52" spans="1:9" s="65" customFormat="1" ht="13.5" thickBot="1">
      <c r="A52" s="43" t="s">
        <v>13</v>
      </c>
      <c r="B52" s="6"/>
      <c r="C52" s="6"/>
      <c r="D52" s="35">
        <f>SUM(D48:D51)</f>
        <v>653633.82</v>
      </c>
      <c r="E52" s="74"/>
      <c r="F52"/>
      <c r="G52"/>
      <c r="H52"/>
      <c r="I52"/>
    </row>
    <row r="53" spans="1:9" s="65" customFormat="1" ht="14.25" thickBot="1" thickTop="1">
      <c r="A53" s="42"/>
      <c r="B53" s="6"/>
      <c r="C53" s="6"/>
      <c r="D53" s="36"/>
      <c r="E53" s="75"/>
      <c r="F53"/>
      <c r="G53"/>
      <c r="H53"/>
      <c r="I53"/>
    </row>
    <row r="54" spans="1:9" s="65" customFormat="1" ht="13.5" thickBot="1">
      <c r="A54" s="28" t="s">
        <v>1</v>
      </c>
      <c r="B54" s="6"/>
      <c r="C54" s="6"/>
      <c r="D54" s="37">
        <v>100000</v>
      </c>
      <c r="E54" s="74"/>
      <c r="F54"/>
      <c r="G54"/>
      <c r="H54"/>
      <c r="I54"/>
    </row>
    <row r="55" spans="1:9" s="65" customFormat="1" ht="12.75">
      <c r="A55" s="28"/>
      <c r="B55" s="6"/>
      <c r="C55" s="6"/>
      <c r="D55" s="38">
        <f>SUM(D52:D54)</f>
        <v>753633.82</v>
      </c>
      <c r="E55" s="71"/>
      <c r="F55"/>
      <c r="G55"/>
      <c r="H55"/>
      <c r="I55"/>
    </row>
    <row r="56" spans="1:9" s="65" customFormat="1" ht="12.75">
      <c r="A56" s="45"/>
      <c r="B56" s="6"/>
      <c r="C56" s="6"/>
      <c r="D56" s="38"/>
      <c r="E56" s="74"/>
      <c r="F56"/>
      <c r="G56"/>
      <c r="H56"/>
      <c r="I56"/>
    </row>
    <row r="57" spans="1:9" s="65" customFormat="1" ht="12.75">
      <c r="A57" s="45" t="s">
        <v>213</v>
      </c>
      <c r="B57" s="66"/>
      <c r="C57" s="6"/>
      <c r="D57" s="38">
        <f>D58-D51</f>
        <v>0</v>
      </c>
      <c r="E57" s="71"/>
      <c r="F57"/>
      <c r="G57"/>
      <c r="H57"/>
      <c r="I57"/>
    </row>
    <row r="58" spans="1:9" s="65" customFormat="1" ht="13.5" thickBot="1">
      <c r="A58" s="98" t="s">
        <v>317</v>
      </c>
      <c r="B58" s="39"/>
      <c r="C58" s="40" t="s">
        <v>9</v>
      </c>
      <c r="D58" s="103">
        <v>653063.82</v>
      </c>
      <c r="E58" s="70"/>
      <c r="F58"/>
      <c r="G58"/>
      <c r="H58"/>
      <c r="I58"/>
    </row>
    <row r="59" spans="1:9" s="65" customFormat="1" ht="12.75">
      <c r="A59"/>
      <c r="B59"/>
      <c r="C59"/>
      <c r="D59"/>
      <c r="E59" s="70"/>
      <c r="F59"/>
      <c r="G59"/>
      <c r="H59"/>
      <c r="I59"/>
    </row>
    <row r="60" spans="2:9" s="65" customFormat="1" ht="12.75">
      <c r="B60" s="44"/>
      <c r="C60" s="44"/>
      <c r="D60" s="44"/>
      <c r="E60" s="70"/>
      <c r="F60"/>
      <c r="G60"/>
      <c r="H60"/>
      <c r="I60"/>
    </row>
    <row r="61" spans="2:9" s="65" customFormat="1" ht="12.75">
      <c r="B61" s="44"/>
      <c r="C61" s="44"/>
      <c r="D61" s="44"/>
      <c r="E61" s="70"/>
      <c r="F61"/>
      <c r="G61"/>
      <c r="H61"/>
      <c r="I61"/>
    </row>
    <row r="62" spans="1:9" s="65" customFormat="1" ht="12.75">
      <c r="A62"/>
      <c r="B62" s="66"/>
      <c r="C62" s="44"/>
      <c r="D62" s="44"/>
      <c r="E62" s="70"/>
      <c r="F62"/>
      <c r="G62"/>
      <c r="H62"/>
      <c r="I62"/>
    </row>
    <row r="63" spans="1:9" s="65" customFormat="1" ht="12.75">
      <c r="A63"/>
      <c r="B63" s="44"/>
      <c r="C63" s="44"/>
      <c r="D63" s="44"/>
      <c r="E63" s="70"/>
      <c r="F63"/>
      <c r="G63"/>
      <c r="H63"/>
      <c r="I63"/>
    </row>
    <row r="64" spans="1:9" s="65" customFormat="1" ht="12.75">
      <c r="A64"/>
      <c r="B64" s="44"/>
      <c r="C64" s="44"/>
      <c r="D64" s="44"/>
      <c r="E64" s="70"/>
      <c r="F64"/>
      <c r="G64"/>
      <c r="H64"/>
      <c r="I64"/>
    </row>
    <row r="65" spans="1:9" s="65" customFormat="1" ht="12.75">
      <c r="A65"/>
      <c r="B65" s="44"/>
      <c r="C65" s="44"/>
      <c r="D65" s="44"/>
      <c r="E65" s="70"/>
      <c r="F65"/>
      <c r="G65"/>
      <c r="H65"/>
      <c r="I65"/>
    </row>
    <row r="66" spans="1:9" s="65" customFormat="1" ht="12.75">
      <c r="A66"/>
      <c r="B66" s="44"/>
      <c r="C66" s="44"/>
      <c r="D66" s="44"/>
      <c r="E66" s="70"/>
      <c r="F66"/>
      <c r="G66"/>
      <c r="H66"/>
      <c r="I66"/>
    </row>
    <row r="67" spans="1:9" s="65" customFormat="1" ht="12.75">
      <c r="A67"/>
      <c r="B67" s="30"/>
      <c r="C67" s="44"/>
      <c r="D67" s="44"/>
      <c r="E67" s="70"/>
      <c r="F67"/>
      <c r="G67"/>
      <c r="H67"/>
      <c r="I67"/>
    </row>
    <row r="68" spans="1:9" s="65" customFormat="1" ht="12.75">
      <c r="A68"/>
      <c r="B68" s="30"/>
      <c r="C68" s="44"/>
      <c r="D68" s="44"/>
      <c r="E68" s="70"/>
      <c r="F68"/>
      <c r="G68"/>
      <c r="H68"/>
      <c r="I68"/>
    </row>
    <row r="69" spans="1:9" s="65" customFormat="1" ht="12.75">
      <c r="A69"/>
      <c r="B69" s="30"/>
      <c r="C69" s="44"/>
      <c r="D69" s="44"/>
      <c r="E69" s="70"/>
      <c r="F69"/>
      <c r="G69"/>
      <c r="H69"/>
      <c r="I69"/>
    </row>
    <row r="70" spans="1:9" s="65" customFormat="1" ht="12.75">
      <c r="A70"/>
      <c r="B70" s="30"/>
      <c r="C70" s="44"/>
      <c r="D70" s="44"/>
      <c r="E70" s="70"/>
      <c r="F70"/>
      <c r="G70"/>
      <c r="H70"/>
      <c r="I70"/>
    </row>
    <row r="71" spans="1:9" s="65" customFormat="1" ht="12.75">
      <c r="A71"/>
      <c r="B71" s="30"/>
      <c r="C71" s="44"/>
      <c r="D71" s="44"/>
      <c r="E71" s="70"/>
      <c r="F71"/>
      <c r="G71"/>
      <c r="H71"/>
      <c r="I71"/>
    </row>
    <row r="72" spans="1:9" s="65" customFormat="1" ht="12.75">
      <c r="A72"/>
      <c r="B72" s="30"/>
      <c r="C72" s="44"/>
      <c r="D72" s="44"/>
      <c r="E72" s="70"/>
      <c r="F72"/>
      <c r="G72"/>
      <c r="H72"/>
      <c r="I72"/>
    </row>
    <row r="73" spans="1:9" s="65" customFormat="1" ht="12.75">
      <c r="A73"/>
      <c r="B73" s="30"/>
      <c r="C73" s="44"/>
      <c r="D73" s="44"/>
      <c r="E73" s="70"/>
      <c r="F73"/>
      <c r="G73"/>
      <c r="H73"/>
      <c r="I73"/>
    </row>
    <row r="74" spans="1:9" s="65" customFormat="1" ht="12.75">
      <c r="A74"/>
      <c r="B74" s="30"/>
      <c r="C74" s="44"/>
      <c r="D74" s="44"/>
      <c r="E74" s="70"/>
      <c r="F74"/>
      <c r="G74"/>
      <c r="H74"/>
      <c r="I74"/>
    </row>
    <row r="75" spans="1:9" s="65" customFormat="1" ht="12.75">
      <c r="A75"/>
      <c r="B75" s="30"/>
      <c r="C75" s="44"/>
      <c r="D75" s="44"/>
      <c r="E75" s="70"/>
      <c r="F75"/>
      <c r="G75"/>
      <c r="H75"/>
      <c r="I75"/>
    </row>
    <row r="76" spans="1:9" s="65" customFormat="1" ht="12.75">
      <c r="A76"/>
      <c r="B76" s="30"/>
      <c r="C76" s="44"/>
      <c r="D76" s="44"/>
      <c r="E76" s="70"/>
      <c r="F76"/>
      <c r="G76"/>
      <c r="H76"/>
      <c r="I76"/>
    </row>
    <row r="77" spans="1:9" s="65" customFormat="1" ht="12.75">
      <c r="A77"/>
      <c r="B77" s="30"/>
      <c r="C77" s="44"/>
      <c r="D77" s="64"/>
      <c r="E77" s="70"/>
      <c r="F77"/>
      <c r="G77"/>
      <c r="H77"/>
      <c r="I77"/>
    </row>
    <row r="78" spans="2:4" ht="12.75">
      <c r="B78" s="30"/>
      <c r="C78" s="44"/>
      <c r="D78" s="44"/>
    </row>
    <row r="79" spans="1:9" s="65" customFormat="1" ht="12.75">
      <c r="A79"/>
      <c r="B79" s="30"/>
      <c r="C79" s="44"/>
      <c r="D79" s="44"/>
      <c r="E79" s="70"/>
      <c r="F79"/>
      <c r="G79"/>
      <c r="H79"/>
      <c r="I79"/>
    </row>
    <row r="80" spans="1:9" s="65" customFormat="1" ht="12.75">
      <c r="A80"/>
      <c r="B80" s="30"/>
      <c r="C80" s="44"/>
      <c r="D80" s="44"/>
      <c r="E80" s="70"/>
      <c r="F80"/>
      <c r="G80"/>
      <c r="H80"/>
      <c r="I80"/>
    </row>
    <row r="81" spans="1:9" s="65" customFormat="1" ht="12.75">
      <c r="A81"/>
      <c r="B81" s="30"/>
      <c r="C81" s="44"/>
      <c r="D81" s="44"/>
      <c r="E81" s="70"/>
      <c r="F81"/>
      <c r="G81"/>
      <c r="H81"/>
      <c r="I81"/>
    </row>
    <row r="82" spans="1:9" s="65" customFormat="1" ht="12.75">
      <c r="A82"/>
      <c r="B82" s="44"/>
      <c r="C82" s="44"/>
      <c r="D82" s="44"/>
      <c r="E82" s="70"/>
      <c r="F82"/>
      <c r="G82"/>
      <c r="H82"/>
      <c r="I82"/>
    </row>
    <row r="104" spans="1:9" s="65" customFormat="1" ht="12.75">
      <c r="A104"/>
      <c r="B104"/>
      <c r="C104"/>
      <c r="D104" s="20"/>
      <c r="E104" s="70"/>
      <c r="F104"/>
      <c r="G104"/>
      <c r="H104"/>
      <c r="I104"/>
    </row>
  </sheetData>
  <sheetProtection/>
  <printOptions/>
  <pageMargins left="0.7874015748031497" right="0" top="0.7874015748031497" bottom="0" header="0" footer="0"/>
  <pageSetup fitToHeight="1" fitToWidth="1" orientation="portrait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0"/>
  <sheetViews>
    <sheetView zoomScale="136" zoomScaleNormal="136" zoomScalePageLayoutView="0" workbookViewId="0" topLeftCell="A10">
      <selection activeCell="A75" sqref="A75"/>
    </sheetView>
  </sheetViews>
  <sheetFormatPr defaultColWidth="9.140625" defaultRowHeight="12.75"/>
  <cols>
    <col min="1" max="1" width="69.57421875" style="0" bestFit="1" customWidth="1"/>
    <col min="2" max="2" width="19.7109375" style="0" bestFit="1" customWidth="1"/>
    <col min="3" max="3" width="6.00390625" style="0" bestFit="1" customWidth="1"/>
    <col min="4" max="4" width="20.57421875" style="0" bestFit="1" customWidth="1"/>
    <col min="5" max="5" width="4.421875" style="70" bestFit="1" customWidth="1"/>
  </cols>
  <sheetData>
    <row r="1" spans="1:4" ht="15.75">
      <c r="A1" s="52" t="s">
        <v>14</v>
      </c>
      <c r="B1" s="63" t="s">
        <v>11</v>
      </c>
      <c r="C1" s="18"/>
      <c r="D1" s="58" t="s">
        <v>12</v>
      </c>
    </row>
    <row r="2" spans="1:4" ht="15.75">
      <c r="A2" s="1" t="s">
        <v>271</v>
      </c>
      <c r="B2" s="63"/>
      <c r="C2" s="18"/>
      <c r="D2" s="69" t="s">
        <v>272</v>
      </c>
    </row>
    <row r="3" spans="1:4" ht="12.75">
      <c r="A3" s="21" t="s">
        <v>15</v>
      </c>
      <c r="B3" s="48">
        <v>570</v>
      </c>
      <c r="C3" s="3"/>
      <c r="D3" s="68">
        <f>B3</f>
        <v>570</v>
      </c>
    </row>
    <row r="4" spans="1:5" ht="13.5" thickBot="1">
      <c r="A4" s="61" t="s">
        <v>16</v>
      </c>
      <c r="B4" s="97">
        <v>631991.82</v>
      </c>
      <c r="C4" s="53"/>
      <c r="D4" s="68">
        <f>B4</f>
        <v>631991.82</v>
      </c>
      <c r="E4" s="71"/>
    </row>
    <row r="5" spans="1:4" ht="12.75">
      <c r="A5" s="4" t="s">
        <v>1</v>
      </c>
      <c r="B5" s="50">
        <v>100000</v>
      </c>
      <c r="C5" s="53"/>
      <c r="D5" s="15">
        <f>B5</f>
        <v>100000</v>
      </c>
    </row>
    <row r="6" spans="1:4" ht="12.75">
      <c r="A6" s="4"/>
      <c r="B6" s="2"/>
      <c r="C6" s="3"/>
      <c r="D6" s="2"/>
    </row>
    <row r="7" spans="1:4" ht="12.75">
      <c r="A7" s="7"/>
      <c r="B7" s="8">
        <f>B3+B4+B5</f>
        <v>732561.82</v>
      </c>
      <c r="C7" s="3"/>
      <c r="D7" s="8">
        <f>SUM(D3:D6)</f>
        <v>732561.82</v>
      </c>
    </row>
    <row r="8" spans="1:4" ht="12.75">
      <c r="A8" s="9"/>
      <c r="B8" s="10"/>
      <c r="C8" s="3"/>
      <c r="D8" s="2"/>
    </row>
    <row r="9" spans="1:6" ht="12.75">
      <c r="A9" s="1" t="s">
        <v>2</v>
      </c>
      <c r="B9" s="11"/>
      <c r="C9" s="3"/>
      <c r="D9" s="15"/>
      <c r="F9" s="20"/>
    </row>
    <row r="10" spans="1:6" ht="12.75">
      <c r="A10" s="21" t="s">
        <v>273</v>
      </c>
      <c r="B10" s="12"/>
      <c r="C10" s="3"/>
      <c r="D10" s="12"/>
      <c r="F10" s="57"/>
    </row>
    <row r="11" spans="1:6" ht="12.75">
      <c r="A11" s="21" t="s">
        <v>274</v>
      </c>
      <c r="B11" s="12"/>
      <c r="C11" s="3"/>
      <c r="D11" s="12"/>
      <c r="F11" s="57"/>
    </row>
    <row r="12" spans="1:6" ht="12.75">
      <c r="A12" s="21" t="s">
        <v>140</v>
      </c>
      <c r="B12" s="12"/>
      <c r="C12" s="3"/>
      <c r="D12" s="12"/>
      <c r="F12" s="57"/>
    </row>
    <row r="13" spans="1:6" ht="12.75">
      <c r="A13" s="13" t="s">
        <v>86</v>
      </c>
      <c r="B13" s="12"/>
      <c r="C13" s="56"/>
      <c r="D13" s="12"/>
      <c r="F13" s="20"/>
    </row>
    <row r="14" spans="1:6" ht="12.75">
      <c r="A14" s="13" t="s">
        <v>283</v>
      </c>
      <c r="B14" s="12"/>
      <c r="C14" s="3"/>
      <c r="D14" s="12"/>
      <c r="F14" s="20"/>
    </row>
    <row r="15" spans="1:6" ht="12.75">
      <c r="A15" s="106" t="s">
        <v>284</v>
      </c>
      <c r="B15" s="12"/>
      <c r="C15" s="3"/>
      <c r="D15" s="12"/>
      <c r="F15" s="20"/>
    </row>
    <row r="16" spans="1:6" ht="12.75">
      <c r="A16" s="106" t="s">
        <v>290</v>
      </c>
      <c r="B16" s="12"/>
      <c r="C16" s="3"/>
      <c r="D16" s="12">
        <v>8000</v>
      </c>
      <c r="F16" s="20"/>
    </row>
    <row r="17" spans="1:6" ht="12.75">
      <c r="A17" s="106" t="s">
        <v>286</v>
      </c>
      <c r="B17" s="12"/>
      <c r="C17" s="3"/>
      <c r="D17" s="12">
        <v>15000</v>
      </c>
      <c r="F17" s="20"/>
    </row>
    <row r="18" spans="1:6" ht="12.75">
      <c r="A18" s="105" t="s">
        <v>287</v>
      </c>
      <c r="B18" s="12"/>
      <c r="C18" s="3"/>
      <c r="D18" s="12">
        <v>33250</v>
      </c>
      <c r="F18" s="20"/>
    </row>
    <row r="19" spans="1:6" ht="12.75">
      <c r="A19" s="13" t="s">
        <v>289</v>
      </c>
      <c r="B19" s="12"/>
      <c r="C19" s="3"/>
      <c r="D19" s="12">
        <v>52000</v>
      </c>
      <c r="F19" s="20"/>
    </row>
    <row r="20" spans="1:6" ht="12.75">
      <c r="A20" s="13" t="s">
        <v>297</v>
      </c>
      <c r="B20" s="12"/>
      <c r="C20" s="3"/>
      <c r="D20" s="12"/>
      <c r="F20" s="20"/>
    </row>
    <row r="21" spans="1:6" ht="12.75">
      <c r="A21" s="13" t="s">
        <v>303</v>
      </c>
      <c r="B21" s="12"/>
      <c r="C21" s="3"/>
      <c r="D21" s="12">
        <v>5000</v>
      </c>
      <c r="F21" s="20"/>
    </row>
    <row r="22" spans="1:6" ht="12.75">
      <c r="A22" s="13" t="s">
        <v>296</v>
      </c>
      <c r="B22" s="12"/>
      <c r="C22" s="3"/>
      <c r="D22" s="12">
        <v>1417</v>
      </c>
      <c r="F22" s="20"/>
    </row>
    <row r="23" spans="1:6" ht="12.75">
      <c r="A23" s="21" t="s">
        <v>295</v>
      </c>
      <c r="B23" s="12"/>
      <c r="C23" s="3"/>
      <c r="D23" s="12">
        <v>1790</v>
      </c>
      <c r="F23" s="20"/>
    </row>
    <row r="24" spans="1:5" ht="12.75">
      <c r="A24" s="7"/>
      <c r="B24" s="10">
        <f>SUM(B10:B23)</f>
        <v>0</v>
      </c>
      <c r="C24" s="3"/>
      <c r="D24" s="16">
        <f>SUM(D9:D23)</f>
        <v>116457</v>
      </c>
      <c r="E24" s="71"/>
    </row>
    <row r="25" spans="1:6" ht="12.75">
      <c r="A25" s="60"/>
      <c r="B25" s="2"/>
      <c r="C25" s="17"/>
      <c r="D25" s="54"/>
      <c r="E25" s="71"/>
      <c r="F25" s="20"/>
    </row>
    <row r="26" spans="1:5" ht="12.75">
      <c r="A26" s="1" t="s">
        <v>3</v>
      </c>
      <c r="B26" s="16">
        <f>SUM(B7+B24)</f>
        <v>732561.82</v>
      </c>
      <c r="C26" s="3"/>
      <c r="D26" s="16">
        <f>SUM(D7+D24)</f>
        <v>849018.82</v>
      </c>
      <c r="E26" s="71"/>
    </row>
    <row r="27" spans="1:6" ht="12.75">
      <c r="A27" s="18"/>
      <c r="B27" s="19"/>
      <c r="C27" s="3"/>
      <c r="D27" s="19"/>
      <c r="F27" s="20"/>
    </row>
    <row r="28" spans="1:6" ht="12.75">
      <c r="A28" s="1" t="s">
        <v>4</v>
      </c>
      <c r="B28" s="2"/>
      <c r="C28" s="3"/>
      <c r="D28" s="55"/>
      <c r="F28" s="20"/>
    </row>
    <row r="29" spans="1:9" s="65" customFormat="1" ht="12.75">
      <c r="A29" s="21" t="s">
        <v>275</v>
      </c>
      <c r="B29" s="12"/>
      <c r="C29" s="3"/>
      <c r="D29" s="14">
        <v>7510</v>
      </c>
      <c r="E29" s="70"/>
      <c r="F29" s="57"/>
      <c r="G29"/>
      <c r="H29"/>
      <c r="I29"/>
    </row>
    <row r="30" spans="1:9" s="65" customFormat="1" ht="12.75">
      <c r="A30" s="21" t="s">
        <v>276</v>
      </c>
      <c r="B30" s="12"/>
      <c r="C30" s="3"/>
      <c r="D30" s="14">
        <v>2860</v>
      </c>
      <c r="E30" s="70"/>
      <c r="F30" s="57"/>
      <c r="G30"/>
      <c r="H30"/>
      <c r="I30"/>
    </row>
    <row r="31" spans="1:9" s="65" customFormat="1" ht="12.75">
      <c r="A31" s="13" t="s">
        <v>277</v>
      </c>
      <c r="B31" s="12"/>
      <c r="C31" s="3"/>
      <c r="D31" s="14">
        <v>2106</v>
      </c>
      <c r="E31" s="70"/>
      <c r="F31" s="57"/>
      <c r="G31"/>
      <c r="H31"/>
      <c r="I31"/>
    </row>
    <row r="32" spans="1:9" s="65" customFormat="1" ht="12.75">
      <c r="A32" s="21" t="s">
        <v>168</v>
      </c>
      <c r="B32" s="12"/>
      <c r="C32" s="3"/>
      <c r="D32" s="14">
        <v>-632</v>
      </c>
      <c r="E32" s="70"/>
      <c r="F32" s="57"/>
      <c r="G32"/>
      <c r="H32"/>
      <c r="I32"/>
    </row>
    <row r="33" spans="1:9" s="59" customFormat="1" ht="12.75">
      <c r="A33" s="13" t="s">
        <v>278</v>
      </c>
      <c r="B33" s="14"/>
      <c r="C33" s="56"/>
      <c r="D33" s="14">
        <v>1053</v>
      </c>
      <c r="E33" s="96"/>
      <c r="F33" s="57"/>
      <c r="G33" s="57"/>
      <c r="H33" s="57"/>
      <c r="I33" s="57"/>
    </row>
    <row r="34" spans="1:9" s="59" customFormat="1" ht="12.75">
      <c r="A34" s="13" t="s">
        <v>168</v>
      </c>
      <c r="B34" s="14"/>
      <c r="C34" s="56"/>
      <c r="D34" s="14">
        <v>-316</v>
      </c>
      <c r="E34" s="96"/>
      <c r="F34" s="57"/>
      <c r="G34" s="57"/>
      <c r="H34" s="57"/>
      <c r="I34" s="57"/>
    </row>
    <row r="35" spans="1:9" s="65" customFormat="1" ht="12.75">
      <c r="A35" s="13" t="s">
        <v>264</v>
      </c>
      <c r="B35" s="104"/>
      <c r="C35" s="3"/>
      <c r="D35" s="14">
        <v>992</v>
      </c>
      <c r="E35" s="70"/>
      <c r="F35"/>
      <c r="G35"/>
      <c r="H35"/>
      <c r="I35"/>
    </row>
    <row r="36" spans="1:9" s="65" customFormat="1" ht="12.75">
      <c r="A36" s="13" t="s">
        <v>177</v>
      </c>
      <c r="B36" s="104"/>
      <c r="C36" s="3"/>
      <c r="D36" s="14">
        <v>948</v>
      </c>
      <c r="E36" s="70"/>
      <c r="F36"/>
      <c r="G36"/>
      <c r="H36"/>
      <c r="I36"/>
    </row>
    <row r="37" spans="1:9" s="65" customFormat="1" ht="12.75">
      <c r="A37" s="13" t="s">
        <v>269</v>
      </c>
      <c r="B37" s="12"/>
      <c r="C37" s="3"/>
      <c r="D37" s="14">
        <v>2550</v>
      </c>
      <c r="E37" s="70"/>
      <c r="F37"/>
      <c r="G37"/>
      <c r="H37"/>
      <c r="I37"/>
    </row>
    <row r="38" spans="1:9" s="65" customFormat="1" ht="12.75">
      <c r="A38" s="13" t="s">
        <v>279</v>
      </c>
      <c r="B38" s="12"/>
      <c r="C38" s="3"/>
      <c r="D38" s="14">
        <v>750</v>
      </c>
      <c r="E38" s="70"/>
      <c r="F38"/>
      <c r="G38"/>
      <c r="H38"/>
      <c r="I38"/>
    </row>
    <row r="39" spans="1:9" s="65" customFormat="1" ht="12.75">
      <c r="A39" s="13" t="s">
        <v>280</v>
      </c>
      <c r="B39" s="12"/>
      <c r="C39" s="3"/>
      <c r="D39" s="14">
        <v>1650</v>
      </c>
      <c r="E39" s="70"/>
      <c r="F39"/>
      <c r="G39"/>
      <c r="H39"/>
      <c r="I39"/>
    </row>
    <row r="40" spans="1:9" s="65" customFormat="1" ht="12.75">
      <c r="A40" s="13" t="s">
        <v>285</v>
      </c>
      <c r="B40" s="12"/>
      <c r="C40" s="3"/>
      <c r="D40" s="14">
        <v>5000</v>
      </c>
      <c r="E40" s="70"/>
      <c r="F40"/>
      <c r="G40"/>
      <c r="H40"/>
      <c r="I40"/>
    </row>
    <row r="41" spans="1:9" s="65" customFormat="1" ht="12.75">
      <c r="A41" s="13" t="s">
        <v>288</v>
      </c>
      <c r="B41" s="12"/>
      <c r="C41" s="3"/>
      <c r="D41" s="14">
        <v>200</v>
      </c>
      <c r="E41" s="70"/>
      <c r="F41"/>
      <c r="G41"/>
      <c r="H41"/>
      <c r="I41"/>
    </row>
    <row r="42" spans="1:9" s="65" customFormat="1" ht="12.75">
      <c r="A42" s="13" t="s">
        <v>291</v>
      </c>
      <c r="B42" s="12"/>
      <c r="C42" s="3"/>
      <c r="D42" s="14">
        <v>2350</v>
      </c>
      <c r="E42" s="70"/>
      <c r="F42"/>
      <c r="G42"/>
      <c r="H42"/>
      <c r="I42"/>
    </row>
    <row r="43" spans="1:9" s="65" customFormat="1" ht="12.75">
      <c r="A43" s="13" t="s">
        <v>292</v>
      </c>
      <c r="B43" s="12"/>
      <c r="C43" s="3"/>
      <c r="D43" s="14"/>
      <c r="E43" s="70"/>
      <c r="F43"/>
      <c r="G43"/>
      <c r="H43"/>
      <c r="I43"/>
    </row>
    <row r="44" spans="1:9" s="65" customFormat="1" ht="12.75">
      <c r="A44" s="13" t="s">
        <v>293</v>
      </c>
      <c r="B44" s="12"/>
      <c r="C44" s="3"/>
      <c r="D44" s="14"/>
      <c r="E44" s="70"/>
      <c r="F44"/>
      <c r="G44"/>
      <c r="H44"/>
      <c r="I44"/>
    </row>
    <row r="45" spans="1:9" s="65" customFormat="1" ht="12.75">
      <c r="A45" s="13" t="s">
        <v>294</v>
      </c>
      <c r="B45" s="12"/>
      <c r="C45" s="3"/>
      <c r="D45" s="14">
        <v>3200</v>
      </c>
      <c r="E45" s="70"/>
      <c r="F45"/>
      <c r="G45"/>
      <c r="H45"/>
      <c r="I45"/>
    </row>
    <row r="46" spans="1:9" s="65" customFormat="1" ht="12.75">
      <c r="A46" s="13" t="s">
        <v>298</v>
      </c>
      <c r="B46" s="12"/>
      <c r="C46" s="3"/>
      <c r="D46" s="14">
        <v>1677</v>
      </c>
      <c r="E46" s="70"/>
      <c r="F46"/>
      <c r="G46"/>
      <c r="H46"/>
      <c r="I46"/>
    </row>
    <row r="47" spans="1:9" s="65" customFormat="1" ht="12.75">
      <c r="A47" s="13" t="s">
        <v>299</v>
      </c>
      <c r="B47" s="12"/>
      <c r="C47" s="3"/>
      <c r="D47" s="14">
        <v>465</v>
      </c>
      <c r="E47" s="70"/>
      <c r="F47"/>
      <c r="G47"/>
      <c r="H47"/>
      <c r="I47"/>
    </row>
    <row r="48" spans="1:9" s="65" customFormat="1" ht="12.75">
      <c r="A48" s="13" t="s">
        <v>300</v>
      </c>
      <c r="B48" s="12"/>
      <c r="C48" s="3"/>
      <c r="D48" s="14">
        <v>5000</v>
      </c>
      <c r="E48" s="70"/>
      <c r="F48"/>
      <c r="G48"/>
      <c r="H48"/>
      <c r="I48"/>
    </row>
    <row r="49" spans="1:9" s="65" customFormat="1" ht="12.75">
      <c r="A49" s="13" t="s">
        <v>301</v>
      </c>
      <c r="B49" s="12"/>
      <c r="C49" s="3"/>
      <c r="D49" s="14">
        <v>1650</v>
      </c>
      <c r="E49" s="70"/>
      <c r="F49"/>
      <c r="G49"/>
      <c r="H49"/>
      <c r="I49"/>
    </row>
    <row r="50" spans="1:9" s="65" customFormat="1" ht="12.75">
      <c r="A50" s="13" t="s">
        <v>302</v>
      </c>
      <c r="B50" s="12"/>
      <c r="C50" s="3"/>
      <c r="D50" s="14">
        <v>1000</v>
      </c>
      <c r="E50" s="70"/>
      <c r="F50"/>
      <c r="G50"/>
      <c r="H50"/>
      <c r="I50"/>
    </row>
    <row r="51" spans="1:9" s="65" customFormat="1" ht="12.75">
      <c r="A51" s="13"/>
      <c r="B51" s="12"/>
      <c r="C51" s="3"/>
      <c r="D51" s="14"/>
      <c r="E51" s="70"/>
      <c r="F51"/>
      <c r="G51"/>
      <c r="H51"/>
      <c r="I51"/>
    </row>
    <row r="52" spans="1:9" s="65" customFormat="1" ht="12.75">
      <c r="A52" s="13"/>
      <c r="B52" s="12"/>
      <c r="C52" s="3"/>
      <c r="D52" s="14"/>
      <c r="E52" s="70"/>
      <c r="F52"/>
      <c r="G52"/>
      <c r="H52"/>
      <c r="I52"/>
    </row>
    <row r="53" spans="1:9" s="65" customFormat="1" ht="12.75">
      <c r="A53" s="7"/>
      <c r="B53" s="16"/>
      <c r="C53" s="8"/>
      <c r="D53" s="16">
        <f>SUM(D29:D52)</f>
        <v>40013</v>
      </c>
      <c r="E53" s="73"/>
      <c r="F53"/>
      <c r="G53"/>
      <c r="H53"/>
      <c r="I53"/>
    </row>
    <row r="54" spans="1:9" s="65" customFormat="1" ht="13.5" thickBot="1">
      <c r="A54" s="77"/>
      <c r="B54" s="78"/>
      <c r="C54" s="79"/>
      <c r="D54" s="80"/>
      <c r="E54" s="70"/>
      <c r="F54"/>
      <c r="G54"/>
      <c r="H54"/>
      <c r="I54"/>
    </row>
    <row r="55" spans="1:9" s="65" customFormat="1" ht="13.5" thickBot="1">
      <c r="A55" s="77" t="s">
        <v>5</v>
      </c>
      <c r="B55" s="22">
        <f>SUM(B29:B54)</f>
        <v>0</v>
      </c>
      <c r="C55" s="81"/>
      <c r="D55" s="82">
        <f>SUM(D53)</f>
        <v>40013</v>
      </c>
      <c r="E55" s="73"/>
      <c r="F55"/>
      <c r="G55"/>
      <c r="H55"/>
      <c r="I55"/>
    </row>
    <row r="56" spans="1:9" s="65" customFormat="1" ht="12.75">
      <c r="A56" s="83"/>
      <c r="B56" s="23"/>
      <c r="C56" s="81"/>
      <c r="D56" s="84"/>
      <c r="E56" s="70"/>
      <c r="F56"/>
      <c r="G56"/>
      <c r="H56"/>
      <c r="I56"/>
    </row>
    <row r="57" spans="1:9" s="65" customFormat="1" ht="12.75">
      <c r="A57" s="85" t="s">
        <v>10</v>
      </c>
      <c r="B57" s="86"/>
      <c r="C57" s="81"/>
      <c r="D57" s="84"/>
      <c r="E57" s="70"/>
      <c r="F57"/>
      <c r="G57"/>
      <c r="H57"/>
      <c r="I57"/>
    </row>
    <row r="58" spans="1:9" s="65" customFormat="1" ht="12.75">
      <c r="A58" s="87" t="s">
        <v>2</v>
      </c>
      <c r="B58" s="86">
        <f>B26</f>
        <v>732561.82</v>
      </c>
      <c r="C58" s="81"/>
      <c r="D58" s="88">
        <f>SUM(D26)</f>
        <v>849018.82</v>
      </c>
      <c r="E58" s="71"/>
      <c r="F58"/>
      <c r="G58"/>
      <c r="H58"/>
      <c r="I58"/>
    </row>
    <row r="59" spans="1:9" s="65" customFormat="1" ht="12.75">
      <c r="A59" s="87" t="s">
        <v>4</v>
      </c>
      <c r="B59" s="86">
        <f>B55</f>
        <v>0</v>
      </c>
      <c r="C59" s="81"/>
      <c r="D59" s="88">
        <f>SUM(D55)</f>
        <v>40013</v>
      </c>
      <c r="E59" s="71"/>
      <c r="F59"/>
      <c r="G59"/>
      <c r="H59"/>
      <c r="I59"/>
    </row>
    <row r="60" spans="1:9" s="65" customFormat="1" ht="12.75">
      <c r="A60" s="77" t="s">
        <v>6</v>
      </c>
      <c r="B60" s="89">
        <f>SUM(B58-B59)</f>
        <v>732561.82</v>
      </c>
      <c r="C60" s="90"/>
      <c r="D60" s="91">
        <f>SUM(D58-D59)</f>
        <v>809005.82</v>
      </c>
      <c r="E60" s="76"/>
      <c r="F60"/>
      <c r="G60"/>
      <c r="H60"/>
      <c r="I60"/>
    </row>
    <row r="61" spans="1:9" s="65" customFormat="1" ht="12.75">
      <c r="A61" s="92" t="s">
        <v>7</v>
      </c>
      <c r="B61" s="93">
        <f>B60-B7</f>
        <v>0</v>
      </c>
      <c r="C61" s="94"/>
      <c r="D61" s="95">
        <f>D60-D7</f>
        <v>76444</v>
      </c>
      <c r="E61" s="71"/>
      <c r="F61"/>
      <c r="G61"/>
      <c r="H61"/>
      <c r="I61"/>
    </row>
    <row r="62" spans="1:9" s="65" customFormat="1" ht="13.5" thickBot="1">
      <c r="A62" s="46"/>
      <c r="B62"/>
      <c r="C62"/>
      <c r="D62"/>
      <c r="E62" s="70"/>
      <c r="F62"/>
      <c r="G62"/>
      <c r="H62"/>
      <c r="I62"/>
    </row>
    <row r="63" spans="1:9" s="65" customFormat="1" ht="12.75">
      <c r="A63" s="24" t="s">
        <v>8</v>
      </c>
      <c r="B63" s="25"/>
      <c r="C63" s="26"/>
      <c r="D63" s="27"/>
      <c r="E63" s="70"/>
      <c r="F63"/>
      <c r="G63"/>
      <c r="H63"/>
      <c r="I63"/>
    </row>
    <row r="64" spans="1:9" s="65" customFormat="1" ht="12.75">
      <c r="A64" s="51"/>
      <c r="B64" s="67"/>
      <c r="C64" s="30"/>
      <c r="D64" s="31">
        <v>570</v>
      </c>
      <c r="E64" s="70"/>
      <c r="F64"/>
      <c r="G64"/>
      <c r="H64"/>
      <c r="I64"/>
    </row>
    <row r="65" spans="1:9" s="65" customFormat="1" ht="12.75">
      <c r="A65" s="51"/>
      <c r="B65" s="29"/>
      <c r="C65" s="30"/>
      <c r="D65" s="5">
        <v>0</v>
      </c>
      <c r="E65" s="74"/>
      <c r="F65"/>
      <c r="G65"/>
      <c r="H65"/>
      <c r="I65"/>
    </row>
    <row r="66" spans="1:9" s="65" customFormat="1" ht="12.75">
      <c r="A66" s="62"/>
      <c r="B66" s="32"/>
      <c r="C66" s="30"/>
      <c r="D66" s="5">
        <v>0</v>
      </c>
      <c r="E66" s="74"/>
      <c r="F66"/>
      <c r="G66"/>
      <c r="H66"/>
      <c r="I66"/>
    </row>
    <row r="67" spans="1:9" s="65" customFormat="1" ht="12.75">
      <c r="A67" s="28" t="s">
        <v>0</v>
      </c>
      <c r="B67" s="66"/>
      <c r="C67" s="33"/>
      <c r="D67" s="34">
        <f>D4+D24-D53</f>
        <v>708435.82</v>
      </c>
      <c r="E67" s="74"/>
      <c r="F67"/>
      <c r="G67"/>
      <c r="H67"/>
      <c r="I67"/>
    </row>
    <row r="68" spans="1:9" s="65" customFormat="1" ht="13.5" thickBot="1">
      <c r="A68" s="43" t="s">
        <v>13</v>
      </c>
      <c r="B68" s="6"/>
      <c r="C68" s="6"/>
      <c r="D68" s="35">
        <f>SUM(D64:D67)</f>
        <v>709005.82</v>
      </c>
      <c r="E68" s="74"/>
      <c r="F68"/>
      <c r="G68"/>
      <c r="H68"/>
      <c r="I68"/>
    </row>
    <row r="69" spans="1:9" s="65" customFormat="1" ht="14.25" thickBot="1" thickTop="1">
      <c r="A69" s="42"/>
      <c r="B69" s="6"/>
      <c r="C69" s="6"/>
      <c r="D69" s="36"/>
      <c r="E69" s="75"/>
      <c r="F69"/>
      <c r="G69"/>
      <c r="H69"/>
      <c r="I69"/>
    </row>
    <row r="70" spans="1:9" s="65" customFormat="1" ht="13.5" thickBot="1">
      <c r="A70" s="28" t="s">
        <v>1</v>
      </c>
      <c r="B70" s="6"/>
      <c r="C70" s="6"/>
      <c r="D70" s="37">
        <v>100000</v>
      </c>
      <c r="E70" s="74"/>
      <c r="F70"/>
      <c r="G70"/>
      <c r="H70"/>
      <c r="I70"/>
    </row>
    <row r="71" spans="1:9" s="65" customFormat="1" ht="12.75">
      <c r="A71" s="28"/>
      <c r="B71" s="6"/>
      <c r="C71" s="6"/>
      <c r="D71" s="38">
        <f>SUM(D68:D70)</f>
        <v>809005.82</v>
      </c>
      <c r="E71" s="71"/>
      <c r="F71"/>
      <c r="G71"/>
      <c r="H71"/>
      <c r="I71"/>
    </row>
    <row r="72" spans="1:9" s="65" customFormat="1" ht="12.75">
      <c r="A72" s="45"/>
      <c r="B72" s="6"/>
      <c r="C72" s="6"/>
      <c r="D72" s="38"/>
      <c r="E72" s="74"/>
      <c r="F72"/>
      <c r="G72"/>
      <c r="H72"/>
      <c r="I72"/>
    </row>
    <row r="73" spans="1:9" s="65" customFormat="1" ht="12.75">
      <c r="A73" s="45" t="s">
        <v>213</v>
      </c>
      <c r="B73" s="66"/>
      <c r="C73" s="6"/>
      <c r="D73" s="38">
        <f>D74-D67</f>
        <v>0</v>
      </c>
      <c r="E73" s="71"/>
      <c r="F73"/>
      <c r="G73"/>
      <c r="H73"/>
      <c r="I73"/>
    </row>
    <row r="74" spans="1:9" s="65" customFormat="1" ht="13.5" thickBot="1">
      <c r="A74" s="98" t="s">
        <v>304</v>
      </c>
      <c r="B74" s="39"/>
      <c r="C74" s="40" t="s">
        <v>9</v>
      </c>
      <c r="D74" s="103">
        <v>708435.82</v>
      </c>
      <c r="E74" s="70"/>
      <c r="F74"/>
      <c r="G74"/>
      <c r="H74"/>
      <c r="I74"/>
    </row>
    <row r="75" spans="1:9" s="65" customFormat="1" ht="12.75">
      <c r="A75"/>
      <c r="B75"/>
      <c r="C75"/>
      <c r="D75"/>
      <c r="E75" s="70"/>
      <c r="F75"/>
      <c r="G75"/>
      <c r="H75"/>
      <c r="I75"/>
    </row>
    <row r="76" spans="2:9" s="65" customFormat="1" ht="12.75">
      <c r="B76" s="44"/>
      <c r="C76" s="44"/>
      <c r="D76" s="44"/>
      <c r="E76" s="70"/>
      <c r="F76"/>
      <c r="G76"/>
      <c r="H76"/>
      <c r="I76"/>
    </row>
    <row r="77" spans="2:9" s="65" customFormat="1" ht="12.75">
      <c r="B77" s="44"/>
      <c r="C77" s="44"/>
      <c r="D77" s="44"/>
      <c r="E77" s="70"/>
      <c r="F77"/>
      <c r="G77"/>
      <c r="H77"/>
      <c r="I77"/>
    </row>
    <row r="78" spans="1:9" s="65" customFormat="1" ht="12.75">
      <c r="A78"/>
      <c r="B78" s="66"/>
      <c r="C78" s="44"/>
      <c r="D78" s="44"/>
      <c r="E78" s="70"/>
      <c r="F78"/>
      <c r="G78"/>
      <c r="H78"/>
      <c r="I78"/>
    </row>
    <row r="79" spans="1:9" s="65" customFormat="1" ht="12.75">
      <c r="A79"/>
      <c r="B79" s="44"/>
      <c r="C79" s="44"/>
      <c r="D79" s="44"/>
      <c r="E79" s="70"/>
      <c r="F79"/>
      <c r="G79"/>
      <c r="H79"/>
      <c r="I79"/>
    </row>
    <row r="80" spans="1:9" s="65" customFormat="1" ht="12.75">
      <c r="A80"/>
      <c r="B80" s="44"/>
      <c r="C80" s="44"/>
      <c r="D80" s="44"/>
      <c r="E80" s="70"/>
      <c r="F80"/>
      <c r="G80"/>
      <c r="H80"/>
      <c r="I80"/>
    </row>
    <row r="81" spans="1:9" s="65" customFormat="1" ht="12.75">
      <c r="A81"/>
      <c r="B81" s="44"/>
      <c r="C81" s="44"/>
      <c r="D81" s="44"/>
      <c r="E81" s="70"/>
      <c r="F81"/>
      <c r="G81"/>
      <c r="H81"/>
      <c r="I81"/>
    </row>
    <row r="82" spans="1:9" s="65" customFormat="1" ht="12.75">
      <c r="A82"/>
      <c r="B82" s="44"/>
      <c r="C82" s="44"/>
      <c r="D82" s="44"/>
      <c r="E82" s="70"/>
      <c r="F82"/>
      <c r="G82"/>
      <c r="H82"/>
      <c r="I82"/>
    </row>
    <row r="83" spans="1:9" s="65" customFormat="1" ht="12.75">
      <c r="A83"/>
      <c r="B83" s="30"/>
      <c r="C83" s="44"/>
      <c r="D83" s="44"/>
      <c r="E83" s="70"/>
      <c r="F83"/>
      <c r="G83"/>
      <c r="H83"/>
      <c r="I83"/>
    </row>
    <row r="84" spans="1:9" s="65" customFormat="1" ht="12.75">
      <c r="A84"/>
      <c r="B84" s="30"/>
      <c r="C84" s="44"/>
      <c r="D84" s="44"/>
      <c r="E84" s="70"/>
      <c r="F84"/>
      <c r="G84"/>
      <c r="H84"/>
      <c r="I84"/>
    </row>
    <row r="85" spans="1:9" s="65" customFormat="1" ht="12.75">
      <c r="A85"/>
      <c r="B85" s="30"/>
      <c r="C85" s="44"/>
      <c r="D85" s="44"/>
      <c r="E85" s="70"/>
      <c r="F85"/>
      <c r="G85"/>
      <c r="H85"/>
      <c r="I85"/>
    </row>
    <row r="86" spans="1:9" s="65" customFormat="1" ht="12.75">
      <c r="A86"/>
      <c r="B86" s="30"/>
      <c r="C86" s="44"/>
      <c r="D86" s="44"/>
      <c r="E86" s="70"/>
      <c r="F86"/>
      <c r="G86"/>
      <c r="H86"/>
      <c r="I86"/>
    </row>
    <row r="87" spans="1:9" s="65" customFormat="1" ht="12.75">
      <c r="A87"/>
      <c r="B87" s="30"/>
      <c r="C87" s="44"/>
      <c r="D87" s="44"/>
      <c r="E87" s="70"/>
      <c r="F87"/>
      <c r="G87"/>
      <c r="H87"/>
      <c r="I87"/>
    </row>
    <row r="88" spans="1:9" s="65" customFormat="1" ht="12.75">
      <c r="A88"/>
      <c r="B88" s="30"/>
      <c r="C88" s="44"/>
      <c r="D88" s="44"/>
      <c r="E88" s="70"/>
      <c r="F88"/>
      <c r="G88"/>
      <c r="H88"/>
      <c r="I88"/>
    </row>
    <row r="89" spans="1:9" s="65" customFormat="1" ht="12.75">
      <c r="A89"/>
      <c r="B89" s="30"/>
      <c r="C89" s="44"/>
      <c r="D89" s="44"/>
      <c r="E89" s="70"/>
      <c r="F89"/>
      <c r="G89"/>
      <c r="H89"/>
      <c r="I89"/>
    </row>
    <row r="90" spans="1:9" s="65" customFormat="1" ht="12.75">
      <c r="A90"/>
      <c r="B90" s="30"/>
      <c r="C90" s="44"/>
      <c r="D90" s="44"/>
      <c r="E90" s="70"/>
      <c r="F90"/>
      <c r="G90"/>
      <c r="H90"/>
      <c r="I90"/>
    </row>
    <row r="91" spans="1:9" s="65" customFormat="1" ht="12.75">
      <c r="A91"/>
      <c r="B91" s="30"/>
      <c r="C91" s="44"/>
      <c r="D91" s="44"/>
      <c r="E91" s="70"/>
      <c r="F91"/>
      <c r="G91"/>
      <c r="H91"/>
      <c r="I91"/>
    </row>
    <row r="92" spans="1:9" s="65" customFormat="1" ht="12.75">
      <c r="A92"/>
      <c r="B92" s="30"/>
      <c r="C92" s="44"/>
      <c r="D92" s="44"/>
      <c r="E92" s="70"/>
      <c r="F92"/>
      <c r="G92"/>
      <c r="H92"/>
      <c r="I92"/>
    </row>
    <row r="93" spans="1:9" s="65" customFormat="1" ht="12.75">
      <c r="A93"/>
      <c r="B93" s="30"/>
      <c r="C93" s="44"/>
      <c r="D93" s="64"/>
      <c r="E93" s="70"/>
      <c r="F93"/>
      <c r="G93"/>
      <c r="H93"/>
      <c r="I93"/>
    </row>
    <row r="94" spans="2:4" ht="12.75">
      <c r="B94" s="30"/>
      <c r="C94" s="44"/>
      <c r="D94" s="44"/>
    </row>
    <row r="95" spans="1:9" s="65" customFormat="1" ht="12.75">
      <c r="A95"/>
      <c r="B95" s="30"/>
      <c r="C95" s="44"/>
      <c r="D95" s="44"/>
      <c r="E95" s="70"/>
      <c r="F95"/>
      <c r="G95"/>
      <c r="H95"/>
      <c r="I95"/>
    </row>
    <row r="96" spans="1:9" s="65" customFormat="1" ht="12.75">
      <c r="A96"/>
      <c r="B96" s="30"/>
      <c r="C96" s="44"/>
      <c r="D96" s="44"/>
      <c r="E96" s="70"/>
      <c r="F96"/>
      <c r="G96"/>
      <c r="H96"/>
      <c r="I96"/>
    </row>
    <row r="97" spans="1:9" s="65" customFormat="1" ht="12.75">
      <c r="A97"/>
      <c r="B97" s="30"/>
      <c r="C97" s="44"/>
      <c r="D97" s="44"/>
      <c r="E97" s="70"/>
      <c r="F97"/>
      <c r="G97"/>
      <c r="H97"/>
      <c r="I97"/>
    </row>
    <row r="98" spans="1:9" s="65" customFormat="1" ht="12.75">
      <c r="A98"/>
      <c r="B98" s="44"/>
      <c r="C98" s="44"/>
      <c r="D98" s="44"/>
      <c r="E98" s="70"/>
      <c r="F98"/>
      <c r="G98"/>
      <c r="H98"/>
      <c r="I98"/>
    </row>
    <row r="120" spans="1:9" s="65" customFormat="1" ht="12.75">
      <c r="A120"/>
      <c r="B120"/>
      <c r="C120"/>
      <c r="D120" s="20"/>
      <c r="E120" s="70"/>
      <c r="F120"/>
      <c r="G120"/>
      <c r="H120"/>
      <c r="I120"/>
    </row>
  </sheetData>
  <sheetProtection/>
  <printOptions/>
  <pageMargins left="0.7874015748031497" right="0" top="0.7874015748031497" bottom="0" header="0" footer="0"/>
  <pageSetup fitToHeight="1" fitToWidth="1" orientation="portrait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3"/>
  <sheetViews>
    <sheetView zoomScale="136" zoomScaleNormal="136" zoomScalePageLayoutView="0" workbookViewId="0" topLeftCell="A1">
      <selection activeCell="A15" sqref="A15"/>
    </sheetView>
  </sheetViews>
  <sheetFormatPr defaultColWidth="9.140625" defaultRowHeight="12.75"/>
  <cols>
    <col min="1" max="1" width="69.57421875" style="0" bestFit="1" customWidth="1"/>
    <col min="2" max="2" width="19.7109375" style="0" bestFit="1" customWidth="1"/>
    <col min="3" max="3" width="6.00390625" style="0" bestFit="1" customWidth="1"/>
    <col min="4" max="4" width="20.57421875" style="0" bestFit="1" customWidth="1"/>
    <col min="5" max="5" width="4.421875" style="70" bestFit="1" customWidth="1"/>
  </cols>
  <sheetData>
    <row r="1" spans="1:4" ht="15.75">
      <c r="A1" s="52" t="s">
        <v>14</v>
      </c>
      <c r="B1" s="63" t="s">
        <v>11</v>
      </c>
      <c r="C1" s="18"/>
      <c r="D1" s="58" t="s">
        <v>12</v>
      </c>
    </row>
    <row r="2" spans="1:4" ht="15.75">
      <c r="A2" s="1" t="s">
        <v>260</v>
      </c>
      <c r="B2" s="63"/>
      <c r="C2" s="18"/>
      <c r="D2" s="69" t="s">
        <v>27</v>
      </c>
    </row>
    <row r="3" spans="1:4" ht="12.75">
      <c r="A3" s="21" t="s">
        <v>15</v>
      </c>
      <c r="B3" s="48">
        <v>570</v>
      </c>
      <c r="C3" s="3"/>
      <c r="D3" s="68">
        <f>B3</f>
        <v>570</v>
      </c>
    </row>
    <row r="4" spans="1:5" ht="13.5" thickBot="1">
      <c r="A4" s="61" t="s">
        <v>16</v>
      </c>
      <c r="B4" s="97">
        <v>647349.82</v>
      </c>
      <c r="C4" s="53"/>
      <c r="D4" s="68">
        <f>B4</f>
        <v>647349.82</v>
      </c>
      <c r="E4" s="71"/>
    </row>
    <row r="5" spans="1:4" ht="12.75">
      <c r="A5" s="4" t="s">
        <v>1</v>
      </c>
      <c r="B5" s="50">
        <v>100000</v>
      </c>
      <c r="C5" s="53"/>
      <c r="D5" s="15">
        <f>B5</f>
        <v>100000</v>
      </c>
    </row>
    <row r="6" spans="1:4" ht="12.75">
      <c r="A6" s="4"/>
      <c r="B6" s="2"/>
      <c r="C6" s="3"/>
      <c r="D6" s="2"/>
    </row>
    <row r="7" spans="1:4" ht="12.75">
      <c r="A7" s="7"/>
      <c r="B7" s="8">
        <f>B3+B4+B5</f>
        <v>747919.82</v>
      </c>
      <c r="C7" s="3"/>
      <c r="D7" s="8">
        <f>SUM(D3:D6)</f>
        <v>747919.82</v>
      </c>
    </row>
    <row r="8" spans="1:4" ht="12.75">
      <c r="A8" s="9"/>
      <c r="B8" s="10"/>
      <c r="C8" s="3"/>
      <c r="D8" s="2"/>
    </row>
    <row r="9" spans="1:6" ht="12.75">
      <c r="A9" s="1" t="s">
        <v>2</v>
      </c>
      <c r="B9" s="11"/>
      <c r="C9" s="3"/>
      <c r="D9" s="15"/>
      <c r="F9" s="20"/>
    </row>
    <row r="10" spans="1:6" ht="12.75">
      <c r="A10" s="21" t="s">
        <v>268</v>
      </c>
      <c r="B10" s="12"/>
      <c r="C10" s="3"/>
      <c r="D10" s="12">
        <v>2200</v>
      </c>
      <c r="F10" s="57"/>
    </row>
    <row r="11" spans="1:6" ht="12.75">
      <c r="A11" s="21" t="s">
        <v>257</v>
      </c>
      <c r="B11" s="12"/>
      <c r="C11" s="3"/>
      <c r="D11" s="12">
        <v>300</v>
      </c>
      <c r="F11" s="57"/>
    </row>
    <row r="12" spans="1:6" ht="12.75">
      <c r="A12" s="21" t="s">
        <v>140</v>
      </c>
      <c r="B12" s="12"/>
      <c r="C12" s="3"/>
      <c r="D12" s="12"/>
      <c r="F12" s="57"/>
    </row>
    <row r="13" spans="1:6" ht="12.75">
      <c r="A13" s="13" t="s">
        <v>86</v>
      </c>
      <c r="B13" s="12"/>
      <c r="C13" s="56"/>
      <c r="D13" s="12"/>
      <c r="F13" s="20"/>
    </row>
    <row r="14" spans="1:6" ht="12.75">
      <c r="A14" s="13" t="s">
        <v>281</v>
      </c>
      <c r="B14" s="12"/>
      <c r="C14" s="3"/>
      <c r="D14" s="12">
        <v>3550</v>
      </c>
      <c r="F14" s="20"/>
    </row>
    <row r="15" spans="1:6" ht="12.75">
      <c r="A15" s="102" t="s">
        <v>282</v>
      </c>
      <c r="B15" s="12"/>
      <c r="C15" s="3"/>
      <c r="D15" s="12"/>
      <c r="F15" s="20"/>
    </row>
    <row r="16" spans="1:6" ht="12.75">
      <c r="A16" s="13"/>
      <c r="B16" s="12"/>
      <c r="C16" s="3"/>
      <c r="D16" s="12"/>
      <c r="F16" s="20"/>
    </row>
    <row r="17" spans="1:6" ht="12.75">
      <c r="A17" s="21"/>
      <c r="B17" s="12"/>
      <c r="C17" s="3"/>
      <c r="D17" s="12"/>
      <c r="F17" s="20"/>
    </row>
    <row r="18" spans="1:5" ht="12.75">
      <c r="A18" s="7"/>
      <c r="B18" s="10">
        <f>SUM(B10:B17)</f>
        <v>0</v>
      </c>
      <c r="C18" s="3"/>
      <c r="D18" s="16">
        <f>SUM(D9:D17)</f>
        <v>6050</v>
      </c>
      <c r="E18" s="71"/>
    </row>
    <row r="19" spans="1:6" ht="12.75">
      <c r="A19" s="60"/>
      <c r="B19" s="2"/>
      <c r="C19" s="17"/>
      <c r="D19" s="54"/>
      <c r="E19" s="71"/>
      <c r="F19" s="20"/>
    </row>
    <row r="20" spans="1:5" ht="12.75">
      <c r="A20" s="1" t="s">
        <v>3</v>
      </c>
      <c r="B20" s="16">
        <f>SUM(B7+B18)</f>
        <v>747919.82</v>
      </c>
      <c r="C20" s="3"/>
      <c r="D20" s="16">
        <f>SUM(D7+D18)</f>
        <v>753969.82</v>
      </c>
      <c r="E20" s="71"/>
    </row>
    <row r="21" spans="1:6" ht="12.75">
      <c r="A21" s="18"/>
      <c r="B21" s="19"/>
      <c r="C21" s="3"/>
      <c r="D21" s="19"/>
      <c r="F21" s="20"/>
    </row>
    <row r="22" spans="1:6" ht="12.75">
      <c r="A22" s="1" t="s">
        <v>4</v>
      </c>
      <c r="B22" s="2"/>
      <c r="C22" s="3"/>
      <c r="D22" s="55"/>
      <c r="F22" s="20"/>
    </row>
    <row r="23" spans="1:9" s="65" customFormat="1" ht="12.75">
      <c r="A23" s="21" t="s">
        <v>261</v>
      </c>
      <c r="B23" s="12"/>
      <c r="C23" s="3"/>
      <c r="D23" s="14">
        <v>12533</v>
      </c>
      <c r="E23" s="70"/>
      <c r="F23" s="57"/>
      <c r="G23"/>
      <c r="H23"/>
      <c r="I23"/>
    </row>
    <row r="24" spans="1:9" s="65" customFormat="1" ht="12.75">
      <c r="A24" s="21" t="s">
        <v>265</v>
      </c>
      <c r="B24" s="12"/>
      <c r="C24" s="3"/>
      <c r="D24" s="14">
        <v>3125</v>
      </c>
      <c r="E24" s="70"/>
      <c r="F24" s="57"/>
      <c r="G24"/>
      <c r="H24"/>
      <c r="I24"/>
    </row>
    <row r="25" spans="1:9" s="65" customFormat="1" ht="12.75">
      <c r="A25" s="13" t="s">
        <v>263</v>
      </c>
      <c r="B25" s="12"/>
      <c r="C25" s="3"/>
      <c r="D25" s="14">
        <v>1579</v>
      </c>
      <c r="E25" s="70"/>
      <c r="F25" s="57"/>
      <c r="G25"/>
      <c r="H25"/>
      <c r="I25"/>
    </row>
    <row r="26" spans="1:9" s="65" customFormat="1" ht="12.75">
      <c r="A26" s="21" t="s">
        <v>168</v>
      </c>
      <c r="B26" s="12"/>
      <c r="C26" s="3"/>
      <c r="D26" s="14">
        <v>-474</v>
      </c>
      <c r="E26" s="70"/>
      <c r="F26" s="57"/>
      <c r="G26"/>
      <c r="H26"/>
      <c r="I26"/>
    </row>
    <row r="27" spans="1:9" s="59" customFormat="1" ht="12.75">
      <c r="A27" s="13" t="s">
        <v>262</v>
      </c>
      <c r="B27" s="14"/>
      <c r="C27" s="56"/>
      <c r="D27" s="14">
        <v>1579</v>
      </c>
      <c r="E27" s="96"/>
      <c r="F27" s="57"/>
      <c r="G27" s="57"/>
      <c r="H27" s="57"/>
      <c r="I27" s="57"/>
    </row>
    <row r="28" spans="1:9" s="59" customFormat="1" ht="12.75">
      <c r="A28" s="13" t="s">
        <v>168</v>
      </c>
      <c r="B28" s="14"/>
      <c r="C28" s="56"/>
      <c r="D28" s="14">
        <v>-474</v>
      </c>
      <c r="E28" s="96"/>
      <c r="F28" s="57"/>
      <c r="G28" s="57"/>
      <c r="H28" s="57"/>
      <c r="I28" s="57"/>
    </row>
    <row r="29" spans="1:9" s="65" customFormat="1" ht="12.75">
      <c r="A29" s="13" t="s">
        <v>264</v>
      </c>
      <c r="B29" s="104"/>
      <c r="C29" s="3"/>
      <c r="D29" s="14">
        <v>992</v>
      </c>
      <c r="E29" s="70"/>
      <c r="F29"/>
      <c r="G29"/>
      <c r="H29"/>
      <c r="I29"/>
    </row>
    <row r="30" spans="1:9" s="65" customFormat="1" ht="12.75">
      <c r="A30" s="13" t="s">
        <v>177</v>
      </c>
      <c r="B30" s="104"/>
      <c r="C30" s="3"/>
      <c r="D30" s="14">
        <v>948</v>
      </c>
      <c r="E30" s="70"/>
      <c r="F30"/>
      <c r="G30"/>
      <c r="H30"/>
      <c r="I30"/>
    </row>
    <row r="31" spans="1:9" s="65" customFormat="1" ht="12.75">
      <c r="A31" s="13" t="s">
        <v>266</v>
      </c>
      <c r="B31" s="12"/>
      <c r="C31" s="3"/>
      <c r="D31" s="14">
        <v>1400</v>
      </c>
      <c r="E31" s="70"/>
      <c r="F31"/>
      <c r="G31"/>
      <c r="H31"/>
      <c r="I31"/>
    </row>
    <row r="32" spans="1:9" s="65" customFormat="1" ht="12.75">
      <c r="A32" s="13" t="s">
        <v>267</v>
      </c>
      <c r="B32" s="12"/>
      <c r="C32" s="3"/>
      <c r="D32" s="14">
        <v>200</v>
      </c>
      <c r="E32" s="70"/>
      <c r="F32"/>
      <c r="G32"/>
      <c r="H32"/>
      <c r="I32"/>
    </row>
    <row r="33" spans="1:9" s="65" customFormat="1" ht="12.75">
      <c r="A33" s="13" t="s">
        <v>269</v>
      </c>
      <c r="B33" s="12">
        <v>2550</v>
      </c>
      <c r="C33" s="3"/>
      <c r="D33" s="14"/>
      <c r="E33" s="70"/>
      <c r="F33"/>
      <c r="G33"/>
      <c r="H33"/>
      <c r="I33"/>
    </row>
    <row r="34" spans="1:9" s="65" customFormat="1" ht="12.75">
      <c r="A34" s="13"/>
      <c r="B34" s="12"/>
      <c r="C34" s="3"/>
      <c r="D34" s="14"/>
      <c r="E34" s="70"/>
      <c r="F34"/>
      <c r="G34"/>
      <c r="H34"/>
      <c r="I34"/>
    </row>
    <row r="35" spans="1:9" s="65" customFormat="1" ht="12.75">
      <c r="A35" s="13"/>
      <c r="B35" s="12"/>
      <c r="C35" s="3"/>
      <c r="D35" s="14"/>
      <c r="E35" s="70"/>
      <c r="F35"/>
      <c r="G35"/>
      <c r="H35"/>
      <c r="I35"/>
    </row>
    <row r="36" spans="1:9" s="65" customFormat="1" ht="12.75">
      <c r="A36" s="13"/>
      <c r="B36" s="12"/>
      <c r="C36" s="3"/>
      <c r="D36" s="14"/>
      <c r="E36" s="70"/>
      <c r="F36"/>
      <c r="G36"/>
      <c r="H36"/>
      <c r="I36"/>
    </row>
    <row r="37" spans="1:9" s="65" customFormat="1" ht="12.75">
      <c r="A37" s="13"/>
      <c r="B37" s="12"/>
      <c r="C37" s="3"/>
      <c r="D37" s="14"/>
      <c r="E37" s="70"/>
      <c r="F37"/>
      <c r="G37"/>
      <c r="H37"/>
      <c r="I37"/>
    </row>
    <row r="38" spans="1:9" s="65" customFormat="1" ht="12.75">
      <c r="A38" s="13"/>
      <c r="B38" s="12"/>
      <c r="C38" s="3"/>
      <c r="D38" s="14"/>
      <c r="E38" s="70"/>
      <c r="F38"/>
      <c r="G38"/>
      <c r="H38"/>
      <c r="I38"/>
    </row>
    <row r="39" spans="1:9" s="65" customFormat="1" ht="12.75">
      <c r="A39" s="13"/>
      <c r="B39" s="12"/>
      <c r="C39" s="3"/>
      <c r="D39" s="14"/>
      <c r="E39" s="70"/>
      <c r="F39"/>
      <c r="G39"/>
      <c r="H39"/>
      <c r="I39"/>
    </row>
    <row r="40" spans="1:9" s="65" customFormat="1" ht="12.75">
      <c r="A40" s="13"/>
      <c r="B40" s="12"/>
      <c r="C40" s="3"/>
      <c r="D40" s="14"/>
      <c r="E40" s="70"/>
      <c r="F40"/>
      <c r="G40"/>
      <c r="H40"/>
      <c r="I40"/>
    </row>
    <row r="41" spans="1:9" s="65" customFormat="1" ht="12.75">
      <c r="A41" s="13"/>
      <c r="B41" s="12"/>
      <c r="C41" s="3"/>
      <c r="D41" s="14"/>
      <c r="E41" s="70"/>
      <c r="F41"/>
      <c r="G41"/>
      <c r="H41"/>
      <c r="I41"/>
    </row>
    <row r="42" spans="1:9" s="65" customFormat="1" ht="12.75">
      <c r="A42" s="13"/>
      <c r="B42" s="12"/>
      <c r="C42" s="3"/>
      <c r="D42" s="14"/>
      <c r="E42" s="70"/>
      <c r="F42"/>
      <c r="G42"/>
      <c r="H42"/>
      <c r="I42"/>
    </row>
    <row r="43" spans="1:9" s="65" customFormat="1" ht="12.75">
      <c r="A43" s="13"/>
      <c r="B43" s="12"/>
      <c r="C43" s="3"/>
      <c r="D43" s="14"/>
      <c r="E43" s="70"/>
      <c r="F43"/>
      <c r="G43"/>
      <c r="H43"/>
      <c r="I43"/>
    </row>
    <row r="44" spans="1:9" s="65" customFormat="1" ht="12.75">
      <c r="A44" s="13"/>
      <c r="B44" s="12"/>
      <c r="C44" s="3"/>
      <c r="D44" s="14"/>
      <c r="E44" s="70"/>
      <c r="F44"/>
      <c r="G44"/>
      <c r="H44"/>
      <c r="I44"/>
    </row>
    <row r="45" spans="1:9" s="65" customFormat="1" ht="12.75">
      <c r="A45" s="13"/>
      <c r="B45" s="12"/>
      <c r="C45" s="3"/>
      <c r="D45" s="14"/>
      <c r="E45" s="70"/>
      <c r="F45"/>
      <c r="G45"/>
      <c r="H45"/>
      <c r="I45"/>
    </row>
    <row r="46" spans="1:9" s="65" customFormat="1" ht="12.75">
      <c r="A46" s="7"/>
      <c r="B46" s="16"/>
      <c r="C46" s="8"/>
      <c r="D46" s="16">
        <f>SUM(D23:D45)</f>
        <v>21408</v>
      </c>
      <c r="E46" s="73"/>
      <c r="F46"/>
      <c r="G46"/>
      <c r="H46"/>
      <c r="I46"/>
    </row>
    <row r="47" spans="1:9" s="65" customFormat="1" ht="13.5" thickBot="1">
      <c r="A47" s="77"/>
      <c r="B47" s="78"/>
      <c r="C47" s="79"/>
      <c r="D47" s="80"/>
      <c r="E47" s="70"/>
      <c r="F47"/>
      <c r="G47"/>
      <c r="H47"/>
      <c r="I47"/>
    </row>
    <row r="48" spans="1:9" s="65" customFormat="1" ht="13.5" thickBot="1">
      <c r="A48" s="77" t="s">
        <v>5</v>
      </c>
      <c r="B48" s="22">
        <f>SUM(B23:B47)</f>
        <v>2550</v>
      </c>
      <c r="C48" s="81"/>
      <c r="D48" s="82">
        <f>SUM(D46)</f>
        <v>21408</v>
      </c>
      <c r="E48" s="73"/>
      <c r="F48"/>
      <c r="G48"/>
      <c r="H48"/>
      <c r="I48"/>
    </row>
    <row r="49" spans="1:9" s="65" customFormat="1" ht="12.75">
      <c r="A49" s="83"/>
      <c r="B49" s="23"/>
      <c r="C49" s="81"/>
      <c r="D49" s="84"/>
      <c r="E49" s="70"/>
      <c r="F49"/>
      <c r="G49"/>
      <c r="H49"/>
      <c r="I49"/>
    </row>
    <row r="50" spans="1:9" s="65" customFormat="1" ht="12.75">
      <c r="A50" s="85" t="s">
        <v>10</v>
      </c>
      <c r="B50" s="86"/>
      <c r="C50" s="81"/>
      <c r="D50" s="84"/>
      <c r="E50" s="70"/>
      <c r="F50"/>
      <c r="G50"/>
      <c r="H50"/>
      <c r="I50"/>
    </row>
    <row r="51" spans="1:9" s="65" customFormat="1" ht="12.75">
      <c r="A51" s="87" t="s">
        <v>2</v>
      </c>
      <c r="B51" s="86">
        <f>B20</f>
        <v>747919.82</v>
      </c>
      <c r="C51" s="81"/>
      <c r="D51" s="88">
        <f>SUM(D20)</f>
        <v>753969.82</v>
      </c>
      <c r="E51" s="71"/>
      <c r="F51"/>
      <c r="G51"/>
      <c r="H51"/>
      <c r="I51"/>
    </row>
    <row r="52" spans="1:9" s="65" customFormat="1" ht="12.75">
      <c r="A52" s="87" t="s">
        <v>4</v>
      </c>
      <c r="B52" s="86">
        <f>B48</f>
        <v>2550</v>
      </c>
      <c r="C52" s="81"/>
      <c r="D52" s="88">
        <f>SUM(D48)</f>
        <v>21408</v>
      </c>
      <c r="E52" s="71"/>
      <c r="F52"/>
      <c r="G52"/>
      <c r="H52"/>
      <c r="I52"/>
    </row>
    <row r="53" spans="1:9" s="65" customFormat="1" ht="12.75">
      <c r="A53" s="77" t="s">
        <v>6</v>
      </c>
      <c r="B53" s="89">
        <f>SUM(B51-B52)</f>
        <v>745369.82</v>
      </c>
      <c r="C53" s="90"/>
      <c r="D53" s="91">
        <f>SUM(D51-D52)</f>
        <v>732561.82</v>
      </c>
      <c r="E53" s="76"/>
      <c r="F53"/>
      <c r="G53"/>
      <c r="H53"/>
      <c r="I53"/>
    </row>
    <row r="54" spans="1:9" s="65" customFormat="1" ht="12.75">
      <c r="A54" s="92" t="s">
        <v>7</v>
      </c>
      <c r="B54" s="93">
        <f>B53-B7</f>
        <v>-2550</v>
      </c>
      <c r="C54" s="94"/>
      <c r="D54" s="95">
        <f>D53-D7</f>
        <v>-15358</v>
      </c>
      <c r="E54" s="71"/>
      <c r="F54"/>
      <c r="G54"/>
      <c r="H54"/>
      <c r="I54"/>
    </row>
    <row r="55" spans="1:9" s="65" customFormat="1" ht="13.5" thickBot="1">
      <c r="A55" s="46"/>
      <c r="B55"/>
      <c r="C55"/>
      <c r="D55"/>
      <c r="E55" s="70"/>
      <c r="F55"/>
      <c r="G55"/>
      <c r="H55"/>
      <c r="I55"/>
    </row>
    <row r="56" spans="1:9" s="65" customFormat="1" ht="12.75">
      <c r="A56" s="24" t="s">
        <v>8</v>
      </c>
      <c r="B56" s="25"/>
      <c r="C56" s="26"/>
      <c r="D56" s="27"/>
      <c r="E56" s="70"/>
      <c r="F56"/>
      <c r="G56"/>
      <c r="H56"/>
      <c r="I56"/>
    </row>
    <row r="57" spans="1:9" s="65" customFormat="1" ht="12.75">
      <c r="A57" s="51"/>
      <c r="B57" s="67"/>
      <c r="C57" s="30"/>
      <c r="D57" s="31">
        <v>570</v>
      </c>
      <c r="E57" s="70"/>
      <c r="F57"/>
      <c r="G57"/>
      <c r="H57"/>
      <c r="I57"/>
    </row>
    <row r="58" spans="1:9" s="65" customFormat="1" ht="12.75">
      <c r="A58" s="51"/>
      <c r="B58" s="29"/>
      <c r="C58" s="30"/>
      <c r="D58" s="5">
        <v>0</v>
      </c>
      <c r="E58" s="74"/>
      <c r="F58"/>
      <c r="G58"/>
      <c r="H58"/>
      <c r="I58"/>
    </row>
    <row r="59" spans="1:9" s="65" customFormat="1" ht="12.75">
      <c r="A59" s="62"/>
      <c r="B59" s="32"/>
      <c r="C59" s="30"/>
      <c r="D59" s="5">
        <v>0</v>
      </c>
      <c r="E59" s="74"/>
      <c r="F59"/>
      <c r="G59"/>
      <c r="H59"/>
      <c r="I59"/>
    </row>
    <row r="60" spans="1:9" s="65" customFormat="1" ht="12.75">
      <c r="A60" s="28" t="s">
        <v>0</v>
      </c>
      <c r="B60" s="66"/>
      <c r="C60" s="33"/>
      <c r="D60" s="34">
        <f>D4+D18-D46</f>
        <v>631991.82</v>
      </c>
      <c r="E60" s="74"/>
      <c r="F60"/>
      <c r="G60"/>
      <c r="H60"/>
      <c r="I60"/>
    </row>
    <row r="61" spans="1:9" s="65" customFormat="1" ht="13.5" thickBot="1">
      <c r="A61" s="43" t="s">
        <v>13</v>
      </c>
      <c r="B61" s="6"/>
      <c r="C61" s="6"/>
      <c r="D61" s="35">
        <f>SUM(D57:D60)</f>
        <v>632561.82</v>
      </c>
      <c r="E61" s="74"/>
      <c r="F61"/>
      <c r="G61"/>
      <c r="H61"/>
      <c r="I61"/>
    </row>
    <row r="62" spans="1:9" s="65" customFormat="1" ht="14.25" thickBot="1" thickTop="1">
      <c r="A62" s="42"/>
      <c r="B62" s="6"/>
      <c r="C62" s="6"/>
      <c r="D62" s="36"/>
      <c r="E62" s="75"/>
      <c r="F62"/>
      <c r="G62"/>
      <c r="H62"/>
      <c r="I62"/>
    </row>
    <row r="63" spans="1:9" s="65" customFormat="1" ht="13.5" thickBot="1">
      <c r="A63" s="28" t="s">
        <v>1</v>
      </c>
      <c r="B63" s="6"/>
      <c r="C63" s="6"/>
      <c r="D63" s="37">
        <v>100000</v>
      </c>
      <c r="E63" s="74"/>
      <c r="F63"/>
      <c r="G63"/>
      <c r="H63"/>
      <c r="I63"/>
    </row>
    <row r="64" spans="1:9" s="65" customFormat="1" ht="12.75">
      <c r="A64" s="28"/>
      <c r="B64" s="6"/>
      <c r="C64" s="6"/>
      <c r="D64" s="38">
        <f>SUM(D61:D63)</f>
        <v>732561.82</v>
      </c>
      <c r="E64" s="71"/>
      <c r="F64"/>
      <c r="G64"/>
      <c r="H64"/>
      <c r="I64"/>
    </row>
    <row r="65" spans="1:9" s="65" customFormat="1" ht="12.75">
      <c r="A65" s="45"/>
      <c r="B65" s="6"/>
      <c r="C65" s="6"/>
      <c r="D65" s="38"/>
      <c r="E65" s="74"/>
      <c r="F65"/>
      <c r="G65"/>
      <c r="H65"/>
      <c r="I65"/>
    </row>
    <row r="66" spans="1:9" s="65" customFormat="1" ht="12.75">
      <c r="A66" s="45" t="s">
        <v>213</v>
      </c>
      <c r="B66" s="66"/>
      <c r="C66" s="6"/>
      <c r="D66" s="38">
        <f>D67-D60</f>
        <v>0</v>
      </c>
      <c r="E66" s="71"/>
      <c r="F66"/>
      <c r="G66"/>
      <c r="H66"/>
      <c r="I66"/>
    </row>
    <row r="67" spans="1:9" s="65" customFormat="1" ht="13.5" thickBot="1">
      <c r="A67" s="98" t="s">
        <v>270</v>
      </c>
      <c r="B67" s="39"/>
      <c r="C67" s="40" t="s">
        <v>9</v>
      </c>
      <c r="D67" s="103">
        <v>631991.82</v>
      </c>
      <c r="E67" s="70"/>
      <c r="F67"/>
      <c r="G67"/>
      <c r="H67"/>
      <c r="I67"/>
    </row>
    <row r="68" spans="1:9" s="65" customFormat="1" ht="12.75">
      <c r="A68"/>
      <c r="B68"/>
      <c r="C68"/>
      <c r="D68"/>
      <c r="E68" s="70"/>
      <c r="F68"/>
      <c r="G68"/>
      <c r="H68"/>
      <c r="I68"/>
    </row>
    <row r="69" spans="2:9" s="65" customFormat="1" ht="12.75">
      <c r="B69" s="44"/>
      <c r="C69" s="44"/>
      <c r="D69" s="44"/>
      <c r="E69" s="70"/>
      <c r="F69"/>
      <c r="G69"/>
      <c r="H69"/>
      <c r="I69"/>
    </row>
    <row r="70" spans="2:9" s="65" customFormat="1" ht="12.75">
      <c r="B70" s="44"/>
      <c r="C70" s="44"/>
      <c r="D70" s="44"/>
      <c r="E70" s="70"/>
      <c r="F70"/>
      <c r="G70"/>
      <c r="H70"/>
      <c r="I70"/>
    </row>
    <row r="71" spans="1:9" s="65" customFormat="1" ht="12.75">
      <c r="A71"/>
      <c r="B71" s="66"/>
      <c r="C71" s="44"/>
      <c r="D71" s="44"/>
      <c r="E71" s="70"/>
      <c r="F71"/>
      <c r="G71"/>
      <c r="H71"/>
      <c r="I71"/>
    </row>
    <row r="72" spans="1:9" s="65" customFormat="1" ht="12.75">
      <c r="A72"/>
      <c r="B72" s="44"/>
      <c r="C72" s="44"/>
      <c r="D72" s="44"/>
      <c r="E72" s="70"/>
      <c r="F72"/>
      <c r="G72"/>
      <c r="H72"/>
      <c r="I72"/>
    </row>
    <row r="73" spans="1:9" s="65" customFormat="1" ht="12.75">
      <c r="A73"/>
      <c r="B73" s="44"/>
      <c r="C73" s="44"/>
      <c r="D73" s="44"/>
      <c r="E73" s="70"/>
      <c r="F73"/>
      <c r="G73"/>
      <c r="H73"/>
      <c r="I73"/>
    </row>
    <row r="74" spans="1:9" s="65" customFormat="1" ht="12.75">
      <c r="A74"/>
      <c r="B74" s="44"/>
      <c r="C74" s="44"/>
      <c r="D74" s="44"/>
      <c r="E74" s="70"/>
      <c r="F74"/>
      <c r="G74"/>
      <c r="H74"/>
      <c r="I74"/>
    </row>
    <row r="75" spans="1:9" s="65" customFormat="1" ht="12.75">
      <c r="A75"/>
      <c r="B75" s="44"/>
      <c r="C75" s="44"/>
      <c r="D75" s="44"/>
      <c r="E75" s="70"/>
      <c r="F75"/>
      <c r="G75"/>
      <c r="H75"/>
      <c r="I75"/>
    </row>
    <row r="76" spans="1:9" s="65" customFormat="1" ht="12.75">
      <c r="A76"/>
      <c r="B76" s="30"/>
      <c r="C76" s="44"/>
      <c r="D76" s="44"/>
      <c r="E76" s="70"/>
      <c r="F76"/>
      <c r="G76"/>
      <c r="H76"/>
      <c r="I76"/>
    </row>
    <row r="77" spans="1:9" s="65" customFormat="1" ht="12.75">
      <c r="A77"/>
      <c r="B77" s="30"/>
      <c r="C77" s="44"/>
      <c r="D77" s="44"/>
      <c r="E77" s="70"/>
      <c r="F77"/>
      <c r="G77"/>
      <c r="H77"/>
      <c r="I77"/>
    </row>
    <row r="78" spans="1:9" s="65" customFormat="1" ht="12.75">
      <c r="A78"/>
      <c r="B78" s="30"/>
      <c r="C78" s="44"/>
      <c r="D78" s="44"/>
      <c r="E78" s="70"/>
      <c r="F78"/>
      <c r="G78"/>
      <c r="H78"/>
      <c r="I78"/>
    </row>
    <row r="79" spans="1:9" s="65" customFormat="1" ht="12.75">
      <c r="A79"/>
      <c r="B79" s="30"/>
      <c r="C79" s="44"/>
      <c r="D79" s="44"/>
      <c r="E79" s="70"/>
      <c r="F79"/>
      <c r="G79"/>
      <c r="H79"/>
      <c r="I79"/>
    </row>
    <row r="80" spans="1:9" s="65" customFormat="1" ht="12.75">
      <c r="A80"/>
      <c r="B80" s="30"/>
      <c r="C80" s="44"/>
      <c r="D80" s="44"/>
      <c r="E80" s="70"/>
      <c r="F80"/>
      <c r="G80"/>
      <c r="H80"/>
      <c r="I80"/>
    </row>
    <row r="81" spans="1:9" s="65" customFormat="1" ht="12.75">
      <c r="A81"/>
      <c r="B81" s="30"/>
      <c r="C81" s="44"/>
      <c r="D81" s="44"/>
      <c r="E81" s="70"/>
      <c r="F81"/>
      <c r="G81"/>
      <c r="H81"/>
      <c r="I81"/>
    </row>
    <row r="82" spans="1:9" s="65" customFormat="1" ht="12.75">
      <c r="A82"/>
      <c r="B82" s="30"/>
      <c r="C82" s="44"/>
      <c r="D82" s="44"/>
      <c r="E82" s="70"/>
      <c r="F82"/>
      <c r="G82"/>
      <c r="H82"/>
      <c r="I82"/>
    </row>
    <row r="83" spans="1:9" s="65" customFormat="1" ht="12.75">
      <c r="A83"/>
      <c r="B83" s="30"/>
      <c r="C83" s="44"/>
      <c r="D83" s="44"/>
      <c r="E83" s="70"/>
      <c r="F83"/>
      <c r="G83"/>
      <c r="H83"/>
      <c r="I83"/>
    </row>
    <row r="84" spans="1:9" s="65" customFormat="1" ht="12.75">
      <c r="A84"/>
      <c r="B84" s="30"/>
      <c r="C84" s="44"/>
      <c r="D84" s="44"/>
      <c r="E84" s="70"/>
      <c r="F84"/>
      <c r="G84"/>
      <c r="H84"/>
      <c r="I84"/>
    </row>
    <row r="85" spans="1:9" s="65" customFormat="1" ht="12.75">
      <c r="A85"/>
      <c r="B85" s="30"/>
      <c r="C85" s="44"/>
      <c r="D85" s="44"/>
      <c r="E85" s="70"/>
      <c r="F85"/>
      <c r="G85"/>
      <c r="H85"/>
      <c r="I85"/>
    </row>
    <row r="86" spans="1:9" s="65" customFormat="1" ht="12.75">
      <c r="A86"/>
      <c r="B86" s="30"/>
      <c r="C86" s="44"/>
      <c r="D86" s="64"/>
      <c r="E86" s="70"/>
      <c r="F86"/>
      <c r="G86"/>
      <c r="H86"/>
      <c r="I86"/>
    </row>
    <row r="87" spans="2:4" ht="12.75">
      <c r="B87" s="30"/>
      <c r="C87" s="44"/>
      <c r="D87" s="44"/>
    </row>
    <row r="88" spans="1:9" s="65" customFormat="1" ht="12.75">
      <c r="A88"/>
      <c r="B88" s="30"/>
      <c r="C88" s="44"/>
      <c r="D88" s="44"/>
      <c r="E88" s="70"/>
      <c r="F88"/>
      <c r="G88"/>
      <c r="H88"/>
      <c r="I88"/>
    </row>
    <row r="89" spans="1:9" s="65" customFormat="1" ht="12.75">
      <c r="A89"/>
      <c r="B89" s="30"/>
      <c r="C89" s="44"/>
      <c r="D89" s="44"/>
      <c r="E89" s="70"/>
      <c r="F89"/>
      <c r="G89"/>
      <c r="H89"/>
      <c r="I89"/>
    </row>
    <row r="90" spans="1:9" s="65" customFormat="1" ht="12.75">
      <c r="A90"/>
      <c r="B90" s="30"/>
      <c r="C90" s="44"/>
      <c r="D90" s="44"/>
      <c r="E90" s="70"/>
      <c r="F90"/>
      <c r="G90"/>
      <c r="H90"/>
      <c r="I90"/>
    </row>
    <row r="91" spans="1:9" s="65" customFormat="1" ht="12.75">
      <c r="A91"/>
      <c r="B91" s="44"/>
      <c r="C91" s="44"/>
      <c r="D91" s="44"/>
      <c r="E91" s="70"/>
      <c r="F91"/>
      <c r="G91"/>
      <c r="H91"/>
      <c r="I91"/>
    </row>
    <row r="113" spans="1:9" s="65" customFormat="1" ht="12.75">
      <c r="A113"/>
      <c r="B113"/>
      <c r="C113"/>
      <c r="D113" s="20"/>
      <c r="E113" s="70"/>
      <c r="F113"/>
      <c r="G113"/>
      <c r="H113"/>
      <c r="I113"/>
    </row>
  </sheetData>
  <sheetProtection/>
  <printOptions/>
  <pageMargins left="0.7874015748031497" right="0" top="0.7874015748031497" bottom="0" header="0" footer="0"/>
  <pageSetup fitToHeight="1" fitToWidth="1" orientation="portrait" paperSize="9" scale="8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2"/>
  <sheetViews>
    <sheetView zoomScale="136" zoomScaleNormal="136" zoomScalePageLayoutView="0" workbookViewId="0" topLeftCell="A40">
      <selection activeCell="A38" sqref="A38"/>
    </sheetView>
  </sheetViews>
  <sheetFormatPr defaultColWidth="9.140625" defaultRowHeight="12.75"/>
  <cols>
    <col min="1" max="1" width="69.57421875" style="0" bestFit="1" customWidth="1"/>
    <col min="2" max="2" width="19.7109375" style="0" bestFit="1" customWidth="1"/>
    <col min="3" max="3" width="6.00390625" style="0" bestFit="1" customWidth="1"/>
    <col min="4" max="4" width="20.57421875" style="0" bestFit="1" customWidth="1"/>
    <col min="5" max="5" width="4.421875" style="70" bestFit="1" customWidth="1"/>
  </cols>
  <sheetData>
    <row r="1" spans="1:4" ht="15.75">
      <c r="A1" s="52" t="s">
        <v>14</v>
      </c>
      <c r="B1" s="63" t="s">
        <v>11</v>
      </c>
      <c r="C1" s="18"/>
      <c r="D1" s="58" t="s">
        <v>12</v>
      </c>
    </row>
    <row r="2" spans="1:4" ht="15.75">
      <c r="A2" s="1" t="s">
        <v>245</v>
      </c>
      <c r="B2" s="63"/>
      <c r="C2" s="18"/>
      <c r="D2" s="69" t="s">
        <v>26</v>
      </c>
    </row>
    <row r="3" spans="1:4" ht="12.75">
      <c r="A3" s="21" t="s">
        <v>15</v>
      </c>
      <c r="B3" s="48">
        <v>570</v>
      </c>
      <c r="C3" s="3"/>
      <c r="D3" s="68">
        <f>B3</f>
        <v>570</v>
      </c>
    </row>
    <row r="4" spans="1:5" ht="13.5" thickBot="1">
      <c r="A4" s="61" t="s">
        <v>16</v>
      </c>
      <c r="B4" s="97">
        <v>642300.62</v>
      </c>
      <c r="C4" s="53"/>
      <c r="D4" s="68">
        <f>B4</f>
        <v>642300.62</v>
      </c>
      <c r="E4" s="71"/>
    </row>
    <row r="5" spans="1:4" ht="12.75">
      <c r="A5" s="4" t="s">
        <v>1</v>
      </c>
      <c r="B5" s="50">
        <v>100000</v>
      </c>
      <c r="C5" s="53"/>
      <c r="D5" s="15">
        <f>B5</f>
        <v>100000</v>
      </c>
    </row>
    <row r="6" spans="1:4" ht="12.75">
      <c r="A6" s="4"/>
      <c r="B6" s="2"/>
      <c r="C6" s="3"/>
      <c r="D6" s="2"/>
    </row>
    <row r="7" spans="1:4" ht="12.75">
      <c r="A7" s="7"/>
      <c r="B7" s="8">
        <f>B3+B4+B5</f>
        <v>742870.62</v>
      </c>
      <c r="C7" s="3"/>
      <c r="D7" s="8">
        <f>SUM(D3:D6)</f>
        <v>742870.62</v>
      </c>
    </row>
    <row r="8" spans="1:4" ht="12.75">
      <c r="A8" s="9"/>
      <c r="B8" s="10"/>
      <c r="C8" s="3"/>
      <c r="D8" s="2"/>
    </row>
    <row r="9" spans="1:6" ht="12.75">
      <c r="A9" s="1" t="s">
        <v>2</v>
      </c>
      <c r="B9" s="11"/>
      <c r="C9" s="3"/>
      <c r="D9" s="15"/>
      <c r="F9" s="20"/>
    </row>
    <row r="10" spans="1:6" ht="12.75">
      <c r="A10" s="21" t="s">
        <v>258</v>
      </c>
      <c r="B10" s="12"/>
      <c r="C10" s="3"/>
      <c r="D10" s="12">
        <v>2750</v>
      </c>
      <c r="F10" s="57"/>
    </row>
    <row r="11" spans="1:6" ht="12.75">
      <c r="A11" s="21" t="s">
        <v>257</v>
      </c>
      <c r="B11" s="12"/>
      <c r="C11" s="3"/>
      <c r="D11" s="12">
        <v>300</v>
      </c>
      <c r="F11" s="57"/>
    </row>
    <row r="12" spans="1:6" ht="12.75">
      <c r="A12" s="21" t="s">
        <v>140</v>
      </c>
      <c r="B12" s="12"/>
      <c r="C12" s="3"/>
      <c r="D12" s="12"/>
      <c r="F12" s="57"/>
    </row>
    <row r="13" spans="1:6" ht="12.75">
      <c r="A13" s="13" t="s">
        <v>86</v>
      </c>
      <c r="B13" s="12"/>
      <c r="C13" s="56"/>
      <c r="D13" s="12"/>
      <c r="F13" s="20"/>
    </row>
    <row r="14" spans="1:6" ht="12.75">
      <c r="A14" s="13" t="s">
        <v>247</v>
      </c>
      <c r="B14" s="12"/>
      <c r="C14" s="3"/>
      <c r="D14" s="12">
        <v>38668</v>
      </c>
      <c r="F14" s="20"/>
    </row>
    <row r="15" spans="1:6" ht="12.75">
      <c r="A15" s="102"/>
      <c r="B15" s="12"/>
      <c r="C15" s="3"/>
      <c r="D15" s="12"/>
      <c r="F15" s="20"/>
    </row>
    <row r="16" spans="1:6" ht="12.75">
      <c r="A16" s="13"/>
      <c r="B16" s="12"/>
      <c r="C16" s="3"/>
      <c r="D16" s="12"/>
      <c r="F16" s="20"/>
    </row>
    <row r="17" spans="1:6" ht="12.75">
      <c r="A17" s="21"/>
      <c r="B17" s="12"/>
      <c r="C17" s="3"/>
      <c r="D17" s="12"/>
      <c r="F17" s="20"/>
    </row>
    <row r="18" spans="1:5" ht="12.75">
      <c r="A18" s="7"/>
      <c r="B18" s="10">
        <f>SUM(B10:B17)</f>
        <v>0</v>
      </c>
      <c r="C18" s="3"/>
      <c r="D18" s="16">
        <f>SUM(D9:D17)</f>
        <v>41718</v>
      </c>
      <c r="E18" s="71"/>
    </row>
    <row r="19" spans="1:6" ht="12.75">
      <c r="A19" s="60"/>
      <c r="B19" s="2"/>
      <c r="C19" s="17"/>
      <c r="D19" s="54"/>
      <c r="E19" s="71"/>
      <c r="F19" s="20"/>
    </row>
    <row r="20" spans="1:5" ht="12.75">
      <c r="A20" s="1" t="s">
        <v>3</v>
      </c>
      <c r="B20" s="16">
        <f>SUM(B7+B18)</f>
        <v>742870.62</v>
      </c>
      <c r="C20" s="3"/>
      <c r="D20" s="16">
        <f>SUM(D7+D18)</f>
        <v>784588.62</v>
      </c>
      <c r="E20" s="71"/>
    </row>
    <row r="21" spans="1:6" ht="12.75">
      <c r="A21" s="18"/>
      <c r="B21" s="19"/>
      <c r="C21" s="3"/>
      <c r="D21" s="19"/>
      <c r="F21" s="20"/>
    </row>
    <row r="22" spans="1:6" ht="12.75">
      <c r="A22" s="1" t="s">
        <v>4</v>
      </c>
      <c r="B22" s="2"/>
      <c r="C22" s="3"/>
      <c r="D22" s="55"/>
      <c r="F22" s="20"/>
    </row>
    <row r="23" spans="1:9" s="65" customFormat="1" ht="12.75">
      <c r="A23" s="21" t="s">
        <v>246</v>
      </c>
      <c r="B23" s="12"/>
      <c r="C23" s="3"/>
      <c r="D23" s="14">
        <v>13235</v>
      </c>
      <c r="E23" s="70"/>
      <c r="F23" s="57"/>
      <c r="G23"/>
      <c r="H23"/>
      <c r="I23"/>
    </row>
    <row r="24" spans="1:9" s="65" customFormat="1" ht="12.75">
      <c r="A24" s="13" t="s">
        <v>252</v>
      </c>
      <c r="B24" s="12"/>
      <c r="C24" s="3"/>
      <c r="D24" s="14">
        <v>3685</v>
      </c>
      <c r="E24" s="70"/>
      <c r="F24" s="57"/>
      <c r="G24"/>
      <c r="H24"/>
      <c r="I24"/>
    </row>
    <row r="25" spans="1:9" s="65" customFormat="1" ht="12.75">
      <c r="A25" s="21" t="s">
        <v>168</v>
      </c>
      <c r="B25" s="12"/>
      <c r="C25" s="3"/>
      <c r="D25" s="14">
        <v>-1105</v>
      </c>
      <c r="E25" s="70"/>
      <c r="F25" s="57"/>
      <c r="G25"/>
      <c r="H25"/>
      <c r="I25"/>
    </row>
    <row r="26" spans="1:9" s="59" customFormat="1" ht="12.75">
      <c r="A26" s="13" t="s">
        <v>253</v>
      </c>
      <c r="B26" s="14"/>
      <c r="C26" s="56"/>
      <c r="D26" s="14">
        <v>3027</v>
      </c>
      <c r="E26" s="96"/>
      <c r="F26" s="57"/>
      <c r="G26" s="57"/>
      <c r="H26" s="57"/>
      <c r="I26" s="57"/>
    </row>
    <row r="27" spans="1:9" s="59" customFormat="1" ht="12.75">
      <c r="A27" s="13" t="s">
        <v>168</v>
      </c>
      <c r="B27" s="14"/>
      <c r="C27" s="56"/>
      <c r="D27" s="14">
        <v>-908</v>
      </c>
      <c r="E27" s="96"/>
      <c r="F27" s="57"/>
      <c r="G27" s="57"/>
      <c r="H27" s="57"/>
      <c r="I27" s="57"/>
    </row>
    <row r="28" spans="1:9" s="65" customFormat="1" ht="12.75">
      <c r="A28" s="13" t="s">
        <v>254</v>
      </c>
      <c r="B28" s="104"/>
      <c r="C28" s="3"/>
      <c r="D28" s="14">
        <v>2108</v>
      </c>
      <c r="E28" s="70"/>
      <c r="F28"/>
      <c r="G28"/>
      <c r="H28"/>
      <c r="I28"/>
    </row>
    <row r="29" spans="1:9" s="65" customFormat="1" ht="12.75">
      <c r="A29" s="13" t="s">
        <v>177</v>
      </c>
      <c r="B29" s="104"/>
      <c r="C29" s="3"/>
      <c r="D29" s="14">
        <v>2013</v>
      </c>
      <c r="E29" s="70"/>
      <c r="F29"/>
      <c r="G29"/>
      <c r="H29"/>
      <c r="I29"/>
    </row>
    <row r="30" spans="1:9" s="65" customFormat="1" ht="12.75">
      <c r="A30" s="13" t="s">
        <v>248</v>
      </c>
      <c r="B30" s="12"/>
      <c r="C30" s="3"/>
      <c r="D30" s="14">
        <v>69.8</v>
      </c>
      <c r="E30" s="70"/>
      <c r="F30"/>
      <c r="G30"/>
      <c r="H30"/>
      <c r="I30"/>
    </row>
    <row r="31" spans="1:9" s="65" customFormat="1" ht="12.75">
      <c r="A31" s="13" t="s">
        <v>249</v>
      </c>
      <c r="B31" s="12"/>
      <c r="C31" s="3"/>
      <c r="D31" s="14">
        <v>1950</v>
      </c>
      <c r="E31" s="70"/>
      <c r="F31"/>
      <c r="G31"/>
      <c r="H31"/>
      <c r="I31"/>
    </row>
    <row r="32" spans="1:9" s="65" customFormat="1" ht="12.75">
      <c r="A32" s="13" t="s">
        <v>251</v>
      </c>
      <c r="B32" s="12"/>
      <c r="C32" s="3"/>
      <c r="D32" s="14">
        <v>10094</v>
      </c>
      <c r="E32" s="70"/>
      <c r="F32"/>
      <c r="G32"/>
      <c r="H32"/>
      <c r="I32"/>
    </row>
    <row r="33" spans="1:9" s="65" customFormat="1" ht="12.75">
      <c r="A33" s="13" t="s">
        <v>250</v>
      </c>
      <c r="B33" s="12"/>
      <c r="C33" s="3"/>
      <c r="D33" s="14"/>
      <c r="E33" s="70"/>
      <c r="F33"/>
      <c r="G33"/>
      <c r="H33"/>
      <c r="I33"/>
    </row>
    <row r="34" spans="1:9" s="65" customFormat="1" ht="12.75">
      <c r="A34" s="13" t="s">
        <v>255</v>
      </c>
      <c r="B34" s="12"/>
      <c r="C34" s="3"/>
      <c r="D34" s="14">
        <v>1500</v>
      </c>
      <c r="E34" s="70"/>
      <c r="F34"/>
      <c r="G34"/>
      <c r="H34"/>
      <c r="I34"/>
    </row>
    <row r="35" spans="1:9" s="65" customFormat="1" ht="12.75">
      <c r="A35" s="13" t="s">
        <v>256</v>
      </c>
      <c r="B35" s="12"/>
      <c r="C35" s="3"/>
      <c r="D35" s="14">
        <v>1000</v>
      </c>
      <c r="E35" s="70"/>
      <c r="F35"/>
      <c r="G35"/>
      <c r="H35"/>
      <c r="I35"/>
    </row>
    <row r="36" spans="1:9" s="65" customFormat="1" ht="12.75">
      <c r="A36" s="13"/>
      <c r="B36" s="12"/>
      <c r="C36" s="3"/>
      <c r="D36" s="14"/>
      <c r="E36" s="70"/>
      <c r="F36"/>
      <c r="G36"/>
      <c r="H36"/>
      <c r="I36"/>
    </row>
    <row r="37" spans="1:9" s="65" customFormat="1" ht="12.75">
      <c r="A37" s="13"/>
      <c r="B37" s="12"/>
      <c r="C37" s="3"/>
      <c r="D37" s="14"/>
      <c r="E37" s="70"/>
      <c r="F37"/>
      <c r="G37"/>
      <c r="H37"/>
      <c r="I37"/>
    </row>
    <row r="38" spans="1:9" s="65" customFormat="1" ht="12.75">
      <c r="A38" s="13"/>
      <c r="B38" s="12"/>
      <c r="C38" s="3"/>
      <c r="D38" s="14"/>
      <c r="E38" s="70"/>
      <c r="F38"/>
      <c r="G38"/>
      <c r="H38"/>
      <c r="I38"/>
    </row>
    <row r="39" spans="1:9" s="65" customFormat="1" ht="12.75">
      <c r="A39" s="13"/>
      <c r="B39" s="12"/>
      <c r="C39" s="3"/>
      <c r="D39" s="14"/>
      <c r="E39" s="70"/>
      <c r="F39"/>
      <c r="G39"/>
      <c r="H39"/>
      <c r="I39"/>
    </row>
    <row r="40" spans="1:9" s="65" customFormat="1" ht="12.75">
      <c r="A40" s="13"/>
      <c r="B40" s="12"/>
      <c r="C40" s="3"/>
      <c r="D40" s="14"/>
      <c r="E40" s="70"/>
      <c r="F40"/>
      <c r="G40"/>
      <c r="H40"/>
      <c r="I40"/>
    </row>
    <row r="41" spans="1:9" s="65" customFormat="1" ht="12.75">
      <c r="A41" s="13"/>
      <c r="B41" s="12"/>
      <c r="C41" s="3"/>
      <c r="D41" s="14"/>
      <c r="E41" s="70"/>
      <c r="F41"/>
      <c r="G41"/>
      <c r="H41"/>
      <c r="I41"/>
    </row>
    <row r="42" spans="1:9" s="65" customFormat="1" ht="12.75">
      <c r="A42" s="13"/>
      <c r="B42" s="12"/>
      <c r="C42" s="3"/>
      <c r="D42" s="14"/>
      <c r="E42" s="70"/>
      <c r="F42"/>
      <c r="G42"/>
      <c r="H42"/>
      <c r="I42"/>
    </row>
    <row r="43" spans="1:9" s="65" customFormat="1" ht="12.75">
      <c r="A43" s="13"/>
      <c r="B43" s="12"/>
      <c r="C43" s="3"/>
      <c r="D43" s="14"/>
      <c r="E43" s="70"/>
      <c r="F43"/>
      <c r="G43"/>
      <c r="H43"/>
      <c r="I43"/>
    </row>
    <row r="44" spans="1:9" s="65" customFormat="1" ht="12.75">
      <c r="A44" s="13"/>
      <c r="B44" s="12"/>
      <c r="C44" s="3"/>
      <c r="D44" s="14"/>
      <c r="E44" s="70"/>
      <c r="F44"/>
      <c r="G44"/>
      <c r="H44"/>
      <c r="I44"/>
    </row>
    <row r="45" spans="1:9" s="65" customFormat="1" ht="12.75">
      <c r="A45" s="7"/>
      <c r="B45" s="16"/>
      <c r="C45" s="8"/>
      <c r="D45" s="16">
        <f>SUM(D23:D44)</f>
        <v>36668.8</v>
      </c>
      <c r="E45" s="73"/>
      <c r="F45"/>
      <c r="G45"/>
      <c r="H45"/>
      <c r="I45"/>
    </row>
    <row r="46" spans="1:9" s="65" customFormat="1" ht="13.5" thickBot="1">
      <c r="A46" s="77"/>
      <c r="B46" s="78"/>
      <c r="C46" s="79"/>
      <c r="D46" s="80"/>
      <c r="E46" s="70"/>
      <c r="F46"/>
      <c r="G46"/>
      <c r="H46"/>
      <c r="I46"/>
    </row>
    <row r="47" spans="1:9" s="65" customFormat="1" ht="13.5" thickBot="1">
      <c r="A47" s="77" t="s">
        <v>5</v>
      </c>
      <c r="B47" s="22">
        <f>SUM(B23:B46)</f>
        <v>0</v>
      </c>
      <c r="C47" s="81"/>
      <c r="D47" s="82">
        <f>SUM(D45)</f>
        <v>36668.8</v>
      </c>
      <c r="E47" s="73"/>
      <c r="F47"/>
      <c r="G47"/>
      <c r="H47"/>
      <c r="I47"/>
    </row>
    <row r="48" spans="1:9" s="65" customFormat="1" ht="12.75">
      <c r="A48" s="83"/>
      <c r="B48" s="23"/>
      <c r="C48" s="81"/>
      <c r="D48" s="84"/>
      <c r="E48" s="70"/>
      <c r="F48"/>
      <c r="G48"/>
      <c r="H48"/>
      <c r="I48"/>
    </row>
    <row r="49" spans="1:9" s="65" customFormat="1" ht="12.75">
      <c r="A49" s="85" t="s">
        <v>10</v>
      </c>
      <c r="B49" s="86"/>
      <c r="C49" s="81"/>
      <c r="D49" s="84"/>
      <c r="E49" s="70"/>
      <c r="F49"/>
      <c r="G49"/>
      <c r="H49"/>
      <c r="I49"/>
    </row>
    <row r="50" spans="1:9" s="65" customFormat="1" ht="12.75">
      <c r="A50" s="87" t="s">
        <v>2</v>
      </c>
      <c r="B50" s="86">
        <f>B20</f>
        <v>742870.62</v>
      </c>
      <c r="C50" s="81"/>
      <c r="D50" s="88">
        <f>SUM(D20)</f>
        <v>784588.62</v>
      </c>
      <c r="E50" s="71"/>
      <c r="F50"/>
      <c r="G50"/>
      <c r="H50"/>
      <c r="I50"/>
    </row>
    <row r="51" spans="1:9" s="65" customFormat="1" ht="12.75">
      <c r="A51" s="87" t="s">
        <v>4</v>
      </c>
      <c r="B51" s="86">
        <f>B47</f>
        <v>0</v>
      </c>
      <c r="C51" s="81"/>
      <c r="D51" s="88">
        <f>SUM(D47)</f>
        <v>36668.8</v>
      </c>
      <c r="E51" s="71"/>
      <c r="F51"/>
      <c r="G51"/>
      <c r="H51"/>
      <c r="I51"/>
    </row>
    <row r="52" spans="1:9" s="65" customFormat="1" ht="12.75">
      <c r="A52" s="77" t="s">
        <v>6</v>
      </c>
      <c r="B52" s="89">
        <f>SUM(B50-B51)</f>
        <v>742870.62</v>
      </c>
      <c r="C52" s="90"/>
      <c r="D52" s="91">
        <f>SUM(D50-D51)</f>
        <v>747919.82</v>
      </c>
      <c r="E52" s="76"/>
      <c r="F52"/>
      <c r="G52"/>
      <c r="H52"/>
      <c r="I52"/>
    </row>
    <row r="53" spans="1:9" s="65" customFormat="1" ht="12.75">
      <c r="A53" s="92" t="s">
        <v>7</v>
      </c>
      <c r="B53" s="93">
        <f>B52-B7</f>
        <v>0</v>
      </c>
      <c r="C53" s="94"/>
      <c r="D53" s="95">
        <f>D52-D7</f>
        <v>5049.199999999953</v>
      </c>
      <c r="E53" s="71"/>
      <c r="F53"/>
      <c r="G53"/>
      <c r="H53"/>
      <c r="I53"/>
    </row>
    <row r="54" spans="1:9" s="65" customFormat="1" ht="13.5" thickBot="1">
      <c r="A54" s="46"/>
      <c r="B54"/>
      <c r="C54"/>
      <c r="D54"/>
      <c r="E54" s="70"/>
      <c r="F54"/>
      <c r="G54"/>
      <c r="H54"/>
      <c r="I54"/>
    </row>
    <row r="55" spans="1:9" s="65" customFormat="1" ht="12.75">
      <c r="A55" s="24" t="s">
        <v>8</v>
      </c>
      <c r="B55" s="25"/>
      <c r="C55" s="26"/>
      <c r="D55" s="27"/>
      <c r="E55" s="70"/>
      <c r="F55"/>
      <c r="G55"/>
      <c r="H55"/>
      <c r="I55"/>
    </row>
    <row r="56" spans="1:9" s="65" customFormat="1" ht="12.75">
      <c r="A56" s="51"/>
      <c r="B56" s="67"/>
      <c r="C56" s="30"/>
      <c r="D56" s="31">
        <v>570</v>
      </c>
      <c r="E56" s="70"/>
      <c r="F56"/>
      <c r="G56"/>
      <c r="H56"/>
      <c r="I56"/>
    </row>
    <row r="57" spans="1:9" s="65" customFormat="1" ht="12.75">
      <c r="A57" s="51"/>
      <c r="B57" s="29"/>
      <c r="C57" s="30"/>
      <c r="D57" s="5">
        <v>0</v>
      </c>
      <c r="E57" s="74"/>
      <c r="F57"/>
      <c r="G57"/>
      <c r="H57"/>
      <c r="I57"/>
    </row>
    <row r="58" spans="1:9" s="65" customFormat="1" ht="12.75">
      <c r="A58" s="62"/>
      <c r="B58" s="32"/>
      <c r="C58" s="30"/>
      <c r="D58" s="5">
        <v>0</v>
      </c>
      <c r="E58" s="74"/>
      <c r="F58"/>
      <c r="G58"/>
      <c r="H58"/>
      <c r="I58"/>
    </row>
    <row r="59" spans="1:9" s="65" customFormat="1" ht="12.75">
      <c r="A59" s="28" t="s">
        <v>0</v>
      </c>
      <c r="B59" s="66"/>
      <c r="C59" s="33"/>
      <c r="D59" s="34">
        <f>D4+D18-D45</f>
        <v>647349.82</v>
      </c>
      <c r="E59" s="74"/>
      <c r="F59"/>
      <c r="G59"/>
      <c r="H59"/>
      <c r="I59"/>
    </row>
    <row r="60" spans="1:9" s="65" customFormat="1" ht="13.5" thickBot="1">
      <c r="A60" s="43" t="s">
        <v>13</v>
      </c>
      <c r="B60" s="6"/>
      <c r="C60" s="6"/>
      <c r="D60" s="35">
        <f>SUM(D56:D59)</f>
        <v>647919.82</v>
      </c>
      <c r="E60" s="74"/>
      <c r="F60"/>
      <c r="G60"/>
      <c r="H60"/>
      <c r="I60"/>
    </row>
    <row r="61" spans="1:9" s="65" customFormat="1" ht="14.25" thickBot="1" thickTop="1">
      <c r="A61" s="42"/>
      <c r="B61" s="6"/>
      <c r="C61" s="6"/>
      <c r="D61" s="36"/>
      <c r="E61" s="75"/>
      <c r="F61"/>
      <c r="G61"/>
      <c r="H61"/>
      <c r="I61"/>
    </row>
    <row r="62" spans="1:9" s="65" customFormat="1" ht="13.5" thickBot="1">
      <c r="A62" s="28" t="s">
        <v>1</v>
      </c>
      <c r="B62" s="6"/>
      <c r="C62" s="6"/>
      <c r="D62" s="37">
        <v>100000</v>
      </c>
      <c r="E62" s="74"/>
      <c r="F62"/>
      <c r="G62"/>
      <c r="H62"/>
      <c r="I62"/>
    </row>
    <row r="63" spans="1:9" s="65" customFormat="1" ht="12.75">
      <c r="A63" s="28"/>
      <c r="B63" s="6"/>
      <c r="C63" s="6"/>
      <c r="D63" s="38">
        <f>SUM(D60:D62)</f>
        <v>747919.82</v>
      </c>
      <c r="E63" s="71"/>
      <c r="F63"/>
      <c r="G63"/>
      <c r="H63"/>
      <c r="I63"/>
    </row>
    <row r="64" spans="1:9" s="65" customFormat="1" ht="12.75">
      <c r="A64" s="45"/>
      <c r="B64" s="6"/>
      <c r="C64" s="6"/>
      <c r="D64" s="38"/>
      <c r="E64" s="74"/>
      <c r="F64"/>
      <c r="G64"/>
      <c r="H64"/>
      <c r="I64"/>
    </row>
    <row r="65" spans="1:9" s="65" customFormat="1" ht="12.75">
      <c r="A65" s="45" t="s">
        <v>213</v>
      </c>
      <c r="B65" s="66"/>
      <c r="C65" s="6"/>
      <c r="D65" s="38">
        <f>D66-D59</f>
        <v>0</v>
      </c>
      <c r="E65" s="71"/>
      <c r="F65"/>
      <c r="G65"/>
      <c r="H65"/>
      <c r="I65"/>
    </row>
    <row r="66" spans="1:9" s="65" customFormat="1" ht="13.5" thickBot="1">
      <c r="A66" s="98" t="s">
        <v>259</v>
      </c>
      <c r="B66" s="39"/>
      <c r="C66" s="40" t="s">
        <v>9</v>
      </c>
      <c r="D66" s="103">
        <v>647349.82</v>
      </c>
      <c r="E66" s="70"/>
      <c r="F66"/>
      <c r="G66"/>
      <c r="H66"/>
      <c r="I66"/>
    </row>
    <row r="67" spans="1:9" s="65" customFormat="1" ht="12.75">
      <c r="A67"/>
      <c r="B67"/>
      <c r="C67"/>
      <c r="D67"/>
      <c r="E67" s="70"/>
      <c r="F67"/>
      <c r="G67"/>
      <c r="H67"/>
      <c r="I67"/>
    </row>
    <row r="68" spans="2:9" s="65" customFormat="1" ht="12.75">
      <c r="B68" s="44"/>
      <c r="C68" s="44"/>
      <c r="D68" s="44"/>
      <c r="E68" s="70"/>
      <c r="F68"/>
      <c r="G68"/>
      <c r="H68"/>
      <c r="I68"/>
    </row>
    <row r="69" spans="2:9" s="65" customFormat="1" ht="12.75">
      <c r="B69" s="44"/>
      <c r="C69" s="44"/>
      <c r="D69" s="44"/>
      <c r="E69" s="70"/>
      <c r="F69"/>
      <c r="G69"/>
      <c r="H69"/>
      <c r="I69"/>
    </row>
    <row r="70" spans="1:9" s="65" customFormat="1" ht="12.75">
      <c r="A70"/>
      <c r="B70" s="66"/>
      <c r="C70" s="44"/>
      <c r="D70" s="44"/>
      <c r="E70" s="70"/>
      <c r="F70"/>
      <c r="G70"/>
      <c r="H70"/>
      <c r="I70"/>
    </row>
    <row r="71" spans="1:9" s="65" customFormat="1" ht="12.75">
      <c r="A71"/>
      <c r="B71" s="44"/>
      <c r="C71" s="44"/>
      <c r="D71" s="44"/>
      <c r="E71" s="70"/>
      <c r="F71"/>
      <c r="G71"/>
      <c r="H71"/>
      <c r="I71"/>
    </row>
    <row r="72" spans="1:9" s="65" customFormat="1" ht="12.75">
      <c r="A72"/>
      <c r="B72" s="44"/>
      <c r="C72" s="44"/>
      <c r="D72" s="44"/>
      <c r="E72" s="70"/>
      <c r="F72"/>
      <c r="G72"/>
      <c r="H72"/>
      <c r="I72"/>
    </row>
    <row r="73" spans="1:9" s="65" customFormat="1" ht="12.75">
      <c r="A73"/>
      <c r="B73" s="44"/>
      <c r="C73" s="44"/>
      <c r="D73" s="44"/>
      <c r="E73" s="70"/>
      <c r="F73"/>
      <c r="G73"/>
      <c r="H73"/>
      <c r="I73"/>
    </row>
    <row r="74" spans="1:9" s="65" customFormat="1" ht="12.75">
      <c r="A74"/>
      <c r="B74" s="44"/>
      <c r="C74" s="44"/>
      <c r="D74" s="44"/>
      <c r="E74" s="70"/>
      <c r="F74"/>
      <c r="G74"/>
      <c r="H74"/>
      <c r="I74"/>
    </row>
    <row r="75" spans="1:9" s="65" customFormat="1" ht="12.75">
      <c r="A75"/>
      <c r="B75" s="30"/>
      <c r="C75" s="44"/>
      <c r="D75" s="44"/>
      <c r="E75" s="70"/>
      <c r="F75"/>
      <c r="G75"/>
      <c r="H75"/>
      <c r="I75"/>
    </row>
    <row r="76" spans="1:9" s="65" customFormat="1" ht="12.75">
      <c r="A76"/>
      <c r="B76" s="30"/>
      <c r="C76" s="44"/>
      <c r="D76" s="44"/>
      <c r="E76" s="70"/>
      <c r="F76"/>
      <c r="G76"/>
      <c r="H76"/>
      <c r="I76"/>
    </row>
    <row r="77" spans="1:9" s="65" customFormat="1" ht="12.75">
      <c r="A77"/>
      <c r="B77" s="30"/>
      <c r="C77" s="44"/>
      <c r="D77" s="44"/>
      <c r="E77" s="70"/>
      <c r="F77"/>
      <c r="G77"/>
      <c r="H77"/>
      <c r="I77"/>
    </row>
    <row r="78" spans="1:9" s="65" customFormat="1" ht="12.75">
      <c r="A78"/>
      <c r="B78" s="30"/>
      <c r="C78" s="44"/>
      <c r="D78" s="44"/>
      <c r="E78" s="70"/>
      <c r="F78"/>
      <c r="G78"/>
      <c r="H78"/>
      <c r="I78"/>
    </row>
    <row r="79" spans="1:9" s="65" customFormat="1" ht="12.75">
      <c r="A79"/>
      <c r="B79" s="30"/>
      <c r="C79" s="44"/>
      <c r="D79" s="44"/>
      <c r="E79" s="70"/>
      <c r="F79"/>
      <c r="G79"/>
      <c r="H79"/>
      <c r="I79"/>
    </row>
    <row r="80" spans="1:9" s="65" customFormat="1" ht="12.75">
      <c r="A80"/>
      <c r="B80" s="30"/>
      <c r="C80" s="44"/>
      <c r="D80" s="44"/>
      <c r="E80" s="70"/>
      <c r="F80"/>
      <c r="G80"/>
      <c r="H80"/>
      <c r="I80"/>
    </row>
    <row r="81" spans="1:9" s="65" customFormat="1" ht="12.75">
      <c r="A81"/>
      <c r="B81" s="30"/>
      <c r="C81" s="44"/>
      <c r="D81" s="44"/>
      <c r="E81" s="70"/>
      <c r="F81"/>
      <c r="G81"/>
      <c r="H81"/>
      <c r="I81"/>
    </row>
    <row r="82" spans="1:9" s="65" customFormat="1" ht="12.75">
      <c r="A82"/>
      <c r="B82" s="30"/>
      <c r="C82" s="44"/>
      <c r="D82" s="44"/>
      <c r="E82" s="70"/>
      <c r="F82"/>
      <c r="G82"/>
      <c r="H82"/>
      <c r="I82"/>
    </row>
    <row r="83" spans="1:9" s="65" customFormat="1" ht="12.75">
      <c r="A83"/>
      <c r="B83" s="30"/>
      <c r="C83" s="44"/>
      <c r="D83" s="44"/>
      <c r="E83" s="70"/>
      <c r="F83"/>
      <c r="G83"/>
      <c r="H83"/>
      <c r="I83"/>
    </row>
    <row r="84" spans="1:9" s="65" customFormat="1" ht="12.75">
      <c r="A84"/>
      <c r="B84" s="30"/>
      <c r="C84" s="44"/>
      <c r="D84" s="44"/>
      <c r="E84" s="70"/>
      <c r="F84"/>
      <c r="G84"/>
      <c r="H84"/>
      <c r="I84"/>
    </row>
    <row r="85" spans="1:9" s="65" customFormat="1" ht="12.75">
      <c r="A85"/>
      <c r="B85" s="30"/>
      <c r="C85" s="44"/>
      <c r="D85" s="64"/>
      <c r="E85" s="70"/>
      <c r="F85"/>
      <c r="G85"/>
      <c r="H85"/>
      <c r="I85"/>
    </row>
    <row r="86" spans="2:4" ht="12.75">
      <c r="B86" s="30"/>
      <c r="C86" s="44"/>
      <c r="D86" s="44"/>
    </row>
    <row r="87" spans="1:9" s="65" customFormat="1" ht="12.75">
      <c r="A87"/>
      <c r="B87" s="30"/>
      <c r="C87" s="44"/>
      <c r="D87" s="44"/>
      <c r="E87" s="70"/>
      <c r="F87"/>
      <c r="G87"/>
      <c r="H87"/>
      <c r="I87"/>
    </row>
    <row r="88" spans="1:9" s="65" customFormat="1" ht="12.75">
      <c r="A88"/>
      <c r="B88" s="30"/>
      <c r="C88" s="44"/>
      <c r="D88" s="44"/>
      <c r="E88" s="70"/>
      <c r="F88"/>
      <c r="G88"/>
      <c r="H88"/>
      <c r="I88"/>
    </row>
    <row r="89" spans="1:9" s="65" customFormat="1" ht="12.75">
      <c r="A89"/>
      <c r="B89" s="30"/>
      <c r="C89" s="44"/>
      <c r="D89" s="44"/>
      <c r="E89" s="70"/>
      <c r="F89"/>
      <c r="G89"/>
      <c r="H89"/>
      <c r="I89"/>
    </row>
    <row r="90" spans="1:9" s="65" customFormat="1" ht="12.75">
      <c r="A90"/>
      <c r="B90" s="44"/>
      <c r="C90" s="44"/>
      <c r="D90" s="44"/>
      <c r="E90" s="70"/>
      <c r="F90"/>
      <c r="G90"/>
      <c r="H90"/>
      <c r="I90"/>
    </row>
    <row r="112" spans="1:9" s="65" customFormat="1" ht="12.75">
      <c r="A112"/>
      <c r="B112"/>
      <c r="C112"/>
      <c r="D112" s="20"/>
      <c r="E112" s="70"/>
      <c r="F112"/>
      <c r="G112"/>
      <c r="H112"/>
      <c r="I112"/>
    </row>
  </sheetData>
  <sheetProtection/>
  <printOptions/>
  <pageMargins left="0.7874015748031497" right="0" top="0.7874015748031497" bottom="0" header="0" footer="0"/>
  <pageSetup fitToHeight="1" fitToWidth="1" orientation="portrait" paperSize="9" scale="8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2"/>
  <sheetViews>
    <sheetView zoomScale="136" zoomScaleNormal="136" zoomScalePageLayoutView="0" workbookViewId="0" topLeftCell="A14">
      <selection activeCell="A67" sqref="A67"/>
    </sheetView>
  </sheetViews>
  <sheetFormatPr defaultColWidth="9.140625" defaultRowHeight="12.75"/>
  <cols>
    <col min="1" max="1" width="69.57421875" style="0" bestFit="1" customWidth="1"/>
    <col min="2" max="2" width="19.7109375" style="0" bestFit="1" customWidth="1"/>
    <col min="3" max="3" width="6.00390625" style="0" bestFit="1" customWidth="1"/>
    <col min="4" max="4" width="20.57421875" style="0" bestFit="1" customWidth="1"/>
    <col min="5" max="5" width="4.421875" style="70" bestFit="1" customWidth="1"/>
  </cols>
  <sheetData>
    <row r="1" spans="1:4" ht="15.75">
      <c r="A1" s="52" t="s">
        <v>14</v>
      </c>
      <c r="B1" s="63" t="s">
        <v>11</v>
      </c>
      <c r="C1" s="18"/>
      <c r="D1" s="58" t="s">
        <v>12</v>
      </c>
    </row>
    <row r="2" spans="1:4" ht="15.75">
      <c r="A2" s="1" t="s">
        <v>234</v>
      </c>
      <c r="B2" s="63"/>
      <c r="C2" s="18"/>
      <c r="D2" s="69" t="s">
        <v>235</v>
      </c>
    </row>
    <row r="3" spans="1:4" ht="12.75">
      <c r="A3" s="21" t="s">
        <v>15</v>
      </c>
      <c r="B3" s="48">
        <v>570</v>
      </c>
      <c r="C3" s="3"/>
      <c r="D3" s="68">
        <f>B3</f>
        <v>570</v>
      </c>
    </row>
    <row r="4" spans="1:5" ht="13.5" thickBot="1">
      <c r="A4" s="61" t="s">
        <v>16</v>
      </c>
      <c r="B4" s="97">
        <v>630139.87</v>
      </c>
      <c r="C4" s="53"/>
      <c r="D4" s="68">
        <f>B4</f>
        <v>630139.87</v>
      </c>
      <c r="E4" s="71"/>
    </row>
    <row r="5" spans="1:4" ht="12.75">
      <c r="A5" s="4" t="s">
        <v>1</v>
      </c>
      <c r="B5" s="50">
        <v>100000</v>
      </c>
      <c r="C5" s="53"/>
      <c r="D5" s="15">
        <f>B5</f>
        <v>100000</v>
      </c>
    </row>
    <row r="6" spans="1:4" ht="12.75">
      <c r="A6" s="4"/>
      <c r="B6" s="2"/>
      <c r="C6" s="3"/>
      <c r="D6" s="2"/>
    </row>
    <row r="7" spans="1:4" ht="12.75">
      <c r="A7" s="7"/>
      <c r="B7" s="8">
        <f>B3+B4+B5</f>
        <v>730709.87</v>
      </c>
      <c r="C7" s="3"/>
      <c r="D7" s="8">
        <f>SUM(D3:D6)</f>
        <v>730709.87</v>
      </c>
    </row>
    <row r="8" spans="1:4" ht="12.75">
      <c r="A8" s="9"/>
      <c r="B8" s="10"/>
      <c r="C8" s="3"/>
      <c r="D8" s="2"/>
    </row>
    <row r="9" spans="1:6" ht="12.75">
      <c r="A9" s="1" t="s">
        <v>2</v>
      </c>
      <c r="B9" s="11"/>
      <c r="C9" s="3"/>
      <c r="D9" s="15"/>
      <c r="F9" s="20"/>
    </row>
    <row r="10" spans="1:6" ht="12.75">
      <c r="A10" s="21" t="s">
        <v>236</v>
      </c>
      <c r="B10" s="12"/>
      <c r="C10" s="3"/>
      <c r="D10" s="12">
        <v>600</v>
      </c>
      <c r="F10" s="57"/>
    </row>
    <row r="11" spans="1:6" ht="12.75">
      <c r="A11" s="21" t="s">
        <v>229</v>
      </c>
      <c r="B11" s="12"/>
      <c r="C11" s="3"/>
      <c r="D11" s="12"/>
      <c r="F11" s="57"/>
    </row>
    <row r="12" spans="1:6" ht="12.75">
      <c r="A12" s="21" t="s">
        <v>140</v>
      </c>
      <c r="B12" s="12"/>
      <c r="C12" s="3"/>
      <c r="D12" s="12"/>
      <c r="F12" s="57"/>
    </row>
    <row r="13" spans="1:6" ht="12.75">
      <c r="A13" s="13" t="s">
        <v>86</v>
      </c>
      <c r="B13" s="12"/>
      <c r="C13" s="56"/>
      <c r="D13" s="12"/>
      <c r="F13" s="20"/>
    </row>
    <row r="14" spans="1:6" ht="12.75">
      <c r="A14" s="13" t="s">
        <v>241</v>
      </c>
      <c r="B14" s="12"/>
      <c r="C14" s="3"/>
      <c r="D14" s="12">
        <v>28674</v>
      </c>
      <c r="F14" s="20"/>
    </row>
    <row r="15" spans="1:6" ht="12.75">
      <c r="A15" s="102"/>
      <c r="B15" s="12"/>
      <c r="C15" s="3"/>
      <c r="D15" s="12"/>
      <c r="F15" s="20"/>
    </row>
    <row r="16" spans="1:6" ht="12.75">
      <c r="A16" s="13"/>
      <c r="B16" s="12"/>
      <c r="C16" s="3"/>
      <c r="D16" s="12"/>
      <c r="F16" s="20"/>
    </row>
    <row r="17" spans="1:6" ht="12.75">
      <c r="A17" s="21"/>
      <c r="B17" s="12"/>
      <c r="C17" s="3"/>
      <c r="D17" s="12"/>
      <c r="F17" s="20"/>
    </row>
    <row r="18" spans="1:5" ht="12.75">
      <c r="A18" s="7"/>
      <c r="B18" s="10">
        <f>SUM(B10:B17)</f>
        <v>0</v>
      </c>
      <c r="C18" s="3"/>
      <c r="D18" s="16">
        <f>SUM(D9:D17)</f>
        <v>29274</v>
      </c>
      <c r="E18" s="71"/>
    </row>
    <row r="19" spans="1:6" ht="12.75">
      <c r="A19" s="60"/>
      <c r="B19" s="2"/>
      <c r="C19" s="17"/>
      <c r="D19" s="54"/>
      <c r="E19" s="71"/>
      <c r="F19" s="20"/>
    </row>
    <row r="20" spans="1:5" ht="12.75">
      <c r="A20" s="1" t="s">
        <v>3</v>
      </c>
      <c r="B20" s="16">
        <f>SUM(B7+B18)</f>
        <v>730709.87</v>
      </c>
      <c r="C20" s="3"/>
      <c r="D20" s="16">
        <f>SUM(D7+D18)</f>
        <v>759983.87</v>
      </c>
      <c r="E20" s="71"/>
    </row>
    <row r="21" spans="1:6" ht="12.75">
      <c r="A21" s="18"/>
      <c r="B21" s="19"/>
      <c r="C21" s="3"/>
      <c r="D21" s="19"/>
      <c r="F21" s="20"/>
    </row>
    <row r="22" spans="1:6" ht="12.75">
      <c r="A22" s="1" t="s">
        <v>4</v>
      </c>
      <c r="B22" s="2"/>
      <c r="C22" s="3"/>
      <c r="D22" s="55"/>
      <c r="F22" s="20"/>
    </row>
    <row r="23" spans="1:9" s="65" customFormat="1" ht="12.75">
      <c r="A23" s="21" t="s">
        <v>237</v>
      </c>
      <c r="B23" s="12"/>
      <c r="C23" s="3"/>
      <c r="D23" s="14">
        <v>12585</v>
      </c>
      <c r="E23" s="70"/>
      <c r="F23" s="57"/>
      <c r="G23"/>
      <c r="H23"/>
      <c r="I23"/>
    </row>
    <row r="24" spans="1:9" s="65" customFormat="1" ht="12.75">
      <c r="A24" s="13" t="s">
        <v>221</v>
      </c>
      <c r="B24" s="12"/>
      <c r="C24" s="3"/>
      <c r="D24" s="14"/>
      <c r="E24" s="70"/>
      <c r="F24" s="57"/>
      <c r="G24"/>
      <c r="H24"/>
      <c r="I24"/>
    </row>
    <row r="25" spans="1:9" s="65" customFormat="1" ht="12.75">
      <c r="A25" s="21" t="s">
        <v>168</v>
      </c>
      <c r="B25" s="12"/>
      <c r="C25" s="3"/>
      <c r="D25" s="14"/>
      <c r="E25" s="70"/>
      <c r="F25" s="57"/>
      <c r="G25"/>
      <c r="H25"/>
      <c r="I25"/>
    </row>
    <row r="26" spans="1:9" s="59" customFormat="1" ht="12.75">
      <c r="A26" s="13" t="s">
        <v>222</v>
      </c>
      <c r="B26" s="14"/>
      <c r="C26" s="56"/>
      <c r="D26" s="14"/>
      <c r="E26" s="96"/>
      <c r="F26" s="57"/>
      <c r="G26" s="57"/>
      <c r="H26" s="57"/>
      <c r="I26" s="57"/>
    </row>
    <row r="27" spans="1:9" s="59" customFormat="1" ht="12.75">
      <c r="A27" s="13" t="s">
        <v>168</v>
      </c>
      <c r="B27" s="14"/>
      <c r="C27" s="56"/>
      <c r="D27" s="14"/>
      <c r="E27" s="96"/>
      <c r="F27" s="57"/>
      <c r="G27" s="57"/>
      <c r="H27" s="57"/>
      <c r="I27" s="57"/>
    </row>
    <row r="28" spans="1:9" s="65" customFormat="1" ht="12.75">
      <c r="A28" s="13" t="s">
        <v>223</v>
      </c>
      <c r="B28" s="104"/>
      <c r="C28" s="3"/>
      <c r="D28" s="14"/>
      <c r="E28" s="70"/>
      <c r="F28"/>
      <c r="G28"/>
      <c r="H28"/>
      <c r="I28"/>
    </row>
    <row r="29" spans="1:9" s="65" customFormat="1" ht="12.75">
      <c r="A29" s="13" t="s">
        <v>177</v>
      </c>
      <c r="B29" s="104"/>
      <c r="C29" s="3"/>
      <c r="D29" s="14"/>
      <c r="E29" s="70"/>
      <c r="F29"/>
      <c r="G29"/>
      <c r="H29"/>
      <c r="I29"/>
    </row>
    <row r="30" spans="1:9" s="65" customFormat="1" ht="12.75">
      <c r="A30" s="13" t="s">
        <v>238</v>
      </c>
      <c r="B30" s="12"/>
      <c r="C30" s="3"/>
      <c r="D30" s="14">
        <v>200</v>
      </c>
      <c r="E30" s="70"/>
      <c r="F30"/>
      <c r="G30"/>
      <c r="H30"/>
      <c r="I30"/>
    </row>
    <row r="31" spans="1:9" s="65" customFormat="1" ht="12.75">
      <c r="A31" s="13" t="s">
        <v>239</v>
      </c>
      <c r="B31" s="12"/>
      <c r="C31" s="3"/>
      <c r="D31" s="14">
        <v>2521</v>
      </c>
      <c r="E31" s="70"/>
      <c r="F31"/>
      <c r="G31"/>
      <c r="H31"/>
      <c r="I31"/>
    </row>
    <row r="32" spans="1:9" s="65" customFormat="1" ht="12.75">
      <c r="A32" s="13" t="s">
        <v>240</v>
      </c>
      <c r="B32" s="12"/>
      <c r="C32" s="3"/>
      <c r="D32" s="14">
        <v>599</v>
      </c>
      <c r="E32" s="70"/>
      <c r="F32"/>
      <c r="G32"/>
      <c r="H32"/>
      <c r="I32"/>
    </row>
    <row r="33" spans="1:9" s="65" customFormat="1" ht="12.75">
      <c r="A33" s="13" t="s">
        <v>242</v>
      </c>
      <c r="B33" s="12"/>
      <c r="C33" s="3"/>
      <c r="D33" s="14">
        <v>208.25</v>
      </c>
      <c r="E33" s="70"/>
      <c r="F33"/>
      <c r="G33"/>
      <c r="H33"/>
      <c r="I33"/>
    </row>
    <row r="34" spans="1:9" s="65" customFormat="1" ht="12.75">
      <c r="A34" s="13" t="s">
        <v>243</v>
      </c>
      <c r="B34" s="12"/>
      <c r="C34" s="3"/>
      <c r="D34" s="14">
        <v>1000</v>
      </c>
      <c r="E34" s="70"/>
      <c r="F34"/>
      <c r="G34"/>
      <c r="H34"/>
      <c r="I34"/>
    </row>
    <row r="35" spans="1:9" s="65" customFormat="1" ht="12.75">
      <c r="A35" s="13"/>
      <c r="B35" s="12"/>
      <c r="C35" s="3"/>
      <c r="D35" s="14"/>
      <c r="E35" s="70"/>
      <c r="F35"/>
      <c r="G35"/>
      <c r="H35"/>
      <c r="I35"/>
    </row>
    <row r="36" spans="1:9" s="65" customFormat="1" ht="12.75">
      <c r="A36" s="13"/>
      <c r="B36" s="12"/>
      <c r="C36" s="3"/>
      <c r="D36" s="14"/>
      <c r="E36" s="70"/>
      <c r="F36"/>
      <c r="G36"/>
      <c r="H36"/>
      <c r="I36"/>
    </row>
    <row r="37" spans="1:9" s="65" customFormat="1" ht="12.75">
      <c r="A37" s="13"/>
      <c r="B37" s="12"/>
      <c r="C37" s="3"/>
      <c r="D37" s="14"/>
      <c r="E37" s="70"/>
      <c r="F37"/>
      <c r="G37"/>
      <c r="H37"/>
      <c r="I37"/>
    </row>
    <row r="38" spans="1:9" s="65" customFormat="1" ht="12.75">
      <c r="A38" s="13"/>
      <c r="B38" s="12"/>
      <c r="C38" s="3"/>
      <c r="D38" s="14"/>
      <c r="E38" s="70"/>
      <c r="F38"/>
      <c r="G38"/>
      <c r="H38"/>
      <c r="I38"/>
    </row>
    <row r="39" spans="1:9" s="65" customFormat="1" ht="12.75">
      <c r="A39" s="13"/>
      <c r="B39" s="12"/>
      <c r="C39" s="3"/>
      <c r="D39" s="14"/>
      <c r="E39" s="70"/>
      <c r="F39"/>
      <c r="G39"/>
      <c r="H39"/>
      <c r="I39"/>
    </row>
    <row r="40" spans="1:9" s="65" customFormat="1" ht="12.75">
      <c r="A40" s="13"/>
      <c r="B40" s="12"/>
      <c r="C40" s="3"/>
      <c r="D40" s="14"/>
      <c r="E40" s="70"/>
      <c r="F40"/>
      <c r="G40"/>
      <c r="H40"/>
      <c r="I40"/>
    </row>
    <row r="41" spans="1:9" s="65" customFormat="1" ht="12.75">
      <c r="A41" s="13"/>
      <c r="B41" s="12"/>
      <c r="C41" s="3"/>
      <c r="D41" s="14"/>
      <c r="E41" s="70"/>
      <c r="F41"/>
      <c r="G41"/>
      <c r="H41"/>
      <c r="I41"/>
    </row>
    <row r="42" spans="1:9" s="65" customFormat="1" ht="12.75">
      <c r="A42" s="13"/>
      <c r="B42" s="12"/>
      <c r="C42" s="3"/>
      <c r="D42" s="14"/>
      <c r="E42" s="70"/>
      <c r="F42"/>
      <c r="G42"/>
      <c r="H42"/>
      <c r="I42"/>
    </row>
    <row r="43" spans="1:9" s="65" customFormat="1" ht="12.75">
      <c r="A43" s="13"/>
      <c r="B43" s="12"/>
      <c r="C43" s="3"/>
      <c r="D43" s="14"/>
      <c r="E43" s="70"/>
      <c r="F43"/>
      <c r="G43"/>
      <c r="H43"/>
      <c r="I43"/>
    </row>
    <row r="44" spans="1:9" s="65" customFormat="1" ht="12.75">
      <c r="A44" s="13"/>
      <c r="B44" s="12"/>
      <c r="C44" s="3"/>
      <c r="D44" s="14"/>
      <c r="E44" s="70"/>
      <c r="F44"/>
      <c r="G44"/>
      <c r="H44"/>
      <c r="I44"/>
    </row>
    <row r="45" spans="1:9" s="65" customFormat="1" ht="12.75">
      <c r="A45" s="7"/>
      <c r="B45" s="16"/>
      <c r="C45" s="8"/>
      <c r="D45" s="16">
        <f>SUM(D23:D44)</f>
        <v>17113.25</v>
      </c>
      <c r="E45" s="73"/>
      <c r="F45"/>
      <c r="G45"/>
      <c r="H45"/>
      <c r="I45"/>
    </row>
    <row r="46" spans="1:9" s="65" customFormat="1" ht="13.5" thickBot="1">
      <c r="A46" s="77"/>
      <c r="B46" s="78"/>
      <c r="C46" s="79"/>
      <c r="D46" s="80"/>
      <c r="E46" s="70"/>
      <c r="F46"/>
      <c r="G46"/>
      <c r="H46"/>
      <c r="I46"/>
    </row>
    <row r="47" spans="1:9" s="65" customFormat="1" ht="13.5" thickBot="1">
      <c r="A47" s="77" t="s">
        <v>5</v>
      </c>
      <c r="B47" s="22">
        <f>SUM(B23:B46)</f>
        <v>0</v>
      </c>
      <c r="C47" s="81"/>
      <c r="D47" s="82">
        <f>SUM(D45)</f>
        <v>17113.25</v>
      </c>
      <c r="E47" s="73"/>
      <c r="F47"/>
      <c r="G47"/>
      <c r="H47"/>
      <c r="I47"/>
    </row>
    <row r="48" spans="1:9" s="65" customFormat="1" ht="12.75">
      <c r="A48" s="83"/>
      <c r="B48" s="23"/>
      <c r="C48" s="81"/>
      <c r="D48" s="84"/>
      <c r="E48" s="70"/>
      <c r="F48"/>
      <c r="G48"/>
      <c r="H48"/>
      <c r="I48"/>
    </row>
    <row r="49" spans="1:9" s="65" customFormat="1" ht="12.75">
      <c r="A49" s="85" t="s">
        <v>10</v>
      </c>
      <c r="B49" s="86"/>
      <c r="C49" s="81"/>
      <c r="D49" s="84"/>
      <c r="E49" s="70"/>
      <c r="F49"/>
      <c r="G49"/>
      <c r="H49"/>
      <c r="I49"/>
    </row>
    <row r="50" spans="1:9" s="65" customFormat="1" ht="12.75">
      <c r="A50" s="87" t="s">
        <v>2</v>
      </c>
      <c r="B50" s="86">
        <f>B20</f>
        <v>730709.87</v>
      </c>
      <c r="C50" s="81"/>
      <c r="D50" s="88">
        <f>SUM(D20)</f>
        <v>759983.87</v>
      </c>
      <c r="E50" s="71"/>
      <c r="F50"/>
      <c r="G50"/>
      <c r="H50"/>
      <c r="I50"/>
    </row>
    <row r="51" spans="1:9" s="65" customFormat="1" ht="12.75">
      <c r="A51" s="87" t="s">
        <v>4</v>
      </c>
      <c r="B51" s="86">
        <f>B47</f>
        <v>0</v>
      </c>
      <c r="C51" s="81"/>
      <c r="D51" s="88">
        <f>SUM(D47)</f>
        <v>17113.25</v>
      </c>
      <c r="E51" s="71"/>
      <c r="F51"/>
      <c r="G51"/>
      <c r="H51"/>
      <c r="I51"/>
    </row>
    <row r="52" spans="1:9" s="65" customFormat="1" ht="12.75">
      <c r="A52" s="77" t="s">
        <v>6</v>
      </c>
      <c r="B52" s="89">
        <f>SUM(B50-B51)</f>
        <v>730709.87</v>
      </c>
      <c r="C52" s="90"/>
      <c r="D52" s="91">
        <f>SUM(D50-D51)</f>
        <v>742870.62</v>
      </c>
      <c r="E52" s="76"/>
      <c r="F52"/>
      <c r="G52"/>
      <c r="H52"/>
      <c r="I52"/>
    </row>
    <row r="53" spans="1:9" s="65" customFormat="1" ht="12.75">
      <c r="A53" s="92" t="s">
        <v>7</v>
      </c>
      <c r="B53" s="93">
        <f>B52-B7</f>
        <v>0</v>
      </c>
      <c r="C53" s="94"/>
      <c r="D53" s="95">
        <f>D52-D7</f>
        <v>12160.75</v>
      </c>
      <c r="E53" s="71"/>
      <c r="F53"/>
      <c r="G53"/>
      <c r="H53"/>
      <c r="I53"/>
    </row>
    <row r="54" spans="1:9" s="65" customFormat="1" ht="13.5" thickBot="1">
      <c r="A54" s="46"/>
      <c r="B54"/>
      <c r="C54"/>
      <c r="D54"/>
      <c r="E54" s="70"/>
      <c r="F54"/>
      <c r="G54"/>
      <c r="H54"/>
      <c r="I54"/>
    </row>
    <row r="55" spans="1:9" s="65" customFormat="1" ht="12.75">
      <c r="A55" s="24" t="s">
        <v>8</v>
      </c>
      <c r="B55" s="25"/>
      <c r="C55" s="26"/>
      <c r="D55" s="27"/>
      <c r="E55" s="70"/>
      <c r="F55"/>
      <c r="G55"/>
      <c r="H55"/>
      <c r="I55"/>
    </row>
    <row r="56" spans="1:9" s="65" customFormat="1" ht="12.75">
      <c r="A56" s="51"/>
      <c r="B56" s="67"/>
      <c r="C56" s="30"/>
      <c r="D56" s="31">
        <v>570</v>
      </c>
      <c r="E56" s="70"/>
      <c r="F56"/>
      <c r="G56"/>
      <c r="H56"/>
      <c r="I56"/>
    </row>
    <row r="57" spans="1:9" s="65" customFormat="1" ht="12.75">
      <c r="A57" s="51"/>
      <c r="B57" s="29"/>
      <c r="C57" s="30"/>
      <c r="D57" s="5">
        <v>0</v>
      </c>
      <c r="E57" s="74"/>
      <c r="F57"/>
      <c r="G57"/>
      <c r="H57"/>
      <c r="I57"/>
    </row>
    <row r="58" spans="1:9" s="65" customFormat="1" ht="12.75">
      <c r="A58" s="62"/>
      <c r="B58" s="32"/>
      <c r="C58" s="30"/>
      <c r="D58" s="5">
        <v>0</v>
      </c>
      <c r="E58" s="74"/>
      <c r="F58"/>
      <c r="G58"/>
      <c r="H58"/>
      <c r="I58"/>
    </row>
    <row r="59" spans="1:9" s="65" customFormat="1" ht="12.75">
      <c r="A59" s="28" t="s">
        <v>0</v>
      </c>
      <c r="B59" s="66"/>
      <c r="C59" s="33"/>
      <c r="D59" s="34">
        <f>D4+D18-D45</f>
        <v>642300.62</v>
      </c>
      <c r="E59" s="74"/>
      <c r="F59"/>
      <c r="G59"/>
      <c r="H59"/>
      <c r="I59"/>
    </row>
    <row r="60" spans="1:9" s="65" customFormat="1" ht="13.5" thickBot="1">
      <c r="A60" s="43" t="s">
        <v>13</v>
      </c>
      <c r="B60" s="6"/>
      <c r="C60" s="6"/>
      <c r="D60" s="35">
        <f>SUM(D56:D59)</f>
        <v>642870.62</v>
      </c>
      <c r="E60" s="74"/>
      <c r="F60"/>
      <c r="G60"/>
      <c r="H60"/>
      <c r="I60"/>
    </row>
    <row r="61" spans="1:9" s="65" customFormat="1" ht="14.25" thickBot="1" thickTop="1">
      <c r="A61" s="42"/>
      <c r="B61" s="6"/>
      <c r="C61" s="6"/>
      <c r="D61" s="36"/>
      <c r="E61" s="75"/>
      <c r="F61"/>
      <c r="G61"/>
      <c r="H61"/>
      <c r="I61"/>
    </row>
    <row r="62" spans="1:9" s="65" customFormat="1" ht="13.5" thickBot="1">
      <c r="A62" s="28" t="s">
        <v>1</v>
      </c>
      <c r="B62" s="6"/>
      <c r="C62" s="6"/>
      <c r="D62" s="37">
        <v>100000</v>
      </c>
      <c r="E62" s="74"/>
      <c r="F62"/>
      <c r="G62"/>
      <c r="H62"/>
      <c r="I62"/>
    </row>
    <row r="63" spans="1:9" s="65" customFormat="1" ht="12.75">
      <c r="A63" s="28"/>
      <c r="B63" s="6"/>
      <c r="C63" s="6"/>
      <c r="D63" s="38">
        <f>SUM(D60:D62)</f>
        <v>742870.62</v>
      </c>
      <c r="E63" s="71"/>
      <c r="F63"/>
      <c r="G63"/>
      <c r="H63"/>
      <c r="I63"/>
    </row>
    <row r="64" spans="1:9" s="65" customFormat="1" ht="12.75">
      <c r="A64" s="45"/>
      <c r="B64" s="6"/>
      <c r="C64" s="6"/>
      <c r="D64" s="38"/>
      <c r="E64" s="74"/>
      <c r="F64"/>
      <c r="G64"/>
      <c r="H64"/>
      <c r="I64"/>
    </row>
    <row r="65" spans="1:9" s="65" customFormat="1" ht="12.75">
      <c r="A65" s="45" t="s">
        <v>213</v>
      </c>
      <c r="B65" s="66"/>
      <c r="C65" s="6"/>
      <c r="D65" s="38">
        <f>D66-D59</f>
        <v>0</v>
      </c>
      <c r="E65" s="71"/>
      <c r="F65"/>
      <c r="G65"/>
      <c r="H65"/>
      <c r="I65"/>
    </row>
    <row r="66" spans="1:9" s="65" customFormat="1" ht="13.5" thickBot="1">
      <c r="A66" s="98" t="s">
        <v>244</v>
      </c>
      <c r="B66" s="39"/>
      <c r="C66" s="40" t="s">
        <v>9</v>
      </c>
      <c r="D66" s="103">
        <v>642300.62</v>
      </c>
      <c r="E66" s="70"/>
      <c r="F66"/>
      <c r="G66"/>
      <c r="H66"/>
      <c r="I66"/>
    </row>
    <row r="67" spans="1:9" s="65" customFormat="1" ht="12.75">
      <c r="A67"/>
      <c r="B67"/>
      <c r="C67"/>
      <c r="D67"/>
      <c r="E67" s="70"/>
      <c r="F67"/>
      <c r="G67"/>
      <c r="H67"/>
      <c r="I67"/>
    </row>
    <row r="68" spans="2:9" s="65" customFormat="1" ht="12.75">
      <c r="B68" s="44"/>
      <c r="C68" s="44"/>
      <c r="D68" s="44"/>
      <c r="E68" s="70"/>
      <c r="F68"/>
      <c r="G68"/>
      <c r="H68"/>
      <c r="I68"/>
    </row>
    <row r="69" spans="2:9" s="65" customFormat="1" ht="12.75">
      <c r="B69" s="44"/>
      <c r="C69" s="44"/>
      <c r="D69" s="44"/>
      <c r="E69" s="70"/>
      <c r="F69"/>
      <c r="G69"/>
      <c r="H69"/>
      <c r="I69"/>
    </row>
    <row r="70" spans="1:9" s="65" customFormat="1" ht="12.75">
      <c r="A70"/>
      <c r="B70" s="66"/>
      <c r="C70" s="44"/>
      <c r="D70" s="44"/>
      <c r="E70" s="70"/>
      <c r="F70"/>
      <c r="G70"/>
      <c r="H70"/>
      <c r="I70"/>
    </row>
    <row r="71" spans="1:9" s="65" customFormat="1" ht="12.75">
      <c r="A71"/>
      <c r="B71" s="44"/>
      <c r="C71" s="44"/>
      <c r="D71" s="44"/>
      <c r="E71" s="70"/>
      <c r="F71"/>
      <c r="G71"/>
      <c r="H71"/>
      <c r="I71"/>
    </row>
    <row r="72" spans="1:9" s="65" customFormat="1" ht="12.75">
      <c r="A72"/>
      <c r="B72" s="44"/>
      <c r="C72" s="44"/>
      <c r="D72" s="44"/>
      <c r="E72" s="70"/>
      <c r="F72"/>
      <c r="G72"/>
      <c r="H72"/>
      <c r="I72"/>
    </row>
    <row r="73" spans="1:9" s="65" customFormat="1" ht="12.75">
      <c r="A73"/>
      <c r="B73" s="44"/>
      <c r="C73" s="44"/>
      <c r="D73" s="44"/>
      <c r="E73" s="70"/>
      <c r="F73"/>
      <c r="G73"/>
      <c r="H73"/>
      <c r="I73"/>
    </row>
    <row r="74" spans="1:9" s="65" customFormat="1" ht="12.75">
      <c r="A74"/>
      <c r="B74" s="44"/>
      <c r="C74" s="44"/>
      <c r="D74" s="44"/>
      <c r="E74" s="70"/>
      <c r="F74"/>
      <c r="G74"/>
      <c r="H74"/>
      <c r="I74"/>
    </row>
    <row r="75" spans="1:9" s="65" customFormat="1" ht="12.75">
      <c r="A75"/>
      <c r="B75" s="30"/>
      <c r="C75" s="44"/>
      <c r="D75" s="44"/>
      <c r="E75" s="70"/>
      <c r="F75"/>
      <c r="G75"/>
      <c r="H75"/>
      <c r="I75"/>
    </row>
    <row r="76" spans="1:9" s="65" customFormat="1" ht="12.75">
      <c r="A76"/>
      <c r="B76" s="30"/>
      <c r="C76" s="44"/>
      <c r="D76" s="44"/>
      <c r="E76" s="70"/>
      <c r="F76"/>
      <c r="G76"/>
      <c r="H76"/>
      <c r="I76"/>
    </row>
    <row r="77" spans="1:9" s="65" customFormat="1" ht="12.75">
      <c r="A77"/>
      <c r="B77" s="30"/>
      <c r="C77" s="44"/>
      <c r="D77" s="44"/>
      <c r="E77" s="70"/>
      <c r="F77"/>
      <c r="G77"/>
      <c r="H77"/>
      <c r="I77"/>
    </row>
    <row r="78" spans="1:9" s="65" customFormat="1" ht="12.75">
      <c r="A78"/>
      <c r="B78" s="30"/>
      <c r="C78" s="44"/>
      <c r="D78" s="44"/>
      <c r="E78" s="70"/>
      <c r="F78"/>
      <c r="G78"/>
      <c r="H78"/>
      <c r="I78"/>
    </row>
    <row r="79" spans="1:9" s="65" customFormat="1" ht="12.75">
      <c r="A79"/>
      <c r="B79" s="30"/>
      <c r="C79" s="44"/>
      <c r="D79" s="44"/>
      <c r="E79" s="70"/>
      <c r="F79"/>
      <c r="G79"/>
      <c r="H79"/>
      <c r="I79"/>
    </row>
    <row r="80" spans="1:9" s="65" customFormat="1" ht="12.75">
      <c r="A80"/>
      <c r="B80" s="30"/>
      <c r="C80" s="44"/>
      <c r="D80" s="44"/>
      <c r="E80" s="70"/>
      <c r="F80"/>
      <c r="G80"/>
      <c r="H80"/>
      <c r="I80"/>
    </row>
    <row r="81" spans="1:9" s="65" customFormat="1" ht="12.75">
      <c r="A81"/>
      <c r="B81" s="30"/>
      <c r="C81" s="44"/>
      <c r="D81" s="44"/>
      <c r="E81" s="70"/>
      <c r="F81"/>
      <c r="G81"/>
      <c r="H81"/>
      <c r="I81"/>
    </row>
    <row r="82" spans="1:9" s="65" customFormat="1" ht="12.75">
      <c r="A82"/>
      <c r="B82" s="30"/>
      <c r="C82" s="44"/>
      <c r="D82" s="44"/>
      <c r="E82" s="70"/>
      <c r="F82"/>
      <c r="G82"/>
      <c r="H82"/>
      <c r="I82"/>
    </row>
    <row r="83" spans="1:9" s="65" customFormat="1" ht="12.75">
      <c r="A83"/>
      <c r="B83" s="30"/>
      <c r="C83" s="44"/>
      <c r="D83" s="44"/>
      <c r="E83" s="70"/>
      <c r="F83"/>
      <c r="G83"/>
      <c r="H83"/>
      <c r="I83"/>
    </row>
    <row r="84" spans="1:9" s="65" customFormat="1" ht="12.75">
      <c r="A84"/>
      <c r="B84" s="30"/>
      <c r="C84" s="44"/>
      <c r="D84" s="44"/>
      <c r="E84" s="70"/>
      <c r="F84"/>
      <c r="G84"/>
      <c r="H84"/>
      <c r="I84"/>
    </row>
    <row r="85" spans="1:9" s="65" customFormat="1" ht="12.75">
      <c r="A85"/>
      <c r="B85" s="30"/>
      <c r="C85" s="44"/>
      <c r="D85" s="64"/>
      <c r="E85" s="70"/>
      <c r="F85"/>
      <c r="G85"/>
      <c r="H85"/>
      <c r="I85"/>
    </row>
    <row r="86" spans="2:4" ht="12.75">
      <c r="B86" s="30"/>
      <c r="C86" s="44"/>
      <c r="D86" s="44"/>
    </row>
    <row r="87" spans="1:9" s="65" customFormat="1" ht="12.75">
      <c r="A87"/>
      <c r="B87" s="30"/>
      <c r="C87" s="44"/>
      <c r="D87" s="44"/>
      <c r="E87" s="70"/>
      <c r="F87"/>
      <c r="G87"/>
      <c r="H87"/>
      <c r="I87"/>
    </row>
    <row r="88" spans="1:9" s="65" customFormat="1" ht="12.75">
      <c r="A88"/>
      <c r="B88" s="30"/>
      <c r="C88" s="44"/>
      <c r="D88" s="44"/>
      <c r="E88" s="70"/>
      <c r="F88"/>
      <c r="G88"/>
      <c r="H88"/>
      <c r="I88"/>
    </row>
    <row r="89" spans="1:9" s="65" customFormat="1" ht="12.75">
      <c r="A89"/>
      <c r="B89" s="30"/>
      <c r="C89" s="44"/>
      <c r="D89" s="44"/>
      <c r="E89" s="70"/>
      <c r="F89"/>
      <c r="G89"/>
      <c r="H89"/>
      <c r="I89"/>
    </row>
    <row r="90" spans="1:9" s="65" customFormat="1" ht="12.75">
      <c r="A90"/>
      <c r="B90" s="44"/>
      <c r="C90" s="44"/>
      <c r="D90" s="44"/>
      <c r="E90" s="70"/>
      <c r="F90"/>
      <c r="G90"/>
      <c r="H90"/>
      <c r="I90"/>
    </row>
    <row r="112" spans="1:9" s="65" customFormat="1" ht="12.75">
      <c r="A112"/>
      <c r="B112"/>
      <c r="C112"/>
      <c r="D112" s="20"/>
      <c r="E112" s="70"/>
      <c r="F112"/>
      <c r="G112"/>
      <c r="H112"/>
      <c r="I112"/>
    </row>
  </sheetData>
  <sheetProtection/>
  <printOptions/>
  <pageMargins left="0.7874015748031497" right="0" top="0.7874015748031497" bottom="0" header="0" footer="0"/>
  <pageSetup fitToHeight="1" fitToWidth="1" orientation="portrait" paperSize="9" scale="8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2"/>
  <sheetViews>
    <sheetView zoomScale="136" zoomScaleNormal="136" zoomScalePageLayoutView="0" workbookViewId="0" topLeftCell="A7">
      <selection activeCell="A14" sqref="A14"/>
    </sheetView>
  </sheetViews>
  <sheetFormatPr defaultColWidth="9.140625" defaultRowHeight="12.75"/>
  <cols>
    <col min="1" max="1" width="69.57421875" style="0" bestFit="1" customWidth="1"/>
    <col min="2" max="2" width="19.7109375" style="0" bestFit="1" customWidth="1"/>
    <col min="3" max="3" width="6.00390625" style="0" bestFit="1" customWidth="1"/>
    <col min="4" max="4" width="20.57421875" style="0" bestFit="1" customWidth="1"/>
    <col min="5" max="5" width="4.421875" style="70" bestFit="1" customWidth="1"/>
  </cols>
  <sheetData>
    <row r="1" spans="1:4" ht="15.75">
      <c r="A1" s="52" t="s">
        <v>14</v>
      </c>
      <c r="B1" s="63" t="s">
        <v>11</v>
      </c>
      <c r="C1" s="18"/>
      <c r="D1" s="58" t="s">
        <v>12</v>
      </c>
    </row>
    <row r="2" spans="1:4" ht="15.75">
      <c r="A2" s="1" t="s">
        <v>228</v>
      </c>
      <c r="B2" s="63"/>
      <c r="C2" s="18"/>
      <c r="D2" s="69" t="s">
        <v>219</v>
      </c>
    </row>
    <row r="3" spans="1:4" ht="12.75">
      <c r="A3" s="21" t="s">
        <v>15</v>
      </c>
      <c r="B3" s="48">
        <v>570</v>
      </c>
      <c r="C3" s="3"/>
      <c r="D3" s="68">
        <f>B3</f>
        <v>570</v>
      </c>
    </row>
    <row r="4" spans="1:5" ht="13.5" thickBot="1">
      <c r="A4" s="61" t="s">
        <v>16</v>
      </c>
      <c r="B4" s="97">
        <v>642805.87</v>
      </c>
      <c r="C4" s="53"/>
      <c r="D4" s="68">
        <f>B4</f>
        <v>642805.87</v>
      </c>
      <c r="E4" s="71"/>
    </row>
    <row r="5" spans="1:4" ht="12.75">
      <c r="A5" s="4" t="s">
        <v>1</v>
      </c>
      <c r="B5" s="50">
        <v>100000</v>
      </c>
      <c r="C5" s="53"/>
      <c r="D5" s="15">
        <f>B5</f>
        <v>100000</v>
      </c>
    </row>
    <row r="6" spans="1:4" ht="12.75">
      <c r="A6" s="4"/>
      <c r="B6" s="2"/>
      <c r="C6" s="3"/>
      <c r="D6" s="2"/>
    </row>
    <row r="7" spans="1:4" ht="12.75">
      <c r="A7" s="7"/>
      <c r="B7" s="8">
        <f>B3+B4+B5</f>
        <v>743375.87</v>
      </c>
      <c r="C7" s="3"/>
      <c r="D7" s="8">
        <f>SUM(D3:D6)</f>
        <v>743375.87</v>
      </c>
    </row>
    <row r="8" spans="1:4" ht="12.75">
      <c r="A8" s="9"/>
      <c r="B8" s="10"/>
      <c r="C8" s="3"/>
      <c r="D8" s="2"/>
    </row>
    <row r="9" spans="1:6" ht="12.75">
      <c r="A9" s="1" t="s">
        <v>2</v>
      </c>
      <c r="B9" s="11"/>
      <c r="C9" s="3"/>
      <c r="D9" s="15"/>
      <c r="F9" s="20"/>
    </row>
    <row r="10" spans="1:6" ht="12.75">
      <c r="A10" s="21" t="s">
        <v>232</v>
      </c>
      <c r="B10" s="12"/>
      <c r="C10" s="3"/>
      <c r="D10" s="12">
        <v>2300</v>
      </c>
      <c r="F10" s="57"/>
    </row>
    <row r="11" spans="1:6" ht="12.75">
      <c r="A11" s="21" t="s">
        <v>229</v>
      </c>
      <c r="B11" s="12"/>
      <c r="C11" s="3"/>
      <c r="D11" s="12"/>
      <c r="F11" s="57"/>
    </row>
    <row r="12" spans="1:6" ht="12.75">
      <c r="A12" s="21" t="s">
        <v>230</v>
      </c>
      <c r="B12" s="12"/>
      <c r="C12" s="3"/>
      <c r="D12" s="12">
        <v>1500</v>
      </c>
      <c r="F12" s="57"/>
    </row>
    <row r="13" spans="1:6" ht="12.75">
      <c r="A13" s="13" t="s">
        <v>86</v>
      </c>
      <c r="B13" s="12"/>
      <c r="C13" s="56"/>
      <c r="D13" s="12"/>
      <c r="F13" s="20"/>
    </row>
    <row r="14" spans="1:6" ht="12.75">
      <c r="A14" s="13" t="s">
        <v>231</v>
      </c>
      <c r="B14" s="12"/>
      <c r="C14" s="3"/>
      <c r="D14" s="12">
        <v>3025</v>
      </c>
      <c r="F14" s="20"/>
    </row>
    <row r="15" spans="1:6" ht="12.75">
      <c r="A15" s="102"/>
      <c r="B15" s="12"/>
      <c r="C15" s="3"/>
      <c r="D15" s="12"/>
      <c r="F15" s="20"/>
    </row>
    <row r="16" spans="1:6" ht="12.75">
      <c r="A16" s="13"/>
      <c r="B16" s="12"/>
      <c r="C16" s="3"/>
      <c r="D16" s="12"/>
      <c r="F16" s="20"/>
    </row>
    <row r="17" spans="1:6" ht="12.75">
      <c r="A17" s="21"/>
      <c r="B17" s="12"/>
      <c r="C17" s="3"/>
      <c r="D17" s="12"/>
      <c r="F17" s="20"/>
    </row>
    <row r="18" spans="1:5" ht="12.75">
      <c r="A18" s="7"/>
      <c r="B18" s="10">
        <f>SUM(B10:B17)</f>
        <v>0</v>
      </c>
      <c r="C18" s="3"/>
      <c r="D18" s="16">
        <f>SUM(D9:D17)</f>
        <v>6825</v>
      </c>
      <c r="E18" s="71"/>
    </row>
    <row r="19" spans="1:6" ht="12.75">
      <c r="A19" s="60"/>
      <c r="B19" s="2"/>
      <c r="C19" s="17"/>
      <c r="D19" s="54"/>
      <c r="E19" s="71"/>
      <c r="F19" s="20"/>
    </row>
    <row r="20" spans="1:5" ht="12.75">
      <c r="A20" s="1" t="s">
        <v>3</v>
      </c>
      <c r="B20" s="16">
        <f>SUM(B7+B18)</f>
        <v>743375.87</v>
      </c>
      <c r="C20" s="3"/>
      <c r="D20" s="16">
        <f>SUM(D7+D18)</f>
        <v>750200.87</v>
      </c>
      <c r="E20" s="71"/>
    </row>
    <row r="21" spans="1:6" ht="12.75">
      <c r="A21" s="18"/>
      <c r="B21" s="19"/>
      <c r="C21" s="3"/>
      <c r="D21" s="19"/>
      <c r="F21" s="20"/>
    </row>
    <row r="22" spans="1:6" ht="12.75">
      <c r="A22" s="1" t="s">
        <v>4</v>
      </c>
      <c r="B22" s="2"/>
      <c r="C22" s="3"/>
      <c r="D22" s="55"/>
      <c r="F22" s="20"/>
    </row>
    <row r="23" spans="1:9" s="65" customFormat="1" ht="12.75">
      <c r="A23" s="21" t="s">
        <v>220</v>
      </c>
      <c r="B23" s="12"/>
      <c r="C23" s="3"/>
      <c r="D23" s="14">
        <v>13360</v>
      </c>
      <c r="E23" s="70"/>
      <c r="F23" s="57"/>
      <c r="G23"/>
      <c r="H23"/>
      <c r="I23"/>
    </row>
    <row r="24" spans="1:9" s="65" customFormat="1" ht="12.75">
      <c r="A24" s="13" t="s">
        <v>221</v>
      </c>
      <c r="B24" s="12"/>
      <c r="C24" s="3"/>
      <c r="D24" s="14"/>
      <c r="E24" s="70"/>
      <c r="F24" s="57"/>
      <c r="G24"/>
      <c r="H24"/>
      <c r="I24"/>
    </row>
    <row r="25" spans="1:9" s="65" customFormat="1" ht="12.75">
      <c r="A25" s="21" t="s">
        <v>168</v>
      </c>
      <c r="B25" s="12"/>
      <c r="C25" s="3"/>
      <c r="D25" s="14"/>
      <c r="E25" s="70"/>
      <c r="F25" s="57"/>
      <c r="G25"/>
      <c r="H25"/>
      <c r="I25"/>
    </row>
    <row r="26" spans="1:9" s="59" customFormat="1" ht="12.75">
      <c r="A26" s="13" t="s">
        <v>222</v>
      </c>
      <c r="B26" s="14"/>
      <c r="C26" s="56"/>
      <c r="D26" s="14"/>
      <c r="E26" s="96"/>
      <c r="F26" s="57"/>
      <c r="G26" s="57"/>
      <c r="H26" s="57"/>
      <c r="I26" s="57"/>
    </row>
    <row r="27" spans="1:9" s="59" customFormat="1" ht="12.75">
      <c r="A27" s="13" t="s">
        <v>168</v>
      </c>
      <c r="B27" s="14"/>
      <c r="C27" s="56"/>
      <c r="D27" s="14"/>
      <c r="E27" s="96"/>
      <c r="F27" s="57"/>
      <c r="G27" s="57"/>
      <c r="H27" s="57"/>
      <c r="I27" s="57"/>
    </row>
    <row r="28" spans="1:9" s="65" customFormat="1" ht="12.75">
      <c r="A28" s="13" t="s">
        <v>223</v>
      </c>
      <c r="B28" s="104"/>
      <c r="C28" s="3"/>
      <c r="D28" s="14"/>
      <c r="E28" s="70"/>
      <c r="F28"/>
      <c r="G28"/>
      <c r="H28"/>
      <c r="I28"/>
    </row>
    <row r="29" spans="1:9" s="65" customFormat="1" ht="12.75">
      <c r="A29" s="13" t="s">
        <v>177</v>
      </c>
      <c r="B29" s="104"/>
      <c r="C29" s="3"/>
      <c r="D29" s="14"/>
      <c r="E29" s="70"/>
      <c r="F29"/>
      <c r="G29"/>
      <c r="H29"/>
      <c r="I29"/>
    </row>
    <row r="30" spans="1:9" s="65" customFormat="1" ht="12.75">
      <c r="A30" s="13" t="s">
        <v>25</v>
      </c>
      <c r="B30" s="12"/>
      <c r="C30" s="3"/>
      <c r="D30" s="14">
        <v>1000</v>
      </c>
      <c r="E30" s="70"/>
      <c r="F30"/>
      <c r="G30"/>
      <c r="H30"/>
      <c r="I30"/>
    </row>
    <row r="31" spans="1:9" s="65" customFormat="1" ht="12.75">
      <c r="A31" s="13" t="s">
        <v>224</v>
      </c>
      <c r="B31" s="12"/>
      <c r="C31" s="3"/>
      <c r="D31" s="14">
        <v>1465</v>
      </c>
      <c r="E31" s="70"/>
      <c r="F31"/>
      <c r="G31"/>
      <c r="H31"/>
      <c r="I31"/>
    </row>
    <row r="32" spans="1:9" s="65" customFormat="1" ht="12.75">
      <c r="A32" s="13" t="s">
        <v>225</v>
      </c>
      <c r="B32" s="12"/>
      <c r="C32" s="3"/>
      <c r="D32" s="14">
        <v>248</v>
      </c>
      <c r="E32" s="70"/>
      <c r="F32"/>
      <c r="G32"/>
      <c r="H32"/>
      <c r="I32"/>
    </row>
    <row r="33" spans="1:9" s="65" customFormat="1" ht="12.75">
      <c r="A33" s="13" t="s">
        <v>226</v>
      </c>
      <c r="B33" s="12"/>
      <c r="C33" s="3"/>
      <c r="D33" s="14">
        <v>393</v>
      </c>
      <c r="E33" s="70"/>
      <c r="F33"/>
      <c r="G33"/>
      <c r="H33"/>
      <c r="I33"/>
    </row>
    <row r="34" spans="1:9" s="65" customFormat="1" ht="12.75">
      <c r="A34" s="13" t="s">
        <v>227</v>
      </c>
      <c r="B34" s="12"/>
      <c r="C34" s="3"/>
      <c r="D34" s="14">
        <v>3025</v>
      </c>
      <c r="E34" s="70"/>
      <c r="F34"/>
      <c r="G34"/>
      <c r="H34"/>
      <c r="I34"/>
    </row>
    <row r="35" spans="1:9" s="65" customFormat="1" ht="12.75">
      <c r="A35" s="13"/>
      <c r="B35" s="12"/>
      <c r="C35" s="3"/>
      <c r="D35" s="14"/>
      <c r="E35" s="70"/>
      <c r="F35"/>
      <c r="G35"/>
      <c r="H35"/>
      <c r="I35"/>
    </row>
    <row r="36" spans="1:9" s="65" customFormat="1" ht="12.75">
      <c r="A36" s="13"/>
      <c r="B36" s="12"/>
      <c r="C36" s="3"/>
      <c r="D36" s="14"/>
      <c r="E36" s="70"/>
      <c r="F36"/>
      <c r="G36"/>
      <c r="H36"/>
      <c r="I36"/>
    </row>
    <row r="37" spans="1:9" s="65" customFormat="1" ht="12.75">
      <c r="A37" s="13"/>
      <c r="B37" s="12"/>
      <c r="C37" s="3"/>
      <c r="D37" s="14"/>
      <c r="E37" s="70"/>
      <c r="F37"/>
      <c r="G37"/>
      <c r="H37"/>
      <c r="I37"/>
    </row>
    <row r="38" spans="1:9" s="65" customFormat="1" ht="12.75">
      <c r="A38" s="13"/>
      <c r="B38" s="12"/>
      <c r="C38" s="3"/>
      <c r="D38" s="14"/>
      <c r="E38" s="70"/>
      <c r="F38"/>
      <c r="G38"/>
      <c r="H38"/>
      <c r="I38"/>
    </row>
    <row r="39" spans="1:9" s="65" customFormat="1" ht="12.75">
      <c r="A39" s="13"/>
      <c r="B39" s="12"/>
      <c r="C39" s="3"/>
      <c r="D39" s="14"/>
      <c r="E39" s="70"/>
      <c r="F39"/>
      <c r="G39"/>
      <c r="H39"/>
      <c r="I39"/>
    </row>
    <row r="40" spans="1:9" s="65" customFormat="1" ht="12.75">
      <c r="A40" s="13"/>
      <c r="B40" s="12"/>
      <c r="C40" s="3"/>
      <c r="D40" s="14"/>
      <c r="E40" s="70"/>
      <c r="F40"/>
      <c r="G40"/>
      <c r="H40"/>
      <c r="I40"/>
    </row>
    <row r="41" spans="1:9" s="65" customFormat="1" ht="12.75">
      <c r="A41" s="13"/>
      <c r="B41" s="12"/>
      <c r="C41" s="3"/>
      <c r="D41" s="14"/>
      <c r="E41" s="70"/>
      <c r="F41"/>
      <c r="G41"/>
      <c r="H41"/>
      <c r="I41"/>
    </row>
    <row r="42" spans="1:9" s="65" customFormat="1" ht="12.75">
      <c r="A42" s="13"/>
      <c r="B42" s="12"/>
      <c r="C42" s="3"/>
      <c r="D42" s="14"/>
      <c r="E42" s="70"/>
      <c r="F42"/>
      <c r="G42"/>
      <c r="H42"/>
      <c r="I42"/>
    </row>
    <row r="43" spans="1:9" s="65" customFormat="1" ht="12.75">
      <c r="A43" s="13"/>
      <c r="B43" s="12"/>
      <c r="C43" s="3"/>
      <c r="D43" s="14"/>
      <c r="E43" s="70"/>
      <c r="F43"/>
      <c r="G43"/>
      <c r="H43"/>
      <c r="I43"/>
    </row>
    <row r="44" spans="1:9" s="65" customFormat="1" ht="12.75">
      <c r="A44" s="13"/>
      <c r="B44" s="12"/>
      <c r="C44" s="3"/>
      <c r="D44" s="14"/>
      <c r="E44" s="70"/>
      <c r="F44"/>
      <c r="G44"/>
      <c r="H44"/>
      <c r="I44"/>
    </row>
    <row r="45" spans="1:9" s="65" customFormat="1" ht="12.75">
      <c r="A45" s="7"/>
      <c r="B45" s="16"/>
      <c r="C45" s="8"/>
      <c r="D45" s="16">
        <f>SUM(D23:D44)</f>
        <v>19491</v>
      </c>
      <c r="E45" s="73"/>
      <c r="F45"/>
      <c r="G45"/>
      <c r="H45"/>
      <c r="I45"/>
    </row>
    <row r="46" spans="1:9" s="65" customFormat="1" ht="13.5" thickBot="1">
      <c r="A46" s="77"/>
      <c r="B46" s="78"/>
      <c r="C46" s="79"/>
      <c r="D46" s="80"/>
      <c r="E46" s="70"/>
      <c r="F46"/>
      <c r="G46"/>
      <c r="H46"/>
      <c r="I46"/>
    </row>
    <row r="47" spans="1:9" s="65" customFormat="1" ht="13.5" thickBot="1">
      <c r="A47" s="77" t="s">
        <v>5</v>
      </c>
      <c r="B47" s="22">
        <f>SUM(B23:B46)</f>
        <v>0</v>
      </c>
      <c r="C47" s="81"/>
      <c r="D47" s="82">
        <f>SUM(D45)</f>
        <v>19491</v>
      </c>
      <c r="E47" s="73"/>
      <c r="F47"/>
      <c r="G47"/>
      <c r="H47"/>
      <c r="I47"/>
    </row>
    <row r="48" spans="1:9" s="65" customFormat="1" ht="12.75">
      <c r="A48" s="83"/>
      <c r="B48" s="23"/>
      <c r="C48" s="81"/>
      <c r="D48" s="84"/>
      <c r="E48" s="70"/>
      <c r="F48"/>
      <c r="G48"/>
      <c r="H48"/>
      <c r="I48"/>
    </row>
    <row r="49" spans="1:9" s="65" customFormat="1" ht="12.75">
      <c r="A49" s="85" t="s">
        <v>10</v>
      </c>
      <c r="B49" s="86"/>
      <c r="C49" s="81"/>
      <c r="D49" s="84"/>
      <c r="E49" s="70"/>
      <c r="F49"/>
      <c r="G49"/>
      <c r="H49"/>
      <c r="I49"/>
    </row>
    <row r="50" spans="1:9" s="65" customFormat="1" ht="12.75">
      <c r="A50" s="87" t="s">
        <v>2</v>
      </c>
      <c r="B50" s="86">
        <f>B20</f>
        <v>743375.87</v>
      </c>
      <c r="C50" s="81"/>
      <c r="D50" s="88">
        <f>SUM(D20)</f>
        <v>750200.87</v>
      </c>
      <c r="E50" s="71"/>
      <c r="F50"/>
      <c r="G50"/>
      <c r="H50"/>
      <c r="I50"/>
    </row>
    <row r="51" spans="1:9" s="65" customFormat="1" ht="12.75">
      <c r="A51" s="87" t="s">
        <v>4</v>
      </c>
      <c r="B51" s="86">
        <f>B47</f>
        <v>0</v>
      </c>
      <c r="C51" s="81"/>
      <c r="D51" s="88">
        <f>SUM(D47)</f>
        <v>19491</v>
      </c>
      <c r="E51" s="71"/>
      <c r="F51"/>
      <c r="G51"/>
      <c r="H51"/>
      <c r="I51"/>
    </row>
    <row r="52" spans="1:9" s="65" customFormat="1" ht="12.75">
      <c r="A52" s="77" t="s">
        <v>6</v>
      </c>
      <c r="B52" s="89">
        <f>SUM(B50-B51)</f>
        <v>743375.87</v>
      </c>
      <c r="C52" s="90"/>
      <c r="D52" s="91">
        <f>SUM(D50-D51)</f>
        <v>730709.87</v>
      </c>
      <c r="E52" s="76"/>
      <c r="F52"/>
      <c r="G52"/>
      <c r="H52"/>
      <c r="I52"/>
    </row>
    <row r="53" spans="1:9" s="65" customFormat="1" ht="12.75">
      <c r="A53" s="92" t="s">
        <v>7</v>
      </c>
      <c r="B53" s="93">
        <f>B52-B7</f>
        <v>0</v>
      </c>
      <c r="C53" s="94"/>
      <c r="D53" s="95">
        <f>D52-D7</f>
        <v>-12666</v>
      </c>
      <c r="E53" s="71"/>
      <c r="F53"/>
      <c r="G53"/>
      <c r="H53"/>
      <c r="I53"/>
    </row>
    <row r="54" spans="1:9" s="65" customFormat="1" ht="13.5" thickBot="1">
      <c r="A54" s="46"/>
      <c r="B54"/>
      <c r="C54"/>
      <c r="D54"/>
      <c r="E54" s="70"/>
      <c r="F54"/>
      <c r="G54"/>
      <c r="H54"/>
      <c r="I54"/>
    </row>
    <row r="55" spans="1:9" s="65" customFormat="1" ht="12.75">
      <c r="A55" s="24" t="s">
        <v>8</v>
      </c>
      <c r="B55" s="25"/>
      <c r="C55" s="26"/>
      <c r="D55" s="27"/>
      <c r="E55" s="70"/>
      <c r="F55"/>
      <c r="G55"/>
      <c r="H55"/>
      <c r="I55"/>
    </row>
    <row r="56" spans="1:9" s="65" customFormat="1" ht="12.75">
      <c r="A56" s="51"/>
      <c r="B56" s="67"/>
      <c r="C56" s="30"/>
      <c r="D56" s="31">
        <v>570</v>
      </c>
      <c r="E56" s="70"/>
      <c r="F56"/>
      <c r="G56"/>
      <c r="H56"/>
      <c r="I56"/>
    </row>
    <row r="57" spans="1:9" s="65" customFormat="1" ht="12.75">
      <c r="A57" s="51"/>
      <c r="B57" s="29"/>
      <c r="C57" s="30"/>
      <c r="D57" s="5">
        <v>0</v>
      </c>
      <c r="E57" s="74"/>
      <c r="F57"/>
      <c r="G57"/>
      <c r="H57"/>
      <c r="I57"/>
    </row>
    <row r="58" spans="1:9" s="65" customFormat="1" ht="12.75">
      <c r="A58" s="62"/>
      <c r="B58" s="32"/>
      <c r="C58" s="30"/>
      <c r="D58" s="5">
        <v>0</v>
      </c>
      <c r="E58" s="74"/>
      <c r="F58"/>
      <c r="G58"/>
      <c r="H58"/>
      <c r="I58"/>
    </row>
    <row r="59" spans="1:9" s="65" customFormat="1" ht="12.75">
      <c r="A59" s="28" t="s">
        <v>0</v>
      </c>
      <c r="B59" s="66"/>
      <c r="C59" s="33"/>
      <c r="D59" s="34">
        <f>D4+D18-D45</f>
        <v>630139.87</v>
      </c>
      <c r="E59" s="74"/>
      <c r="F59"/>
      <c r="G59"/>
      <c r="H59"/>
      <c r="I59"/>
    </row>
    <row r="60" spans="1:9" s="65" customFormat="1" ht="13.5" thickBot="1">
      <c r="A60" s="43" t="s">
        <v>13</v>
      </c>
      <c r="B60" s="6"/>
      <c r="C60" s="6"/>
      <c r="D60" s="35">
        <f>SUM(D56:D59)</f>
        <v>630709.87</v>
      </c>
      <c r="E60" s="74"/>
      <c r="F60"/>
      <c r="G60"/>
      <c r="H60"/>
      <c r="I60"/>
    </row>
    <row r="61" spans="1:9" s="65" customFormat="1" ht="14.25" thickBot="1" thickTop="1">
      <c r="A61" s="42"/>
      <c r="B61" s="6"/>
      <c r="C61" s="6"/>
      <c r="D61" s="36"/>
      <c r="E61" s="75"/>
      <c r="F61"/>
      <c r="G61"/>
      <c r="H61"/>
      <c r="I61"/>
    </row>
    <row r="62" spans="1:9" s="65" customFormat="1" ht="13.5" thickBot="1">
      <c r="A62" s="28" t="s">
        <v>1</v>
      </c>
      <c r="B62" s="6"/>
      <c r="C62" s="6"/>
      <c r="D62" s="37">
        <v>100000</v>
      </c>
      <c r="E62" s="74"/>
      <c r="F62"/>
      <c r="G62"/>
      <c r="H62"/>
      <c r="I62"/>
    </row>
    <row r="63" spans="1:9" s="65" customFormat="1" ht="12.75">
      <c r="A63" s="28"/>
      <c r="B63" s="6"/>
      <c r="C63" s="6"/>
      <c r="D63" s="38">
        <f>SUM(D60:D62)</f>
        <v>730709.87</v>
      </c>
      <c r="E63" s="71"/>
      <c r="F63"/>
      <c r="G63"/>
      <c r="H63"/>
      <c r="I63"/>
    </row>
    <row r="64" spans="1:9" s="65" customFormat="1" ht="12.75">
      <c r="A64" s="45"/>
      <c r="B64" s="6"/>
      <c r="C64" s="6"/>
      <c r="D64" s="38"/>
      <c r="E64" s="74"/>
      <c r="F64"/>
      <c r="G64"/>
      <c r="H64"/>
      <c r="I64"/>
    </row>
    <row r="65" spans="1:9" s="65" customFormat="1" ht="12.75">
      <c r="A65" s="45" t="s">
        <v>213</v>
      </c>
      <c r="B65" s="66"/>
      <c r="C65" s="6"/>
      <c r="D65" s="38">
        <f>D66-D59</f>
        <v>0</v>
      </c>
      <c r="E65" s="71"/>
      <c r="F65"/>
      <c r="G65"/>
      <c r="H65"/>
      <c r="I65"/>
    </row>
    <row r="66" spans="1:9" s="65" customFormat="1" ht="13.5" thickBot="1">
      <c r="A66" s="98" t="s">
        <v>233</v>
      </c>
      <c r="B66" s="39"/>
      <c r="C66" s="40" t="s">
        <v>9</v>
      </c>
      <c r="D66" s="103">
        <v>630139.87</v>
      </c>
      <c r="E66" s="70"/>
      <c r="F66"/>
      <c r="G66"/>
      <c r="H66"/>
      <c r="I66"/>
    </row>
    <row r="67" spans="1:9" s="65" customFormat="1" ht="12.75">
      <c r="A67"/>
      <c r="B67"/>
      <c r="C67"/>
      <c r="D67"/>
      <c r="E67" s="70"/>
      <c r="F67"/>
      <c r="G67"/>
      <c r="H67"/>
      <c r="I67"/>
    </row>
    <row r="68" spans="2:9" s="65" customFormat="1" ht="12.75">
      <c r="B68" s="44"/>
      <c r="C68" s="44"/>
      <c r="D68" s="44"/>
      <c r="E68" s="70"/>
      <c r="F68"/>
      <c r="G68"/>
      <c r="H68"/>
      <c r="I68"/>
    </row>
    <row r="69" spans="2:9" s="65" customFormat="1" ht="12.75">
      <c r="B69" s="44"/>
      <c r="C69" s="44"/>
      <c r="D69" s="44"/>
      <c r="E69" s="70"/>
      <c r="F69"/>
      <c r="G69"/>
      <c r="H69"/>
      <c r="I69"/>
    </row>
    <row r="70" spans="1:9" s="65" customFormat="1" ht="12.75">
      <c r="A70"/>
      <c r="B70" s="66"/>
      <c r="C70" s="44"/>
      <c r="D70" s="44"/>
      <c r="E70" s="70"/>
      <c r="F70"/>
      <c r="G70"/>
      <c r="H70"/>
      <c r="I70"/>
    </row>
    <row r="71" spans="1:9" s="65" customFormat="1" ht="12.75">
      <c r="A71"/>
      <c r="B71" s="44"/>
      <c r="C71" s="44"/>
      <c r="D71" s="44"/>
      <c r="E71" s="70"/>
      <c r="F71"/>
      <c r="G71"/>
      <c r="H71"/>
      <c r="I71"/>
    </row>
    <row r="72" spans="1:9" s="65" customFormat="1" ht="12.75">
      <c r="A72"/>
      <c r="B72" s="44"/>
      <c r="C72" s="44"/>
      <c r="D72" s="44"/>
      <c r="E72" s="70"/>
      <c r="F72"/>
      <c r="G72"/>
      <c r="H72"/>
      <c r="I72"/>
    </row>
    <row r="73" spans="1:9" s="65" customFormat="1" ht="12.75">
      <c r="A73"/>
      <c r="B73" s="44"/>
      <c r="C73" s="44"/>
      <c r="D73" s="44"/>
      <c r="E73" s="70"/>
      <c r="F73"/>
      <c r="G73"/>
      <c r="H73"/>
      <c r="I73"/>
    </row>
    <row r="74" spans="1:9" s="65" customFormat="1" ht="12.75">
      <c r="A74"/>
      <c r="B74" s="44"/>
      <c r="C74" s="44"/>
      <c r="D74" s="44"/>
      <c r="E74" s="70"/>
      <c r="F74"/>
      <c r="G74"/>
      <c r="H74"/>
      <c r="I74"/>
    </row>
    <row r="75" spans="1:9" s="65" customFormat="1" ht="12.75">
      <c r="A75"/>
      <c r="B75" s="30"/>
      <c r="C75" s="44"/>
      <c r="D75" s="44"/>
      <c r="E75" s="70"/>
      <c r="F75"/>
      <c r="G75"/>
      <c r="H75"/>
      <c r="I75"/>
    </row>
    <row r="76" spans="1:9" s="65" customFormat="1" ht="12.75">
      <c r="A76"/>
      <c r="B76" s="30"/>
      <c r="C76" s="44"/>
      <c r="D76" s="44"/>
      <c r="E76" s="70"/>
      <c r="F76"/>
      <c r="G76"/>
      <c r="H76"/>
      <c r="I76"/>
    </row>
    <row r="77" spans="1:9" s="65" customFormat="1" ht="12.75">
      <c r="A77"/>
      <c r="B77" s="30"/>
      <c r="C77" s="44"/>
      <c r="D77" s="44"/>
      <c r="E77" s="70"/>
      <c r="F77"/>
      <c r="G77"/>
      <c r="H77"/>
      <c r="I77"/>
    </row>
    <row r="78" spans="1:9" s="65" customFormat="1" ht="12.75">
      <c r="A78"/>
      <c r="B78" s="30"/>
      <c r="C78" s="44"/>
      <c r="D78" s="44"/>
      <c r="E78" s="70"/>
      <c r="F78"/>
      <c r="G78"/>
      <c r="H78"/>
      <c r="I78"/>
    </row>
    <row r="79" spans="1:9" s="65" customFormat="1" ht="12.75">
      <c r="A79"/>
      <c r="B79" s="30"/>
      <c r="C79" s="44"/>
      <c r="D79" s="44"/>
      <c r="E79" s="70"/>
      <c r="F79"/>
      <c r="G79"/>
      <c r="H79"/>
      <c r="I79"/>
    </row>
    <row r="80" spans="1:9" s="65" customFormat="1" ht="12.75">
      <c r="A80"/>
      <c r="B80" s="30"/>
      <c r="C80" s="44"/>
      <c r="D80" s="44"/>
      <c r="E80" s="70"/>
      <c r="F80"/>
      <c r="G80"/>
      <c r="H80"/>
      <c r="I80"/>
    </row>
    <row r="81" spans="1:9" s="65" customFormat="1" ht="12.75">
      <c r="A81"/>
      <c r="B81" s="30"/>
      <c r="C81" s="44"/>
      <c r="D81" s="44"/>
      <c r="E81" s="70"/>
      <c r="F81"/>
      <c r="G81"/>
      <c r="H81"/>
      <c r="I81"/>
    </row>
    <row r="82" spans="1:9" s="65" customFormat="1" ht="12.75">
      <c r="A82"/>
      <c r="B82" s="30"/>
      <c r="C82" s="44"/>
      <c r="D82" s="44"/>
      <c r="E82" s="70"/>
      <c r="F82"/>
      <c r="G82"/>
      <c r="H82"/>
      <c r="I82"/>
    </row>
    <row r="83" spans="1:9" s="65" customFormat="1" ht="12.75">
      <c r="A83"/>
      <c r="B83" s="30"/>
      <c r="C83" s="44"/>
      <c r="D83" s="44"/>
      <c r="E83" s="70"/>
      <c r="F83"/>
      <c r="G83"/>
      <c r="H83"/>
      <c r="I83"/>
    </row>
    <row r="84" spans="1:9" s="65" customFormat="1" ht="12.75">
      <c r="A84"/>
      <c r="B84" s="30"/>
      <c r="C84" s="44"/>
      <c r="D84" s="44"/>
      <c r="E84" s="70"/>
      <c r="F84"/>
      <c r="G84"/>
      <c r="H84"/>
      <c r="I84"/>
    </row>
    <row r="85" spans="1:9" s="65" customFormat="1" ht="12.75">
      <c r="A85"/>
      <c r="B85" s="30"/>
      <c r="C85" s="44"/>
      <c r="D85" s="64"/>
      <c r="E85" s="70"/>
      <c r="F85"/>
      <c r="G85"/>
      <c r="H85"/>
      <c r="I85"/>
    </row>
    <row r="86" spans="2:4" ht="12.75">
      <c r="B86" s="30"/>
      <c r="C86" s="44"/>
      <c r="D86" s="44"/>
    </row>
    <row r="87" spans="1:9" s="65" customFormat="1" ht="12.75">
      <c r="A87"/>
      <c r="B87" s="30"/>
      <c r="C87" s="44"/>
      <c r="D87" s="44"/>
      <c r="E87" s="70"/>
      <c r="F87"/>
      <c r="G87"/>
      <c r="H87"/>
      <c r="I87"/>
    </row>
    <row r="88" spans="1:9" s="65" customFormat="1" ht="12.75">
      <c r="A88"/>
      <c r="B88" s="30"/>
      <c r="C88" s="44"/>
      <c r="D88" s="44"/>
      <c r="E88" s="70"/>
      <c r="F88"/>
      <c r="G88"/>
      <c r="H88"/>
      <c r="I88"/>
    </row>
    <row r="89" spans="1:9" s="65" customFormat="1" ht="12.75">
      <c r="A89"/>
      <c r="B89" s="30"/>
      <c r="C89" s="44"/>
      <c r="D89" s="44"/>
      <c r="E89" s="70"/>
      <c r="F89"/>
      <c r="G89"/>
      <c r="H89"/>
      <c r="I89"/>
    </row>
    <row r="90" spans="1:9" s="65" customFormat="1" ht="12.75">
      <c r="A90"/>
      <c r="B90" s="44"/>
      <c r="C90" s="44"/>
      <c r="D90" s="44"/>
      <c r="E90" s="70"/>
      <c r="F90"/>
      <c r="G90"/>
      <c r="H90"/>
      <c r="I90"/>
    </row>
    <row r="112" spans="1:9" s="65" customFormat="1" ht="12.75">
      <c r="A112"/>
      <c r="B112"/>
      <c r="C112"/>
      <c r="D112" s="20"/>
      <c r="E112" s="70"/>
      <c r="F112"/>
      <c r="G112"/>
      <c r="H112"/>
      <c r="I112"/>
    </row>
  </sheetData>
  <sheetProtection/>
  <printOptions/>
  <pageMargins left="0.7874015748031497" right="0" top="0.7874015748031497" bottom="0" header="0" footer="0"/>
  <pageSetup fitToHeight="1" fitToWidth="1" orientation="portrait" paperSize="9" scale="8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6"/>
  <sheetViews>
    <sheetView zoomScale="136" zoomScaleNormal="136" zoomScalePageLayoutView="0" workbookViewId="0" topLeftCell="A13">
      <selection activeCell="A36" sqref="A36"/>
    </sheetView>
  </sheetViews>
  <sheetFormatPr defaultColWidth="9.140625" defaultRowHeight="12.75"/>
  <cols>
    <col min="1" max="1" width="69.57421875" style="0" bestFit="1" customWidth="1"/>
    <col min="2" max="2" width="19.7109375" style="0" bestFit="1" customWidth="1"/>
    <col min="3" max="3" width="6.00390625" style="0" bestFit="1" customWidth="1"/>
    <col min="4" max="4" width="20.57421875" style="0" bestFit="1" customWidth="1"/>
    <col min="5" max="5" width="4.421875" style="70" bestFit="1" customWidth="1"/>
  </cols>
  <sheetData>
    <row r="1" spans="1:4" ht="15.75">
      <c r="A1" s="52" t="s">
        <v>14</v>
      </c>
      <c r="B1" s="63" t="s">
        <v>11</v>
      </c>
      <c r="C1" s="18"/>
      <c r="D1" s="58" t="s">
        <v>12</v>
      </c>
    </row>
    <row r="2" spans="1:4" ht="15.75">
      <c r="A2" s="1" t="s">
        <v>191</v>
      </c>
      <c r="B2" s="63"/>
      <c r="C2" s="18"/>
      <c r="D2" s="69" t="s">
        <v>192</v>
      </c>
    </row>
    <row r="3" spans="1:4" ht="12.75">
      <c r="A3" s="21" t="s">
        <v>15</v>
      </c>
      <c r="B3" s="48">
        <v>570</v>
      </c>
      <c r="C3" s="3"/>
      <c r="D3" s="68">
        <f>B3</f>
        <v>570</v>
      </c>
    </row>
    <row r="4" spans="1:5" ht="13.5" thickBot="1">
      <c r="A4" s="61" t="s">
        <v>16</v>
      </c>
      <c r="B4" s="97">
        <v>648655.71</v>
      </c>
      <c r="C4" s="53"/>
      <c r="D4" s="68">
        <f>B4</f>
        <v>648655.71</v>
      </c>
      <c r="E4" s="71"/>
    </row>
    <row r="5" spans="1:4" ht="12.75">
      <c r="A5" s="4" t="s">
        <v>1</v>
      </c>
      <c r="B5" s="50">
        <v>100000</v>
      </c>
      <c r="C5" s="53"/>
      <c r="D5" s="15">
        <f>B5</f>
        <v>100000</v>
      </c>
    </row>
    <row r="6" spans="1:4" ht="12.75">
      <c r="A6" s="4"/>
      <c r="B6" s="2"/>
      <c r="C6" s="3"/>
      <c r="D6" s="2"/>
    </row>
    <row r="7" spans="1:4" ht="12.75">
      <c r="A7" s="7"/>
      <c r="B7" s="8">
        <f>B3+B4+B5</f>
        <v>749225.71</v>
      </c>
      <c r="C7" s="3"/>
      <c r="D7" s="8">
        <f>SUM(D3:D6)</f>
        <v>749225.71</v>
      </c>
    </row>
    <row r="8" spans="1:4" ht="12.75">
      <c r="A8" s="9"/>
      <c r="B8" s="10"/>
      <c r="C8" s="3"/>
      <c r="D8" s="2"/>
    </row>
    <row r="9" spans="1:6" ht="12.75">
      <c r="A9" s="1" t="s">
        <v>2</v>
      </c>
      <c r="B9" s="11"/>
      <c r="C9" s="3"/>
      <c r="D9" s="15"/>
      <c r="F9" s="20"/>
    </row>
    <row r="10" spans="1:6" ht="12.75">
      <c r="A10" s="21" t="s">
        <v>218</v>
      </c>
      <c r="B10" s="12"/>
      <c r="C10" s="3"/>
      <c r="D10" s="12">
        <v>3400</v>
      </c>
      <c r="F10" s="57"/>
    </row>
    <row r="11" spans="1:6" ht="12.75">
      <c r="A11" s="21" t="s">
        <v>216</v>
      </c>
      <c r="B11" s="12"/>
      <c r="C11" s="3"/>
      <c r="D11" s="12">
        <v>700</v>
      </c>
      <c r="F11" s="57"/>
    </row>
    <row r="12" spans="1:6" ht="12.75">
      <c r="A12" s="21" t="s">
        <v>140</v>
      </c>
      <c r="B12" s="12"/>
      <c r="C12" s="3"/>
      <c r="D12" s="12"/>
      <c r="F12" s="57"/>
    </row>
    <row r="13" spans="1:6" ht="12.75">
      <c r="A13" s="13" t="s">
        <v>86</v>
      </c>
      <c r="B13" s="12"/>
      <c r="C13" s="56"/>
      <c r="D13" s="12"/>
      <c r="F13" s="20"/>
    </row>
    <row r="14" spans="1:6" ht="12.75">
      <c r="A14" s="21" t="s">
        <v>194</v>
      </c>
      <c r="B14" s="12"/>
      <c r="C14" s="3"/>
      <c r="D14" s="12">
        <v>5073.16</v>
      </c>
      <c r="F14" s="20"/>
    </row>
    <row r="15" spans="1:6" ht="12.75">
      <c r="A15" s="102" t="s">
        <v>199</v>
      </c>
      <c r="B15" s="12"/>
      <c r="C15" s="3"/>
      <c r="D15" s="12">
        <v>18000</v>
      </c>
      <c r="F15" s="20"/>
    </row>
    <row r="16" spans="1:6" ht="12.75">
      <c r="A16" s="13" t="s">
        <v>203</v>
      </c>
      <c r="B16" s="12"/>
      <c r="C16" s="3"/>
      <c r="D16" s="12">
        <v>33250</v>
      </c>
      <c r="F16" s="20"/>
    </row>
    <row r="17" spans="1:6" ht="12.75">
      <c r="A17" s="21"/>
      <c r="B17" s="12"/>
      <c r="C17" s="3"/>
      <c r="D17" s="12"/>
      <c r="F17" s="20"/>
    </row>
    <row r="18" spans="1:5" ht="12.75">
      <c r="A18" s="7"/>
      <c r="B18" s="10">
        <f>SUM(B10:B17)</f>
        <v>0</v>
      </c>
      <c r="C18" s="3"/>
      <c r="D18" s="16">
        <f>SUM(D9:D17)</f>
        <v>60423.16</v>
      </c>
      <c r="E18" s="71"/>
    </row>
    <row r="19" spans="1:6" ht="12.75">
      <c r="A19" s="60"/>
      <c r="B19" s="2"/>
      <c r="C19" s="17"/>
      <c r="D19" s="54"/>
      <c r="E19" s="71"/>
      <c r="F19" s="20"/>
    </row>
    <row r="20" spans="1:5" ht="12.75">
      <c r="A20" s="1" t="s">
        <v>3</v>
      </c>
      <c r="B20" s="16">
        <f>SUM(B7+B18)</f>
        <v>749225.71</v>
      </c>
      <c r="C20" s="3"/>
      <c r="D20" s="16">
        <f>SUM(D7+D18)</f>
        <v>809648.87</v>
      </c>
      <c r="E20" s="71"/>
    </row>
    <row r="21" spans="1:6" ht="12.75">
      <c r="A21" s="18"/>
      <c r="B21" s="19"/>
      <c r="C21" s="3"/>
      <c r="D21" s="19"/>
      <c r="F21" s="20"/>
    </row>
    <row r="22" spans="1:6" ht="12.75">
      <c r="A22" s="1" t="s">
        <v>4</v>
      </c>
      <c r="B22" s="2"/>
      <c r="C22" s="3"/>
      <c r="D22" s="55"/>
      <c r="F22" s="20"/>
    </row>
    <row r="23" spans="1:9" s="65" customFormat="1" ht="12.75">
      <c r="A23" s="21" t="s">
        <v>193</v>
      </c>
      <c r="B23" s="12"/>
      <c r="C23" s="3"/>
      <c r="D23" s="14">
        <v>17165</v>
      </c>
      <c r="E23" s="70"/>
      <c r="F23" s="57"/>
      <c r="G23"/>
      <c r="H23"/>
      <c r="I23"/>
    </row>
    <row r="24" spans="1:9" s="65" customFormat="1" ht="12.75">
      <c r="A24" s="13" t="s">
        <v>198</v>
      </c>
      <c r="B24" s="12"/>
      <c r="C24" s="3"/>
      <c r="D24" s="14">
        <v>3685</v>
      </c>
      <c r="E24" s="70"/>
      <c r="F24" s="57"/>
      <c r="G24"/>
      <c r="H24"/>
      <c r="I24"/>
    </row>
    <row r="25" spans="1:9" s="65" customFormat="1" ht="12.75">
      <c r="A25" s="21" t="s">
        <v>168</v>
      </c>
      <c r="B25" s="12"/>
      <c r="C25" s="3"/>
      <c r="D25" s="14">
        <v>-1105</v>
      </c>
      <c r="E25" s="70"/>
      <c r="F25" s="57"/>
      <c r="G25"/>
      <c r="H25"/>
      <c r="I25"/>
    </row>
    <row r="26" spans="1:9" s="59" customFormat="1" ht="12.75">
      <c r="A26" s="13" t="s">
        <v>197</v>
      </c>
      <c r="B26" s="14"/>
      <c r="C26" s="56"/>
      <c r="D26" s="14">
        <v>3553</v>
      </c>
      <c r="E26" s="96"/>
      <c r="F26" s="57"/>
      <c r="G26" s="57"/>
      <c r="H26" s="57"/>
      <c r="I26" s="57"/>
    </row>
    <row r="27" spans="1:9" s="59" customFormat="1" ht="12.75">
      <c r="A27" s="13" t="s">
        <v>168</v>
      </c>
      <c r="B27" s="14"/>
      <c r="C27" s="56"/>
      <c r="D27" s="14">
        <v>-1066</v>
      </c>
      <c r="E27" s="96"/>
      <c r="F27" s="57"/>
      <c r="G27" s="57"/>
      <c r="H27" s="57"/>
      <c r="I27" s="57"/>
    </row>
    <row r="28" spans="1:9" s="59" customFormat="1" ht="12.75">
      <c r="A28" s="13" t="s">
        <v>211</v>
      </c>
      <c r="B28" s="14"/>
      <c r="C28" s="56"/>
      <c r="D28" s="14">
        <v>1579</v>
      </c>
      <c r="E28" s="96"/>
      <c r="F28" s="57"/>
      <c r="G28" s="57"/>
      <c r="H28" s="57"/>
      <c r="I28" s="57"/>
    </row>
    <row r="29" spans="1:9" s="59" customFormat="1" ht="12.75">
      <c r="A29" s="21" t="s">
        <v>168</v>
      </c>
      <c r="B29" s="14"/>
      <c r="C29" s="56"/>
      <c r="D29" s="14">
        <v>-474</v>
      </c>
      <c r="E29" s="96"/>
      <c r="F29" s="57"/>
      <c r="G29" s="57"/>
      <c r="H29" s="57"/>
      <c r="I29" s="57"/>
    </row>
    <row r="30" spans="1:9" s="59" customFormat="1" ht="12.75">
      <c r="A30" s="13" t="s">
        <v>214</v>
      </c>
      <c r="B30" s="14"/>
      <c r="C30" s="56"/>
      <c r="D30" s="14">
        <v>1579</v>
      </c>
      <c r="E30" s="96"/>
      <c r="F30" s="57"/>
      <c r="G30" s="57"/>
      <c r="H30" s="57"/>
      <c r="I30" s="57"/>
    </row>
    <row r="31" spans="1:9" s="59" customFormat="1" ht="12.75">
      <c r="A31" s="13" t="s">
        <v>168</v>
      </c>
      <c r="B31" s="14"/>
      <c r="C31" s="56"/>
      <c r="D31" s="14">
        <v>-474</v>
      </c>
      <c r="E31" s="96"/>
      <c r="F31" s="57"/>
      <c r="G31" s="57"/>
      <c r="H31" s="57"/>
      <c r="I31" s="57"/>
    </row>
    <row r="32" spans="1:9" s="65" customFormat="1" ht="12.75">
      <c r="A32" s="13" t="s">
        <v>215</v>
      </c>
      <c r="B32" s="104"/>
      <c r="C32" s="3"/>
      <c r="D32" s="14">
        <v>3266</v>
      </c>
      <c r="E32" s="70"/>
      <c r="F32"/>
      <c r="G32"/>
      <c r="H32"/>
      <c r="I32"/>
    </row>
    <row r="33" spans="1:9" s="65" customFormat="1" ht="12.75">
      <c r="A33" s="13" t="s">
        <v>177</v>
      </c>
      <c r="B33" s="104"/>
      <c r="C33" s="3"/>
      <c r="D33" s="14">
        <v>3119</v>
      </c>
      <c r="E33" s="70"/>
      <c r="F33"/>
      <c r="G33"/>
      <c r="H33"/>
      <c r="I33"/>
    </row>
    <row r="34" spans="1:9" s="65" customFormat="1" ht="12.75">
      <c r="A34" s="13" t="s">
        <v>195</v>
      </c>
      <c r="B34" s="12"/>
      <c r="C34" s="3"/>
      <c r="D34" s="14">
        <v>4800</v>
      </c>
      <c r="E34" s="70"/>
      <c r="F34"/>
      <c r="G34"/>
      <c r="H34"/>
      <c r="I34"/>
    </row>
    <row r="35" spans="1:9" s="65" customFormat="1" ht="12.75">
      <c r="A35" s="13" t="s">
        <v>196</v>
      </c>
      <c r="B35" s="12"/>
      <c r="C35" s="3"/>
      <c r="D35" s="14">
        <v>328</v>
      </c>
      <c r="E35" s="70"/>
      <c r="F35"/>
      <c r="G35"/>
      <c r="H35"/>
      <c r="I35"/>
    </row>
    <row r="36" spans="1:9" s="65" customFormat="1" ht="12.75">
      <c r="A36" s="13" t="s">
        <v>200</v>
      </c>
      <c r="B36" s="12"/>
      <c r="C36" s="3"/>
      <c r="D36" s="14">
        <v>9558</v>
      </c>
      <c r="E36" s="70"/>
      <c r="F36"/>
      <c r="G36"/>
      <c r="H36"/>
      <c r="I36"/>
    </row>
    <row r="37" spans="1:9" s="65" customFormat="1" ht="12.75">
      <c r="A37" s="13" t="s">
        <v>201</v>
      </c>
      <c r="B37" s="12"/>
      <c r="C37" s="3"/>
      <c r="D37" s="14">
        <v>199</v>
      </c>
      <c r="E37" s="70"/>
      <c r="F37"/>
      <c r="G37"/>
      <c r="H37"/>
      <c r="I37"/>
    </row>
    <row r="38" spans="1:9" s="65" customFormat="1" ht="12.75">
      <c r="A38" s="13" t="s">
        <v>202</v>
      </c>
      <c r="B38" s="12"/>
      <c r="C38" s="3"/>
      <c r="D38" s="14">
        <v>7540</v>
      </c>
      <c r="E38" s="70"/>
      <c r="F38"/>
      <c r="G38"/>
      <c r="H38"/>
      <c r="I38"/>
    </row>
    <row r="39" spans="1:9" s="65" customFormat="1" ht="12.75">
      <c r="A39" s="13" t="s">
        <v>77</v>
      </c>
      <c r="B39" s="12"/>
      <c r="C39" s="3"/>
      <c r="D39" s="14">
        <v>360</v>
      </c>
      <c r="E39" s="70"/>
      <c r="F39"/>
      <c r="G39"/>
      <c r="H39"/>
      <c r="I39"/>
    </row>
    <row r="40" spans="1:9" s="65" customFormat="1" ht="12.75">
      <c r="A40" s="13" t="s">
        <v>204</v>
      </c>
      <c r="B40" s="12"/>
      <c r="C40" s="3"/>
      <c r="D40" s="14">
        <v>3000</v>
      </c>
      <c r="E40" s="70"/>
      <c r="F40"/>
      <c r="G40"/>
      <c r="H40"/>
      <c r="I40"/>
    </row>
    <row r="41" spans="1:9" s="65" customFormat="1" ht="12.75">
      <c r="A41" s="13" t="s">
        <v>205</v>
      </c>
      <c r="B41" s="12"/>
      <c r="C41" s="3"/>
      <c r="D41" s="14">
        <v>2764</v>
      </c>
      <c r="E41" s="70"/>
      <c r="F41"/>
      <c r="G41"/>
      <c r="H41"/>
      <c r="I41"/>
    </row>
    <row r="42" spans="1:9" s="65" customFormat="1" ht="12.75">
      <c r="A42" s="13" t="s">
        <v>206</v>
      </c>
      <c r="B42" s="12"/>
      <c r="C42" s="3"/>
      <c r="D42" s="14">
        <v>1200</v>
      </c>
      <c r="E42" s="70"/>
      <c r="F42"/>
      <c r="G42"/>
      <c r="H42"/>
      <c r="I42"/>
    </row>
    <row r="43" spans="1:9" s="65" customFormat="1" ht="12.75">
      <c r="A43" s="13" t="s">
        <v>207</v>
      </c>
      <c r="B43" s="12"/>
      <c r="C43" s="3"/>
      <c r="D43" s="14">
        <v>1800</v>
      </c>
      <c r="E43" s="70"/>
      <c r="F43"/>
      <c r="G43"/>
      <c r="H43"/>
      <c r="I43"/>
    </row>
    <row r="44" spans="1:9" s="65" customFormat="1" ht="12.75">
      <c r="A44" s="13" t="s">
        <v>208</v>
      </c>
      <c r="B44" s="12"/>
      <c r="C44" s="3"/>
      <c r="D44" s="14">
        <v>500</v>
      </c>
      <c r="E44" s="70"/>
      <c r="F44"/>
      <c r="G44"/>
      <c r="H44"/>
      <c r="I44"/>
    </row>
    <row r="45" spans="1:9" s="65" customFormat="1" ht="12.75">
      <c r="A45" s="13" t="s">
        <v>209</v>
      </c>
      <c r="B45" s="12"/>
      <c r="C45" s="3"/>
      <c r="D45" s="14">
        <v>1050</v>
      </c>
      <c r="E45" s="70"/>
      <c r="F45"/>
      <c r="G45"/>
      <c r="H45"/>
      <c r="I45"/>
    </row>
    <row r="46" spans="1:9" s="65" customFormat="1" ht="12.75">
      <c r="A46" s="13" t="s">
        <v>210</v>
      </c>
      <c r="B46" s="12"/>
      <c r="C46" s="3"/>
      <c r="D46" s="14">
        <v>2097</v>
      </c>
      <c r="E46" s="70"/>
      <c r="F46"/>
      <c r="G46"/>
      <c r="H46"/>
      <c r="I46"/>
    </row>
    <row r="47" spans="1:9" s="65" customFormat="1" ht="12.75">
      <c r="A47" s="13" t="s">
        <v>212</v>
      </c>
      <c r="B47" s="12"/>
      <c r="C47" s="3"/>
      <c r="D47" s="14">
        <v>250</v>
      </c>
      <c r="E47" s="70"/>
      <c r="F47"/>
      <c r="G47"/>
      <c r="H47"/>
      <c r="I47"/>
    </row>
    <row r="48" spans="1:9" s="65" customFormat="1" ht="12.75">
      <c r="A48" s="13"/>
      <c r="B48" s="12"/>
      <c r="C48" s="3"/>
      <c r="D48" s="14"/>
      <c r="E48" s="70"/>
      <c r="F48"/>
      <c r="G48"/>
      <c r="H48"/>
      <c r="I48"/>
    </row>
    <row r="49" spans="1:9" s="65" customFormat="1" ht="12.75">
      <c r="A49" s="7"/>
      <c r="B49" s="16"/>
      <c r="C49" s="8"/>
      <c r="D49" s="16">
        <f>SUM(D23:D48)</f>
        <v>66273</v>
      </c>
      <c r="E49" s="73"/>
      <c r="F49"/>
      <c r="G49"/>
      <c r="H49"/>
      <c r="I49"/>
    </row>
    <row r="50" spans="1:9" s="65" customFormat="1" ht="13.5" thickBot="1">
      <c r="A50" s="77"/>
      <c r="B50" s="78"/>
      <c r="C50" s="79"/>
      <c r="D50" s="80"/>
      <c r="E50" s="70"/>
      <c r="F50"/>
      <c r="G50"/>
      <c r="H50"/>
      <c r="I50"/>
    </row>
    <row r="51" spans="1:9" s="65" customFormat="1" ht="13.5" thickBot="1">
      <c r="A51" s="77" t="s">
        <v>5</v>
      </c>
      <c r="B51" s="22">
        <f>SUM(B23:B50)</f>
        <v>0</v>
      </c>
      <c r="C51" s="81"/>
      <c r="D51" s="82">
        <f>SUM(D49)</f>
        <v>66273</v>
      </c>
      <c r="E51" s="73"/>
      <c r="F51"/>
      <c r="G51"/>
      <c r="H51"/>
      <c r="I51"/>
    </row>
    <row r="52" spans="1:9" s="65" customFormat="1" ht="12.75">
      <c r="A52" s="83"/>
      <c r="B52" s="23"/>
      <c r="C52" s="81"/>
      <c r="D52" s="84"/>
      <c r="E52" s="70"/>
      <c r="F52"/>
      <c r="G52"/>
      <c r="H52"/>
      <c r="I52"/>
    </row>
    <row r="53" spans="1:9" s="65" customFormat="1" ht="12.75">
      <c r="A53" s="85" t="s">
        <v>10</v>
      </c>
      <c r="B53" s="86"/>
      <c r="C53" s="81"/>
      <c r="D53" s="84"/>
      <c r="E53" s="70"/>
      <c r="F53"/>
      <c r="G53"/>
      <c r="H53"/>
      <c r="I53"/>
    </row>
    <row r="54" spans="1:9" s="65" customFormat="1" ht="12.75">
      <c r="A54" s="87" t="s">
        <v>2</v>
      </c>
      <c r="B54" s="86">
        <f>B20</f>
        <v>749225.71</v>
      </c>
      <c r="C54" s="81"/>
      <c r="D54" s="88">
        <f>SUM(D20)</f>
        <v>809648.87</v>
      </c>
      <c r="E54" s="71"/>
      <c r="F54"/>
      <c r="G54"/>
      <c r="H54"/>
      <c r="I54"/>
    </row>
    <row r="55" spans="1:9" s="65" customFormat="1" ht="12.75">
      <c r="A55" s="87" t="s">
        <v>4</v>
      </c>
      <c r="B55" s="86">
        <f>B51</f>
        <v>0</v>
      </c>
      <c r="C55" s="81"/>
      <c r="D55" s="88">
        <f>SUM(D51)</f>
        <v>66273</v>
      </c>
      <c r="E55" s="71"/>
      <c r="F55"/>
      <c r="G55"/>
      <c r="H55"/>
      <c r="I55"/>
    </row>
    <row r="56" spans="1:9" s="65" customFormat="1" ht="12.75">
      <c r="A56" s="77" t="s">
        <v>6</v>
      </c>
      <c r="B56" s="89">
        <f>SUM(B54-B55)</f>
        <v>749225.71</v>
      </c>
      <c r="C56" s="90"/>
      <c r="D56" s="91">
        <f>SUM(D54-D55)</f>
        <v>743375.87</v>
      </c>
      <c r="E56" s="76"/>
      <c r="F56"/>
      <c r="G56"/>
      <c r="H56"/>
      <c r="I56"/>
    </row>
    <row r="57" spans="1:9" s="65" customFormat="1" ht="12.75">
      <c r="A57" s="92" t="s">
        <v>7</v>
      </c>
      <c r="B57" s="93">
        <f>B56-B7</f>
        <v>0</v>
      </c>
      <c r="C57" s="94"/>
      <c r="D57" s="95">
        <f>D56-D7</f>
        <v>-5849.839999999967</v>
      </c>
      <c r="E57" s="71"/>
      <c r="F57"/>
      <c r="G57"/>
      <c r="H57"/>
      <c r="I57"/>
    </row>
    <row r="58" spans="1:9" s="65" customFormat="1" ht="13.5" thickBot="1">
      <c r="A58" s="46"/>
      <c r="B58"/>
      <c r="C58"/>
      <c r="D58"/>
      <c r="E58" s="70"/>
      <c r="F58"/>
      <c r="G58"/>
      <c r="H58"/>
      <c r="I58"/>
    </row>
    <row r="59" spans="1:9" s="65" customFormat="1" ht="12.75">
      <c r="A59" s="24" t="s">
        <v>8</v>
      </c>
      <c r="B59" s="25"/>
      <c r="C59" s="26"/>
      <c r="D59" s="27"/>
      <c r="E59" s="70"/>
      <c r="F59"/>
      <c r="G59"/>
      <c r="H59"/>
      <c r="I59"/>
    </row>
    <row r="60" spans="1:9" s="65" customFormat="1" ht="12.75">
      <c r="A60" s="51"/>
      <c r="B60" s="67"/>
      <c r="C60" s="30"/>
      <c r="D60" s="31">
        <v>570</v>
      </c>
      <c r="E60" s="70"/>
      <c r="F60"/>
      <c r="G60"/>
      <c r="H60"/>
      <c r="I60"/>
    </row>
    <row r="61" spans="1:9" s="65" customFormat="1" ht="12.75">
      <c r="A61" s="51"/>
      <c r="B61" s="29"/>
      <c r="C61" s="30"/>
      <c r="D61" s="5">
        <v>0</v>
      </c>
      <c r="E61" s="74"/>
      <c r="F61"/>
      <c r="G61"/>
      <c r="H61"/>
      <c r="I61"/>
    </row>
    <row r="62" spans="1:9" s="65" customFormat="1" ht="12.75">
      <c r="A62" s="62"/>
      <c r="B62" s="32"/>
      <c r="C62" s="30"/>
      <c r="D62" s="5">
        <v>0</v>
      </c>
      <c r="E62" s="74"/>
      <c r="F62"/>
      <c r="G62"/>
      <c r="H62"/>
      <c r="I62"/>
    </row>
    <row r="63" spans="1:9" s="65" customFormat="1" ht="12.75">
      <c r="A63" s="28" t="s">
        <v>0</v>
      </c>
      <c r="B63" s="66"/>
      <c r="C63" s="33"/>
      <c r="D63" s="34">
        <f>D4+D18-D49</f>
        <v>642805.87</v>
      </c>
      <c r="E63" s="74"/>
      <c r="F63"/>
      <c r="G63"/>
      <c r="H63"/>
      <c r="I63"/>
    </row>
    <row r="64" spans="1:9" s="65" customFormat="1" ht="13.5" thickBot="1">
      <c r="A64" s="43" t="s">
        <v>13</v>
      </c>
      <c r="B64" s="6"/>
      <c r="C64" s="6"/>
      <c r="D64" s="35">
        <f>SUM(D60:D63)</f>
        <v>643375.87</v>
      </c>
      <c r="E64" s="74"/>
      <c r="F64"/>
      <c r="G64"/>
      <c r="H64"/>
      <c r="I64"/>
    </row>
    <row r="65" spans="1:9" s="65" customFormat="1" ht="14.25" thickBot="1" thickTop="1">
      <c r="A65" s="42"/>
      <c r="B65" s="6"/>
      <c r="C65" s="6"/>
      <c r="D65" s="36"/>
      <c r="E65" s="75"/>
      <c r="F65"/>
      <c r="G65"/>
      <c r="H65"/>
      <c r="I65"/>
    </row>
    <row r="66" spans="1:9" s="65" customFormat="1" ht="13.5" thickBot="1">
      <c r="A66" s="28" t="s">
        <v>1</v>
      </c>
      <c r="B66" s="6"/>
      <c r="C66" s="6"/>
      <c r="D66" s="37">
        <v>100000</v>
      </c>
      <c r="E66" s="74"/>
      <c r="F66"/>
      <c r="G66"/>
      <c r="H66"/>
      <c r="I66"/>
    </row>
    <row r="67" spans="1:9" s="65" customFormat="1" ht="12.75">
      <c r="A67" s="28"/>
      <c r="B67" s="6"/>
      <c r="C67" s="6"/>
      <c r="D67" s="38">
        <f>SUM(D64:D66)</f>
        <v>743375.87</v>
      </c>
      <c r="E67" s="71"/>
      <c r="F67"/>
      <c r="G67"/>
      <c r="H67"/>
      <c r="I67"/>
    </row>
    <row r="68" spans="1:9" s="65" customFormat="1" ht="12.75">
      <c r="A68" s="45"/>
      <c r="B68" s="6"/>
      <c r="C68" s="6"/>
      <c r="D68" s="38"/>
      <c r="E68" s="74"/>
      <c r="F68"/>
      <c r="G68"/>
      <c r="H68"/>
      <c r="I68"/>
    </row>
    <row r="69" spans="1:9" s="65" customFormat="1" ht="12.75">
      <c r="A69" s="45" t="s">
        <v>213</v>
      </c>
      <c r="B69" s="66"/>
      <c r="C69" s="6"/>
      <c r="D69" s="38">
        <f>D70-D63</f>
        <v>0</v>
      </c>
      <c r="E69" s="71"/>
      <c r="F69"/>
      <c r="G69"/>
      <c r="H69"/>
      <c r="I69"/>
    </row>
    <row r="70" spans="1:9" s="65" customFormat="1" ht="13.5" thickBot="1">
      <c r="A70" s="98" t="s">
        <v>217</v>
      </c>
      <c r="B70" s="39"/>
      <c r="C70" s="40" t="s">
        <v>9</v>
      </c>
      <c r="D70" s="103">
        <v>642805.87</v>
      </c>
      <c r="E70" s="70"/>
      <c r="F70"/>
      <c r="G70"/>
      <c r="H70"/>
      <c r="I70"/>
    </row>
    <row r="71" spans="1:9" s="65" customFormat="1" ht="12.75">
      <c r="A71"/>
      <c r="B71"/>
      <c r="C71"/>
      <c r="D71"/>
      <c r="E71" s="70"/>
      <c r="F71"/>
      <c r="G71"/>
      <c r="H71"/>
      <c r="I71"/>
    </row>
    <row r="72" spans="2:9" s="65" customFormat="1" ht="12.75">
      <c r="B72" s="44"/>
      <c r="C72" s="44"/>
      <c r="D72" s="44"/>
      <c r="E72" s="70"/>
      <c r="F72"/>
      <c r="G72"/>
      <c r="H72"/>
      <c r="I72"/>
    </row>
    <row r="73" spans="2:9" s="65" customFormat="1" ht="12.75">
      <c r="B73" s="44"/>
      <c r="C73" s="44"/>
      <c r="D73" s="44"/>
      <c r="E73" s="70"/>
      <c r="F73"/>
      <c r="G73"/>
      <c r="H73"/>
      <c r="I73"/>
    </row>
    <row r="74" spans="1:9" s="65" customFormat="1" ht="12.75">
      <c r="A74"/>
      <c r="B74" s="66"/>
      <c r="C74" s="44"/>
      <c r="D74" s="44"/>
      <c r="E74" s="70"/>
      <c r="F74"/>
      <c r="G74"/>
      <c r="H74"/>
      <c r="I74"/>
    </row>
    <row r="75" spans="1:9" s="65" customFormat="1" ht="12.75">
      <c r="A75"/>
      <c r="B75" s="44"/>
      <c r="C75" s="44"/>
      <c r="D75" s="44"/>
      <c r="E75" s="70"/>
      <c r="F75"/>
      <c r="G75"/>
      <c r="H75"/>
      <c r="I75"/>
    </row>
    <row r="76" spans="1:9" s="65" customFormat="1" ht="12.75">
      <c r="A76"/>
      <c r="B76" s="44"/>
      <c r="C76" s="44"/>
      <c r="D76" s="44"/>
      <c r="E76" s="70"/>
      <c r="F76"/>
      <c r="G76"/>
      <c r="H76"/>
      <c r="I76"/>
    </row>
    <row r="77" spans="1:9" s="65" customFormat="1" ht="12.75">
      <c r="A77"/>
      <c r="B77" s="44"/>
      <c r="C77" s="44"/>
      <c r="D77" s="44"/>
      <c r="E77" s="70"/>
      <c r="F77"/>
      <c r="G77"/>
      <c r="H77"/>
      <c r="I77"/>
    </row>
    <row r="78" spans="1:9" s="65" customFormat="1" ht="12.75">
      <c r="A78"/>
      <c r="B78" s="44"/>
      <c r="C78" s="44"/>
      <c r="D78" s="44"/>
      <c r="E78" s="70"/>
      <c r="F78"/>
      <c r="G78"/>
      <c r="H78"/>
      <c r="I78"/>
    </row>
    <row r="79" spans="1:9" s="65" customFormat="1" ht="12.75">
      <c r="A79"/>
      <c r="B79" s="30"/>
      <c r="C79" s="44"/>
      <c r="D79" s="44"/>
      <c r="E79" s="70"/>
      <c r="F79"/>
      <c r="G79"/>
      <c r="H79"/>
      <c r="I79"/>
    </row>
    <row r="80" spans="1:9" s="65" customFormat="1" ht="12.75">
      <c r="A80"/>
      <c r="B80" s="30"/>
      <c r="C80" s="44"/>
      <c r="D80" s="44"/>
      <c r="E80" s="70"/>
      <c r="F80"/>
      <c r="G80"/>
      <c r="H80"/>
      <c r="I80"/>
    </row>
    <row r="81" spans="1:9" s="65" customFormat="1" ht="12.75">
      <c r="A81"/>
      <c r="B81" s="30"/>
      <c r="C81" s="44"/>
      <c r="D81" s="44"/>
      <c r="E81" s="70"/>
      <c r="F81"/>
      <c r="G81"/>
      <c r="H81"/>
      <c r="I81"/>
    </row>
    <row r="82" spans="1:9" s="65" customFormat="1" ht="12.75">
      <c r="A82"/>
      <c r="B82" s="30"/>
      <c r="C82" s="44"/>
      <c r="D82" s="44"/>
      <c r="E82" s="70"/>
      <c r="F82"/>
      <c r="G82"/>
      <c r="H82"/>
      <c r="I82"/>
    </row>
    <row r="83" spans="1:9" s="65" customFormat="1" ht="12.75">
      <c r="A83"/>
      <c r="B83" s="30"/>
      <c r="C83" s="44"/>
      <c r="D83" s="44"/>
      <c r="E83" s="70"/>
      <c r="F83"/>
      <c r="G83"/>
      <c r="H83"/>
      <c r="I83"/>
    </row>
    <row r="84" spans="1:9" s="65" customFormat="1" ht="12.75">
      <c r="A84"/>
      <c r="B84" s="30"/>
      <c r="C84" s="44"/>
      <c r="D84" s="44"/>
      <c r="E84" s="70"/>
      <c r="F84"/>
      <c r="G84"/>
      <c r="H84"/>
      <c r="I84"/>
    </row>
    <row r="85" spans="1:9" s="65" customFormat="1" ht="12.75">
      <c r="A85"/>
      <c r="B85" s="30"/>
      <c r="C85" s="44"/>
      <c r="D85" s="44"/>
      <c r="E85" s="70"/>
      <c r="F85"/>
      <c r="G85"/>
      <c r="H85"/>
      <c r="I85"/>
    </row>
    <row r="86" spans="1:9" s="65" customFormat="1" ht="12.75">
      <c r="A86"/>
      <c r="B86" s="30"/>
      <c r="C86" s="44"/>
      <c r="D86" s="44"/>
      <c r="E86" s="70"/>
      <c r="F86"/>
      <c r="G86"/>
      <c r="H86"/>
      <c r="I86"/>
    </row>
    <row r="87" spans="1:9" s="65" customFormat="1" ht="12.75">
      <c r="A87"/>
      <c r="B87" s="30"/>
      <c r="C87" s="44"/>
      <c r="D87" s="44"/>
      <c r="E87" s="70"/>
      <c r="F87"/>
      <c r="G87"/>
      <c r="H87"/>
      <c r="I87"/>
    </row>
    <row r="88" spans="1:9" s="65" customFormat="1" ht="12.75">
      <c r="A88"/>
      <c r="B88" s="30"/>
      <c r="C88" s="44"/>
      <c r="D88" s="44"/>
      <c r="E88" s="70"/>
      <c r="F88"/>
      <c r="G88"/>
      <c r="H88"/>
      <c r="I88"/>
    </row>
    <row r="89" spans="1:9" s="65" customFormat="1" ht="12.75">
      <c r="A89"/>
      <c r="B89" s="30"/>
      <c r="C89" s="44"/>
      <c r="D89" s="64"/>
      <c r="E89" s="70"/>
      <c r="F89"/>
      <c r="G89"/>
      <c r="H89"/>
      <c r="I89"/>
    </row>
    <row r="90" spans="2:4" ht="12.75">
      <c r="B90" s="30"/>
      <c r="C90" s="44"/>
      <c r="D90" s="44"/>
    </row>
    <row r="91" spans="1:9" s="65" customFormat="1" ht="12.75">
      <c r="A91"/>
      <c r="B91" s="30"/>
      <c r="C91" s="44"/>
      <c r="D91" s="44"/>
      <c r="E91" s="70"/>
      <c r="F91"/>
      <c r="G91"/>
      <c r="H91"/>
      <c r="I91"/>
    </row>
    <row r="92" spans="1:9" s="65" customFormat="1" ht="12.75">
      <c r="A92"/>
      <c r="B92" s="30"/>
      <c r="C92" s="44"/>
      <c r="D92" s="44"/>
      <c r="E92" s="70"/>
      <c r="F92"/>
      <c r="G92"/>
      <c r="H92"/>
      <c r="I92"/>
    </row>
    <row r="93" spans="1:9" s="65" customFormat="1" ht="12.75">
      <c r="A93"/>
      <c r="B93" s="30"/>
      <c r="C93" s="44"/>
      <c r="D93" s="44"/>
      <c r="E93" s="70"/>
      <c r="F93"/>
      <c r="G93"/>
      <c r="H93"/>
      <c r="I93"/>
    </row>
    <row r="94" spans="1:9" s="65" customFormat="1" ht="12.75">
      <c r="A94"/>
      <c r="B94" s="44"/>
      <c r="C94" s="44"/>
      <c r="D94" s="44"/>
      <c r="E94" s="70"/>
      <c r="F94"/>
      <c r="G94"/>
      <c r="H94"/>
      <c r="I94"/>
    </row>
    <row r="116" spans="1:9" s="65" customFormat="1" ht="12.75">
      <c r="A116"/>
      <c r="B116"/>
      <c r="C116"/>
      <c r="D116" s="20"/>
      <c r="E116" s="70"/>
      <c r="F116"/>
      <c r="G116"/>
      <c r="H116"/>
      <c r="I116"/>
    </row>
  </sheetData>
  <sheetProtection/>
  <printOptions/>
  <pageMargins left="0.7874015748031497" right="0" top="0.7874015748031497" bottom="0" header="0" footer="0"/>
  <pageSetup fitToHeight="1" fitToWidth="1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Anders</cp:lastModifiedBy>
  <cp:lastPrinted>2022-08-10T05:32:40Z</cp:lastPrinted>
  <dcterms:created xsi:type="dcterms:W3CDTF">1996-11-28T13:12:19Z</dcterms:created>
  <dcterms:modified xsi:type="dcterms:W3CDTF">2022-08-12T07:30:50Z</dcterms:modified>
  <cp:category/>
  <cp:version/>
  <cp:contentType/>
  <cp:contentStatus/>
</cp:coreProperties>
</file>