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fi\Desktop\ÄHL\"/>
    </mc:Choice>
  </mc:AlternateContent>
  <xr:revisionPtr revIDLastSave="0" documentId="8_{70447B72-E168-47A6-987A-9D7B4BD14F58}" xr6:coauthVersionLast="47" xr6:coauthVersionMax="47" xr10:uidLastSave="{00000000-0000-0000-0000-000000000000}"/>
  <bookViews>
    <workbookView xWindow="-120" yWindow="-120" windowWidth="29040" windowHeight="15840" activeTab="1" xr2:uid="{9599113B-3B8F-4E63-B394-2476D2AA6556}"/>
  </bookViews>
  <sheets>
    <sheet name="Inventering" sheetId="3" r:id="rId1"/>
    <sheet name="Behov 22-23" sheetId="1" r:id="rId2"/>
    <sheet name="Tröjstorleka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Q9" i="1"/>
  <c r="R9" i="1"/>
  <c r="S9" i="1"/>
  <c r="T9" i="1"/>
  <c r="U9" i="1"/>
  <c r="V9" i="1"/>
  <c r="W9" i="1"/>
  <c r="X9" i="1"/>
  <c r="O9" i="1"/>
  <c r="N9" i="1"/>
  <c r="T8" i="1"/>
  <c r="U8" i="1"/>
  <c r="V8" i="1"/>
  <c r="W8" i="1"/>
  <c r="X8" i="1"/>
  <c r="W6" i="1"/>
  <c r="X6" i="1"/>
  <c r="V6" i="1"/>
  <c r="U6" i="1"/>
  <c r="T6" i="1"/>
  <c r="X5" i="1"/>
  <c r="V5" i="1"/>
  <c r="T5" i="1"/>
  <c r="U5" i="1"/>
  <c r="S8" i="1"/>
  <c r="R8" i="1"/>
  <c r="Q8" i="1"/>
  <c r="P8" i="1"/>
  <c r="O8" i="1"/>
  <c r="N8" i="1"/>
  <c r="R6" i="1"/>
  <c r="S6" i="1"/>
  <c r="R5" i="1"/>
  <c r="S5" i="1"/>
  <c r="O5" i="1"/>
  <c r="P5" i="1"/>
  <c r="Q5" i="1"/>
  <c r="N5" i="1"/>
  <c r="Q6" i="1"/>
  <c r="P6" i="1"/>
  <c r="O6" i="1"/>
  <c r="N6" i="1"/>
  <c r="I4" i="1" l="1"/>
  <c r="J4" i="1"/>
  <c r="K4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K3" i="1"/>
  <c r="J3" i="1"/>
  <c r="I3" i="1"/>
</calcChain>
</file>

<file path=xl/sharedStrings.xml><?xml version="1.0" encoding="utf-8"?>
<sst xmlns="http://schemas.openxmlformats.org/spreadsheetml/2006/main" count="119" uniqueCount="72">
  <si>
    <t>Albert</t>
  </si>
  <si>
    <t>Carlgren</t>
  </si>
  <si>
    <t>Ben</t>
  </si>
  <si>
    <t>Dahlén</t>
  </si>
  <si>
    <t>Eskil</t>
  </si>
  <si>
    <t>Lindfors Sandberg</t>
  </si>
  <si>
    <t>Felix</t>
  </si>
  <si>
    <t>Linder</t>
  </si>
  <si>
    <t>Filip</t>
  </si>
  <si>
    <t>Brodén</t>
  </si>
  <si>
    <t>Anckarman</t>
  </si>
  <si>
    <t>Harry</t>
  </si>
  <si>
    <t>Norin</t>
  </si>
  <si>
    <t>Hugo</t>
  </si>
  <si>
    <t>Palmblad</t>
  </si>
  <si>
    <t>Isac</t>
  </si>
  <si>
    <t>Avre - Carlsson</t>
  </si>
  <si>
    <t>Ivar</t>
  </si>
  <si>
    <t>Malmström</t>
  </si>
  <si>
    <t>Joel</t>
  </si>
  <si>
    <t>Fillman</t>
  </si>
  <si>
    <t>John</t>
  </si>
  <si>
    <t>Jakobsson</t>
  </si>
  <si>
    <t>Jonah</t>
  </si>
  <si>
    <t xml:space="preserve"> Händelek</t>
  </si>
  <si>
    <t>Olle</t>
  </si>
  <si>
    <t>Tilander</t>
  </si>
  <si>
    <t>Per</t>
  </si>
  <si>
    <t>Nicander</t>
  </si>
  <si>
    <t>Wilhelm</t>
  </si>
  <si>
    <t>Hörnfeldt Ekstrand</t>
  </si>
  <si>
    <t>William</t>
  </si>
  <si>
    <t>Andersson Hellsén</t>
  </si>
  <si>
    <t>Wilmer</t>
  </si>
  <si>
    <t>Backnert</t>
  </si>
  <si>
    <t>Vincent</t>
  </si>
  <si>
    <t>Eskarous</t>
  </si>
  <si>
    <t>Spelare
Förnamn</t>
  </si>
  <si>
    <t xml:space="preserve">
Efternamn</t>
  </si>
  <si>
    <t>Storlek Tröja
Säsong 22/23</t>
  </si>
  <si>
    <t>S</t>
  </si>
  <si>
    <t>M</t>
  </si>
  <si>
    <t>jr</t>
  </si>
  <si>
    <t>Sr</t>
  </si>
  <si>
    <t>#</t>
  </si>
  <si>
    <t>Storlek</t>
  </si>
  <si>
    <t>Tröjnummer</t>
  </si>
  <si>
    <t>Reserv</t>
  </si>
  <si>
    <t>Shorts</t>
  </si>
  <si>
    <t>Storlek Shorts</t>
  </si>
  <si>
    <t>Matchning tröja fr befintligt lager</t>
  </si>
  <si>
    <t>Finns shorts?</t>
  </si>
  <si>
    <t>Ja</t>
  </si>
  <si>
    <t>Nej</t>
  </si>
  <si>
    <t>Tröja</t>
  </si>
  <si>
    <t>Tröja/shorts</t>
  </si>
  <si>
    <t>Nummer</t>
  </si>
  <si>
    <t>Shorts (storlek)</t>
  </si>
  <si>
    <t xml:space="preserve">Behov P11
</t>
  </si>
  <si>
    <t>Tröja (storlek)</t>
  </si>
  <si>
    <t>128-137</t>
  </si>
  <si>
    <t>137-147</t>
  </si>
  <si>
    <t>Antal</t>
  </si>
  <si>
    <t>S (small senior)</t>
  </si>
  <si>
    <t>147-158</t>
  </si>
  <si>
    <t>M (senior)</t>
  </si>
  <si>
    <t>Tröjor</t>
  </si>
  <si>
    <t>Lämnas in</t>
  </si>
  <si>
    <t>Behov</t>
  </si>
  <si>
    <t>Finns i laget</t>
  </si>
  <si>
    <t>enl enenda</t>
  </si>
  <si>
    <t>Inköp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</si>
</sst>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2" fillId="0" borderId="0" xfId="1"/>
    <xf numFmtId="0" fontId="2" fillId="0" borderId="0" xfId="1" applyAlignment="1">
      <alignment horizontal="right"/>
    </xf>
    <xf numFmtId="0" fontId="0" fillId="0" borderId="0" xfId="0" applyAlignment="1">
      <alignment vertical="top"/>
    </xf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3" xfId="0" applyFill="1" applyBorder="1"/>
    <xf numFmtId="0" fontId="0" fillId="3" borderId="3" xfId="0" applyFill="1" applyBorder="1"/>
    <xf numFmtId="0" fontId="0" fillId="2" borderId="3" xfId="0" applyFill="1" applyBorder="1"/>
    <xf numFmtId="0" fontId="0" fillId="5" borderId="3" xfId="0" applyFill="1" applyBorder="1"/>
    <xf numFmtId="0" fontId="0" fillId="4" borderId="4" xfId="0" applyFill="1" applyBorder="1" applyAlignment="1">
      <alignment vertical="top"/>
    </xf>
    <xf numFmtId="0" fontId="0" fillId="4" borderId="5" xfId="0" applyFill="1" applyBorder="1" applyAlignment="1">
      <alignment vertical="top"/>
    </xf>
    <xf numFmtId="0" fontId="3" fillId="0" borderId="0" xfId="1" applyFont="1"/>
    <xf numFmtId="0" fontId="3" fillId="0" borderId="0" xfId="1" applyFont="1"/>
    <xf numFmtId="0" fontId="1" fillId="5" borderId="7" xfId="0" applyFont="1" applyFill="1" applyBorder="1" applyAlignment="1">
      <alignment vertical="top"/>
    </xf>
    <xf numFmtId="0" fontId="3" fillId="0" borderId="0" xfId="1" applyFont="1"/>
    <xf numFmtId="0" fontId="1" fillId="2" borderId="2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2" fillId="0" borderId="0" xfId="1" applyFill="1"/>
    <xf numFmtId="0" fontId="1" fillId="6" borderId="2" xfId="0" applyFont="1" applyFill="1" applyBorder="1" applyAlignment="1">
      <alignment vertical="top"/>
    </xf>
    <xf numFmtId="0" fontId="1" fillId="6" borderId="6" xfId="0" applyFont="1" applyFill="1" applyBorder="1" applyAlignment="1">
      <alignment vertical="top"/>
    </xf>
    <xf numFmtId="0" fontId="0" fillId="6" borderId="3" xfId="0" applyFill="1" applyBorder="1"/>
    <xf numFmtId="0" fontId="0" fillId="6" borderId="1" xfId="0" applyFill="1" applyBorder="1"/>
    <xf numFmtId="0" fontId="5" fillId="6" borderId="7" xfId="0" applyFont="1" applyFill="1" applyBorder="1" applyAlignment="1">
      <alignment vertical="top"/>
    </xf>
    <xf numFmtId="0" fontId="6" fillId="6" borderId="3" xfId="0" applyFont="1" applyFill="1" applyBorder="1"/>
    <xf numFmtId="0" fontId="0" fillId="0" borderId="0" xfId="0" applyFont="1" applyFill="1" applyBorder="1" applyAlignment="1">
      <alignment vertical="top"/>
    </xf>
    <xf numFmtId="0" fontId="0" fillId="0" borderId="0" xfId="1" applyNumberFormat="1" applyFont="1" applyFill="1" applyBorder="1" applyAlignment="1"/>
    <xf numFmtId="0" fontId="0" fillId="0" borderId="0" xfId="0" applyFont="1" applyFill="1" applyBorder="1"/>
    <xf numFmtId="0" fontId="2" fillId="0" borderId="0" xfId="1" applyNumberFormat="1" applyFont="1" applyFill="1" applyBorder="1" applyAlignment="1"/>
    <xf numFmtId="0" fontId="0" fillId="0" borderId="10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3" xfId="0" applyBorder="1" applyAlignment="1">
      <alignment vertical="top"/>
    </xf>
    <xf numFmtId="0" fontId="0" fillId="0" borderId="14" xfId="1" applyNumberFormat="1" applyFont="1" applyFill="1" applyBorder="1" applyAlignment="1"/>
    <xf numFmtId="0" fontId="0" fillId="2" borderId="13" xfId="0" applyFill="1" applyBorder="1"/>
    <xf numFmtId="0" fontId="0" fillId="2" borderId="0" xfId="0" applyFill="1" applyBorder="1"/>
    <xf numFmtId="0" fontId="0" fillId="2" borderId="14" xfId="0" applyFill="1" applyBorder="1"/>
    <xf numFmtId="0" fontId="0" fillId="7" borderId="15" xfId="0" applyFill="1" applyBorder="1"/>
    <xf numFmtId="0" fontId="0" fillId="7" borderId="5" xfId="0" applyFill="1" applyBorder="1"/>
    <xf numFmtId="0" fontId="2" fillId="0" borderId="13" xfId="1" applyNumberFormat="1" applyFont="1" applyFill="1" applyBorder="1" applyAlignment="1"/>
    <xf numFmtId="0" fontId="2" fillId="0" borderId="14" xfId="1" applyNumberFormat="1" applyFont="1" applyFill="1" applyBorder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Normal" xfId="0" builtinId="0"/>
    <cellStyle name="Normal 2" xfId="1" xr:uid="{4EB24843-95D4-4C2C-8A50-C390E18091D1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10</xdr:col>
      <xdr:colOff>343203</xdr:colOff>
      <xdr:row>8</xdr:row>
      <xdr:rowOff>123975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CE32488-D2A4-45DE-8C71-075E6F813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2172003" cy="1076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9DE402-51F5-46B3-9579-7821A7DDD534}" name="Tabell1" displayName="Tabell1" ref="C4:F25" totalsRowShown="0" headerRowDxfId="0" headerRowCellStyle="Normal 2" dataCellStyle="Normal 2">
  <autoFilter ref="C4:F25" xr:uid="{D09DE402-51F5-46B3-9579-7821A7DDD534}"/>
  <tableColumns count="4">
    <tableColumn id="1" xr3:uid="{38EF2776-7428-43FF-93D9-9495F62366C3}" name="Storlek" dataCellStyle="Normal 2"/>
    <tableColumn id="2" xr3:uid="{0C8EDB35-E3F1-4F84-9892-2370FB0D3CDF}" name="Tröjnummer" dataCellStyle="Normal 2"/>
    <tableColumn id="3" xr3:uid="{5E4F4819-3088-4CCD-9FA2-859567A15DF0}" name="Storlek Shorts" dataCellStyle="Normal 2"/>
    <tableColumn id="4" xr3:uid="{50999B7A-B64A-48B4-BF21-D57C4F5AC40A}" name="Antal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F58B-4053-4E6B-9425-8CBE11C39705}">
  <dimension ref="C3:F25"/>
  <sheetViews>
    <sheetView zoomScaleNormal="100" workbookViewId="0">
      <selection activeCell="E5" sqref="E5:E8"/>
    </sheetView>
  </sheetViews>
  <sheetFormatPr defaultRowHeight="15" x14ac:dyDescent="0.25"/>
  <cols>
    <col min="1" max="1" width="9.140625" style="1" customWidth="1"/>
    <col min="2" max="2" width="9.140625" style="1"/>
    <col min="3" max="3" width="14.140625" style="1" bestFit="1" customWidth="1"/>
    <col min="4" max="4" width="15.28515625" style="1" customWidth="1"/>
    <col min="5" max="5" width="17.7109375" style="1" bestFit="1" customWidth="1"/>
    <col min="6" max="6" width="14.42578125" style="1" customWidth="1"/>
    <col min="7" max="16384" width="9.140625" style="1"/>
  </cols>
  <sheetData>
    <row r="3" spans="3:6" x14ac:dyDescent="0.25">
      <c r="C3" s="16" t="s">
        <v>54</v>
      </c>
      <c r="D3" s="16"/>
      <c r="E3" s="13" t="s">
        <v>48</v>
      </c>
    </row>
    <row r="4" spans="3:6" x14ac:dyDescent="0.25">
      <c r="C4" s="13" t="s">
        <v>45</v>
      </c>
      <c r="D4" s="13" t="s">
        <v>46</v>
      </c>
      <c r="E4" s="14" t="s">
        <v>49</v>
      </c>
      <c r="F4" s="13" t="s">
        <v>62</v>
      </c>
    </row>
    <row r="5" spans="3:6" x14ac:dyDescent="0.25">
      <c r="C5" s="1" t="s">
        <v>60</v>
      </c>
      <c r="D5" s="1">
        <v>2</v>
      </c>
      <c r="E5" s="1" t="s">
        <v>60</v>
      </c>
      <c r="F5" s="1">
        <v>6</v>
      </c>
    </row>
    <row r="6" spans="3:6" x14ac:dyDescent="0.25">
      <c r="C6" s="1" t="s">
        <v>60</v>
      </c>
      <c r="D6" s="1">
        <v>3</v>
      </c>
      <c r="E6" s="1" t="s">
        <v>61</v>
      </c>
      <c r="F6" s="1">
        <v>11</v>
      </c>
    </row>
    <row r="7" spans="3:6" x14ac:dyDescent="0.25">
      <c r="C7" s="1" t="s">
        <v>60</v>
      </c>
      <c r="D7" s="1">
        <v>4</v>
      </c>
      <c r="E7" s="1" t="s">
        <v>64</v>
      </c>
      <c r="F7" s="1">
        <v>2</v>
      </c>
    </row>
    <row r="8" spans="3:6" x14ac:dyDescent="0.25">
      <c r="C8" s="1" t="s">
        <v>60</v>
      </c>
      <c r="D8" s="1">
        <v>6</v>
      </c>
      <c r="E8" s="1" t="s">
        <v>65</v>
      </c>
      <c r="F8" s="1">
        <v>1</v>
      </c>
    </row>
    <row r="9" spans="3:6" x14ac:dyDescent="0.25">
      <c r="C9" s="1" t="s">
        <v>60</v>
      </c>
      <c r="D9" s="1">
        <v>7</v>
      </c>
    </row>
    <row r="10" spans="3:6" x14ac:dyDescent="0.25">
      <c r="C10" s="1" t="s">
        <v>60</v>
      </c>
      <c r="D10" s="1">
        <v>9</v>
      </c>
    </row>
    <row r="11" spans="3:6" x14ac:dyDescent="0.25">
      <c r="C11" s="1" t="s">
        <v>60</v>
      </c>
      <c r="D11" s="1">
        <v>10</v>
      </c>
    </row>
    <row r="12" spans="3:6" x14ac:dyDescent="0.25">
      <c r="C12" s="1" t="s">
        <v>60</v>
      </c>
      <c r="D12" s="1">
        <v>12</v>
      </c>
    </row>
    <row r="13" spans="3:6" x14ac:dyDescent="0.25">
      <c r="C13" s="1" t="s">
        <v>60</v>
      </c>
      <c r="D13" s="1">
        <v>13</v>
      </c>
    </row>
    <row r="14" spans="3:6" x14ac:dyDescent="0.25">
      <c r="C14" s="1" t="s">
        <v>61</v>
      </c>
      <c r="D14" s="1">
        <v>11</v>
      </c>
    </row>
    <row r="15" spans="3:6" x14ac:dyDescent="0.25">
      <c r="C15" s="1" t="s">
        <v>61</v>
      </c>
      <c r="D15" s="1">
        <v>8</v>
      </c>
    </row>
    <row r="16" spans="3:6" x14ac:dyDescent="0.25">
      <c r="C16" s="1" t="s">
        <v>61</v>
      </c>
      <c r="D16" s="1">
        <v>13</v>
      </c>
    </row>
    <row r="17" spans="3:4" x14ac:dyDescent="0.25">
      <c r="C17" s="1" t="s">
        <v>61</v>
      </c>
      <c r="D17" s="1">
        <v>15</v>
      </c>
    </row>
    <row r="18" spans="3:4" x14ac:dyDescent="0.25">
      <c r="C18" s="1" t="s">
        <v>61</v>
      </c>
      <c r="D18" s="1">
        <v>16</v>
      </c>
    </row>
    <row r="19" spans="3:4" x14ac:dyDescent="0.25">
      <c r="C19" s="1" t="s">
        <v>61</v>
      </c>
      <c r="D19" s="1">
        <v>17</v>
      </c>
    </row>
    <row r="20" spans="3:4" x14ac:dyDescent="0.25">
      <c r="C20" s="1" t="s">
        <v>61</v>
      </c>
      <c r="D20" s="1">
        <v>17</v>
      </c>
    </row>
    <row r="21" spans="3:4" x14ac:dyDescent="0.25">
      <c r="C21" s="1" t="s">
        <v>61</v>
      </c>
      <c r="D21" s="1">
        <v>19</v>
      </c>
    </row>
    <row r="22" spans="3:4" x14ac:dyDescent="0.25">
      <c r="C22" s="29" t="s">
        <v>64</v>
      </c>
      <c r="D22" s="1">
        <v>31</v>
      </c>
    </row>
    <row r="23" spans="3:4" x14ac:dyDescent="0.25">
      <c r="C23" s="1" t="s">
        <v>63</v>
      </c>
      <c r="D23" s="1">
        <v>14</v>
      </c>
    </row>
    <row r="24" spans="3:4" x14ac:dyDescent="0.25">
      <c r="C24" s="1" t="s">
        <v>41</v>
      </c>
      <c r="D24" s="1">
        <v>1</v>
      </c>
    </row>
    <row r="25" spans="3:4" x14ac:dyDescent="0.25">
      <c r="C25" s="29"/>
    </row>
  </sheetData>
  <mergeCells count="1">
    <mergeCell ref="C3:D3"/>
  </mergeCells>
  <phoneticPr fontId="4" type="noConversion"/>
  <pageMargins left="0.78740157480314965" right="0.78740157480314965" top="1.1023622047244095" bottom="0.62992125984251968" header="0.31496062992125984" footer="0.31496062992125984"/>
  <pageSetup paperSize="9" orientation="portrait" r:id="rId1"/>
  <headerFooter>
    <oddHeader>&amp;L&amp;G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E88B-2A7B-4A3B-9BBA-0A984D1C3D0A}">
  <dimension ref="A1:Z27"/>
  <sheetViews>
    <sheetView tabSelected="1" topLeftCell="D1" workbookViewId="0">
      <selection activeCell="M13" sqref="M13"/>
    </sheetView>
  </sheetViews>
  <sheetFormatPr defaultRowHeight="15" x14ac:dyDescent="0.25"/>
  <cols>
    <col min="3" max="3" width="17.85546875" bestFit="1" customWidth="1"/>
    <col min="4" max="4" width="12.140625" bestFit="1" customWidth="1"/>
    <col min="5" max="5" width="13.42578125" bestFit="1" customWidth="1"/>
    <col min="6" max="6" width="13.42578125" customWidth="1"/>
    <col min="7" max="7" width="11.7109375" customWidth="1"/>
    <col min="8" max="8" width="12.5703125" bestFit="1" customWidth="1"/>
    <col min="9" max="9" width="18.140625" customWidth="1"/>
    <col min="11" max="11" width="14.7109375" bestFit="1" customWidth="1"/>
    <col min="13" max="13" width="11.5703125" bestFit="1" customWidth="1"/>
    <col min="17" max="17" width="13.85546875" bestFit="1" customWidth="1"/>
    <col min="18" max="18" width="13.85546875" customWidth="1"/>
  </cols>
  <sheetData>
    <row r="1" spans="1:24" s="3" customFormat="1" ht="60" customHeight="1" thickBot="1" x14ac:dyDescent="0.3">
      <c r="A1" s="11" t="s">
        <v>44</v>
      </c>
      <c r="B1" s="21" t="s">
        <v>37</v>
      </c>
      <c r="C1" s="21" t="s">
        <v>38</v>
      </c>
      <c r="D1" s="23" t="s">
        <v>39</v>
      </c>
      <c r="E1" s="25" t="s">
        <v>49</v>
      </c>
      <c r="F1" s="30" t="s">
        <v>46</v>
      </c>
      <c r="G1" s="27" t="s">
        <v>50</v>
      </c>
      <c r="H1" s="17" t="s">
        <v>51</v>
      </c>
      <c r="I1" s="19" t="s">
        <v>58</v>
      </c>
      <c r="J1" s="20"/>
      <c r="K1" s="20"/>
    </row>
    <row r="2" spans="1:24" s="3" customFormat="1" ht="15.75" thickBot="1" x14ac:dyDescent="0.3">
      <c r="A2" s="12"/>
      <c r="B2" s="22"/>
      <c r="C2" s="22"/>
      <c r="D2" s="24"/>
      <c r="E2" s="26"/>
      <c r="F2" s="31"/>
      <c r="G2" s="28"/>
      <c r="H2" s="18"/>
      <c r="I2" s="15" t="s">
        <v>59</v>
      </c>
      <c r="J2" s="34" t="s">
        <v>56</v>
      </c>
      <c r="K2" s="15" t="s">
        <v>57</v>
      </c>
      <c r="M2" s="40"/>
      <c r="N2" s="41" t="s">
        <v>66</v>
      </c>
      <c r="O2" s="41"/>
      <c r="P2" s="41"/>
      <c r="Q2" s="41"/>
      <c r="R2" s="42"/>
      <c r="S2" s="43"/>
      <c r="T2" s="56" t="s">
        <v>48</v>
      </c>
      <c r="U2" s="57"/>
      <c r="V2" s="57"/>
      <c r="W2" s="57"/>
      <c r="X2" s="58"/>
    </row>
    <row r="3" spans="1:24" x14ac:dyDescent="0.25">
      <c r="A3" s="7">
        <v>1</v>
      </c>
      <c r="B3" s="7" t="s">
        <v>0</v>
      </c>
      <c r="C3" s="7" t="s">
        <v>1</v>
      </c>
      <c r="D3" s="8">
        <v>152</v>
      </c>
      <c r="E3" s="8">
        <v>152</v>
      </c>
      <c r="F3" s="32">
        <v>23</v>
      </c>
      <c r="G3" s="9" t="s">
        <v>52</v>
      </c>
      <c r="H3" s="9" t="s">
        <v>52</v>
      </c>
      <c r="I3" s="10" t="str">
        <f>IF(G3="nej",D3,"-")</f>
        <v>-</v>
      </c>
      <c r="J3" s="35" t="str">
        <f>IF(G3="nej",F3,"-")</f>
        <v>-</v>
      </c>
      <c r="K3" s="10" t="str">
        <f>IF(H3="nej",E3,"-")</f>
        <v>-</v>
      </c>
      <c r="M3" s="44" t="s">
        <v>70</v>
      </c>
      <c r="N3" s="45">
        <v>128</v>
      </c>
      <c r="O3" s="45">
        <v>140</v>
      </c>
      <c r="P3" s="45">
        <v>152</v>
      </c>
      <c r="Q3" s="45">
        <v>164</v>
      </c>
      <c r="R3" s="37" t="s">
        <v>63</v>
      </c>
      <c r="S3" s="46" t="s">
        <v>41</v>
      </c>
      <c r="T3" s="44">
        <v>128</v>
      </c>
      <c r="U3" s="45">
        <v>140</v>
      </c>
      <c r="V3" s="45">
        <v>152</v>
      </c>
      <c r="W3" s="45">
        <v>164</v>
      </c>
      <c r="X3" s="46"/>
    </row>
    <row r="4" spans="1:24" x14ac:dyDescent="0.25">
      <c r="A4" s="4">
        <v>2</v>
      </c>
      <c r="B4" s="4" t="s">
        <v>2</v>
      </c>
      <c r="C4" s="4" t="s">
        <v>3</v>
      </c>
      <c r="D4" s="5">
        <v>152</v>
      </c>
      <c r="E4" s="5">
        <v>152</v>
      </c>
      <c r="F4" s="33">
        <v>24</v>
      </c>
      <c r="G4" s="6" t="s">
        <v>52</v>
      </c>
      <c r="H4" s="6" t="s">
        <v>53</v>
      </c>
      <c r="I4" s="10" t="str">
        <f t="shared" ref="I4:I25" si="0">IF(G4="nej",D4,"-")</f>
        <v>-</v>
      </c>
      <c r="J4" s="35" t="str">
        <f t="shared" ref="J4:J25" si="1">IF(G4="nej",F4,"-")</f>
        <v>-</v>
      </c>
      <c r="K4" s="10">
        <f t="shared" ref="K4:K25" si="2">IF(H4="nej",E4,"-")</f>
        <v>152</v>
      </c>
      <c r="M4" s="47"/>
      <c r="N4" s="36" t="s">
        <v>60</v>
      </c>
      <c r="O4" s="37" t="s">
        <v>61</v>
      </c>
      <c r="P4" s="38" t="s">
        <v>64</v>
      </c>
      <c r="Q4" s="45">
        <v>164</v>
      </c>
      <c r="R4" s="37" t="s">
        <v>63</v>
      </c>
      <c r="S4" s="48" t="s">
        <v>41</v>
      </c>
      <c r="T4" s="54" t="s">
        <v>60</v>
      </c>
      <c r="U4" s="39" t="s">
        <v>61</v>
      </c>
      <c r="V4" s="39" t="s">
        <v>64</v>
      </c>
      <c r="W4" s="45"/>
      <c r="X4" s="55" t="s">
        <v>65</v>
      </c>
    </row>
    <row r="5" spans="1:24" x14ac:dyDescent="0.25">
      <c r="A5" s="4">
        <v>3</v>
      </c>
      <c r="B5" s="4" t="s">
        <v>4</v>
      </c>
      <c r="C5" s="4" t="s">
        <v>5</v>
      </c>
      <c r="D5" s="5">
        <v>140</v>
      </c>
      <c r="E5" s="5">
        <v>140</v>
      </c>
      <c r="F5" s="33"/>
      <c r="G5" s="6"/>
      <c r="H5" s="6"/>
      <c r="I5" s="10" t="str">
        <f t="shared" si="0"/>
        <v>-</v>
      </c>
      <c r="J5" s="35" t="str">
        <f t="shared" si="1"/>
        <v>-</v>
      </c>
      <c r="K5" s="10" t="str">
        <f t="shared" si="2"/>
        <v>-</v>
      </c>
      <c r="M5" s="44" t="s">
        <v>69</v>
      </c>
      <c r="N5" s="45">
        <f>COUNTIF(Inventering!$C$5:$C$24,N4)</f>
        <v>9</v>
      </c>
      <c r="O5" s="45">
        <f>COUNTIF(Inventering!$C$5:$C$24,O4)</f>
        <v>8</v>
      </c>
      <c r="P5" s="45">
        <f>COUNTIF(Inventering!$C$5:$C$24,P4)</f>
        <v>1</v>
      </c>
      <c r="Q5" s="45">
        <f>COUNTIF(Inventering!$C$5:$C$24,Q4)</f>
        <v>0</v>
      </c>
      <c r="R5" s="45">
        <f>COUNTIF(Inventering!$C$5:$C$24,R4)</f>
        <v>1</v>
      </c>
      <c r="S5" s="46">
        <f>COUNTIF(Inventering!$C$5:$C$24,S4)</f>
        <v>1</v>
      </c>
      <c r="T5" s="44">
        <f>Tabell1[[#This Row],[Antal]]</f>
        <v>6</v>
      </c>
      <c r="U5" s="45">
        <f>Inventering!F6</f>
        <v>11</v>
      </c>
      <c r="V5" s="45">
        <f>Inventering!F7</f>
        <v>2</v>
      </c>
      <c r="W5" s="45">
        <v>0</v>
      </c>
      <c r="X5" s="46">
        <f>Inventering!F8</f>
        <v>1</v>
      </c>
    </row>
    <row r="6" spans="1:24" x14ac:dyDescent="0.25">
      <c r="A6" s="4">
        <v>4</v>
      </c>
      <c r="B6" s="4" t="s">
        <v>6</v>
      </c>
      <c r="C6" s="4" t="s">
        <v>7</v>
      </c>
      <c r="D6" s="5">
        <v>152</v>
      </c>
      <c r="E6" s="5">
        <v>152</v>
      </c>
      <c r="F6" s="33"/>
      <c r="G6" s="6"/>
      <c r="H6" s="6"/>
      <c r="I6" s="10" t="str">
        <f t="shared" si="0"/>
        <v>-</v>
      </c>
      <c r="J6" s="35" t="str">
        <f t="shared" si="1"/>
        <v>-</v>
      </c>
      <c r="K6" s="10" t="str">
        <f t="shared" si="2"/>
        <v>-</v>
      </c>
      <c r="M6" s="44" t="s">
        <v>68</v>
      </c>
      <c r="N6" s="45">
        <f>COUNTIF($D$3:$D$25,N3)</f>
        <v>0</v>
      </c>
      <c r="O6" s="45">
        <f>COUNTIF($D$3:$D$25,O3)</f>
        <v>2</v>
      </c>
      <c r="P6" s="45">
        <f>COUNTIF($D$3:$D$25,P3)</f>
        <v>17</v>
      </c>
      <c r="Q6" s="45">
        <f>COUNTIF($D$3:$D$25,Q3)</f>
        <v>3</v>
      </c>
      <c r="R6" s="45">
        <f t="shared" ref="R6:S6" si="3">COUNTIF($D$3:$D$25,R3)</f>
        <v>0</v>
      </c>
      <c r="S6" s="46">
        <f t="shared" si="3"/>
        <v>1</v>
      </c>
      <c r="T6" s="44">
        <f>COUNTIF($E$3:$E$25,N3)</f>
        <v>0</v>
      </c>
      <c r="U6" s="45">
        <f>COUNTIF($E$3:$E$25,O3)</f>
        <v>2</v>
      </c>
      <c r="V6" s="45">
        <f>COUNTIF($E$3:$E$25,P3)</f>
        <v>18</v>
      </c>
      <c r="W6" s="45">
        <f t="shared" ref="W6:X6" si="4">COUNTIF($E$3:$E$25,Q3)</f>
        <v>3</v>
      </c>
      <c r="X6" s="46">
        <f t="shared" si="4"/>
        <v>0</v>
      </c>
    </row>
    <row r="7" spans="1:24" x14ac:dyDescent="0.25">
      <c r="A7" s="4">
        <v>5</v>
      </c>
      <c r="B7" s="4" t="s">
        <v>8</v>
      </c>
      <c r="C7" s="4" t="s">
        <v>9</v>
      </c>
      <c r="D7" s="5">
        <v>152</v>
      </c>
      <c r="E7" s="5">
        <v>152</v>
      </c>
      <c r="F7" s="33"/>
      <c r="G7" s="6"/>
      <c r="H7" s="6"/>
      <c r="I7" s="10" t="str">
        <f t="shared" si="0"/>
        <v>-</v>
      </c>
      <c r="J7" s="35" t="str">
        <f t="shared" si="1"/>
        <v>-</v>
      </c>
      <c r="K7" s="10" t="str">
        <f t="shared" si="2"/>
        <v>-</v>
      </c>
      <c r="M7" s="44"/>
      <c r="N7" s="45"/>
      <c r="O7" s="45"/>
      <c r="P7" s="45"/>
      <c r="Q7" s="45"/>
      <c r="R7" s="45"/>
      <c r="S7" s="46"/>
      <c r="T7" s="44"/>
      <c r="U7" s="45"/>
      <c r="V7" s="45"/>
      <c r="W7" s="45"/>
      <c r="X7" s="46"/>
    </row>
    <row r="8" spans="1:24" x14ac:dyDescent="0.25">
      <c r="A8" s="4">
        <v>6</v>
      </c>
      <c r="B8" s="4" t="s">
        <v>8</v>
      </c>
      <c r="C8" s="4" t="s">
        <v>10</v>
      </c>
      <c r="D8" s="5">
        <v>152</v>
      </c>
      <c r="E8" s="5">
        <v>152</v>
      </c>
      <c r="F8" s="33"/>
      <c r="G8" s="6"/>
      <c r="H8" s="6"/>
      <c r="I8" s="10" t="str">
        <f t="shared" si="0"/>
        <v>-</v>
      </c>
      <c r="J8" s="35" t="str">
        <f t="shared" si="1"/>
        <v>-</v>
      </c>
      <c r="K8" s="10" t="str">
        <f t="shared" si="2"/>
        <v>-</v>
      </c>
      <c r="M8" s="49" t="s">
        <v>71</v>
      </c>
      <c r="N8" s="50">
        <f>IF(N6-N5&gt;0,N6-N5,0)</f>
        <v>0</v>
      </c>
      <c r="O8" s="50">
        <f>IF(O6-O5&gt;0,O6-O5,0)</f>
        <v>0</v>
      </c>
      <c r="P8" s="50">
        <f>IF(P6-P5&gt;0,P6-P5,0)</f>
        <v>16</v>
      </c>
      <c r="Q8" s="50">
        <f>IF(Q6-Q5&gt;0,Q6-Q5,0)</f>
        <v>3</v>
      </c>
      <c r="R8" s="50">
        <f>IF(R6-R5&gt;0,R6-R5,0)</f>
        <v>0</v>
      </c>
      <c r="S8" s="51">
        <f>IF(S6-S5&gt;0,S6-S5,0)</f>
        <v>0</v>
      </c>
      <c r="T8" s="49">
        <f t="shared" ref="T8:X8" si="5">IF(T6-T5&gt;0,T6-T5,0)</f>
        <v>0</v>
      </c>
      <c r="U8" s="50">
        <f t="shared" si="5"/>
        <v>0</v>
      </c>
      <c r="V8" s="50">
        <f t="shared" si="5"/>
        <v>16</v>
      </c>
      <c r="W8" s="50">
        <f t="shared" si="5"/>
        <v>3</v>
      </c>
      <c r="X8" s="51">
        <f t="shared" si="5"/>
        <v>0</v>
      </c>
    </row>
    <row r="9" spans="1:24" ht="15.75" thickBot="1" x14ac:dyDescent="0.3">
      <c r="A9" s="4">
        <v>7</v>
      </c>
      <c r="B9" s="4" t="s">
        <v>11</v>
      </c>
      <c r="C9" s="4" t="s">
        <v>12</v>
      </c>
      <c r="D9" s="5">
        <v>152</v>
      </c>
      <c r="E9" s="5">
        <v>152</v>
      </c>
      <c r="F9" s="33"/>
      <c r="G9" s="6"/>
      <c r="H9" s="6"/>
      <c r="I9" s="10" t="str">
        <f t="shared" si="0"/>
        <v>-</v>
      </c>
      <c r="J9" s="35" t="str">
        <f t="shared" si="1"/>
        <v>-</v>
      </c>
      <c r="K9" s="10" t="str">
        <f t="shared" si="2"/>
        <v>-</v>
      </c>
      <c r="M9" s="52" t="s">
        <v>67</v>
      </c>
      <c r="N9" s="53">
        <f>IF(N5-N6&gt;0,N5-N6,0)</f>
        <v>9</v>
      </c>
      <c r="O9" s="53">
        <f>IF(O5-O6&gt;0,O5-O6,0)</f>
        <v>6</v>
      </c>
      <c r="P9" s="53">
        <f t="shared" ref="P9:X9" si="6">IF(P5-P6&gt;0,P5-P6,0)</f>
        <v>0</v>
      </c>
      <c r="Q9" s="53">
        <f t="shared" si="6"/>
        <v>0</v>
      </c>
      <c r="R9" s="53">
        <f t="shared" si="6"/>
        <v>1</v>
      </c>
      <c r="S9" s="53">
        <f t="shared" si="6"/>
        <v>0</v>
      </c>
      <c r="T9" s="53">
        <f t="shared" si="6"/>
        <v>6</v>
      </c>
      <c r="U9" s="53">
        <f t="shared" si="6"/>
        <v>9</v>
      </c>
      <c r="V9" s="53">
        <f t="shared" si="6"/>
        <v>0</v>
      </c>
      <c r="W9" s="53">
        <f t="shared" si="6"/>
        <v>0</v>
      </c>
      <c r="X9" s="53">
        <f t="shared" si="6"/>
        <v>1</v>
      </c>
    </row>
    <row r="10" spans="1:24" x14ac:dyDescent="0.25">
      <c r="A10" s="4">
        <v>8</v>
      </c>
      <c r="B10" s="4" t="s">
        <v>13</v>
      </c>
      <c r="C10" s="4" t="s">
        <v>14</v>
      </c>
      <c r="D10" s="5">
        <v>152</v>
      </c>
      <c r="E10" s="5">
        <v>152</v>
      </c>
      <c r="F10" s="33"/>
      <c r="G10" s="6"/>
      <c r="H10" s="6"/>
      <c r="I10" s="10" t="str">
        <f t="shared" si="0"/>
        <v>-</v>
      </c>
      <c r="J10" s="35" t="str">
        <f t="shared" si="1"/>
        <v>-</v>
      </c>
      <c r="K10" s="10" t="str">
        <f t="shared" si="2"/>
        <v>-</v>
      </c>
    </row>
    <row r="11" spans="1:24" x14ac:dyDescent="0.25">
      <c r="A11" s="4">
        <v>9</v>
      </c>
      <c r="B11" s="4" t="s">
        <v>15</v>
      </c>
      <c r="C11" s="4" t="s">
        <v>16</v>
      </c>
      <c r="D11" s="5">
        <v>152</v>
      </c>
      <c r="E11" s="5">
        <v>152</v>
      </c>
      <c r="F11" s="33"/>
      <c r="G11" s="6"/>
      <c r="H11" s="6"/>
      <c r="I11" s="10" t="str">
        <f t="shared" si="0"/>
        <v>-</v>
      </c>
      <c r="J11" s="35" t="str">
        <f t="shared" si="1"/>
        <v>-</v>
      </c>
      <c r="K11" s="10" t="str">
        <f t="shared" si="2"/>
        <v>-</v>
      </c>
    </row>
    <row r="12" spans="1:24" x14ac:dyDescent="0.25">
      <c r="A12" s="4">
        <v>10</v>
      </c>
      <c r="B12" s="4" t="s">
        <v>17</v>
      </c>
      <c r="C12" s="4" t="s">
        <v>18</v>
      </c>
      <c r="D12" s="5">
        <v>152</v>
      </c>
      <c r="E12" s="5">
        <v>152</v>
      </c>
      <c r="F12" s="33"/>
      <c r="G12" s="6"/>
      <c r="H12" s="6"/>
      <c r="I12" s="10" t="str">
        <f t="shared" si="0"/>
        <v>-</v>
      </c>
      <c r="J12" s="35" t="str">
        <f t="shared" si="1"/>
        <v>-</v>
      </c>
      <c r="K12" s="10" t="str">
        <f t="shared" si="2"/>
        <v>-</v>
      </c>
    </row>
    <row r="13" spans="1:24" x14ac:dyDescent="0.25">
      <c r="A13" s="4">
        <v>11</v>
      </c>
      <c r="B13" s="4" t="s">
        <v>19</v>
      </c>
      <c r="C13" s="4" t="s">
        <v>20</v>
      </c>
      <c r="D13" s="5" t="s">
        <v>41</v>
      </c>
      <c r="E13" s="5">
        <v>152</v>
      </c>
      <c r="F13" s="33"/>
      <c r="G13" s="6"/>
      <c r="H13" s="6"/>
      <c r="I13" s="10" t="str">
        <f t="shared" si="0"/>
        <v>-</v>
      </c>
      <c r="J13" s="35" t="str">
        <f t="shared" si="1"/>
        <v>-</v>
      </c>
      <c r="K13" s="10" t="str">
        <f t="shared" si="2"/>
        <v>-</v>
      </c>
    </row>
    <row r="14" spans="1:24" x14ac:dyDescent="0.25">
      <c r="A14" s="4">
        <v>12</v>
      </c>
      <c r="B14" s="4" t="s">
        <v>21</v>
      </c>
      <c r="C14" s="4" t="s">
        <v>22</v>
      </c>
      <c r="D14" s="5">
        <v>140</v>
      </c>
      <c r="E14" s="5">
        <v>140</v>
      </c>
      <c r="F14" s="33"/>
      <c r="G14" s="6"/>
      <c r="H14" s="6"/>
      <c r="I14" s="10" t="str">
        <f t="shared" si="0"/>
        <v>-</v>
      </c>
      <c r="J14" s="35" t="str">
        <f t="shared" si="1"/>
        <v>-</v>
      </c>
      <c r="K14" s="10" t="str">
        <f t="shared" si="2"/>
        <v>-</v>
      </c>
    </row>
    <row r="15" spans="1:24" x14ac:dyDescent="0.25">
      <c r="A15" s="4">
        <v>13</v>
      </c>
      <c r="B15" s="4" t="s">
        <v>23</v>
      </c>
      <c r="C15" s="4" t="s">
        <v>24</v>
      </c>
      <c r="D15" s="5">
        <v>152</v>
      </c>
      <c r="E15" s="5">
        <v>152</v>
      </c>
      <c r="F15" s="33"/>
      <c r="G15" s="6"/>
      <c r="H15" s="6"/>
      <c r="I15" s="10" t="str">
        <f t="shared" si="0"/>
        <v>-</v>
      </c>
      <c r="J15" s="35" t="str">
        <f t="shared" si="1"/>
        <v>-</v>
      </c>
      <c r="K15" s="10" t="str">
        <f t="shared" si="2"/>
        <v>-</v>
      </c>
    </row>
    <row r="16" spans="1:24" x14ac:dyDescent="0.25">
      <c r="A16" s="4">
        <v>14</v>
      </c>
      <c r="B16" s="4" t="s">
        <v>25</v>
      </c>
      <c r="C16" s="4" t="s">
        <v>26</v>
      </c>
      <c r="D16" s="5">
        <v>152</v>
      </c>
      <c r="E16" s="5">
        <v>152</v>
      </c>
      <c r="F16" s="33"/>
      <c r="G16" s="6"/>
      <c r="H16" s="6"/>
      <c r="I16" s="10" t="str">
        <f t="shared" si="0"/>
        <v>-</v>
      </c>
      <c r="J16" s="35" t="str">
        <f t="shared" si="1"/>
        <v>-</v>
      </c>
      <c r="K16" s="10" t="str">
        <f t="shared" si="2"/>
        <v>-</v>
      </c>
    </row>
    <row r="17" spans="1:26" x14ac:dyDescent="0.25">
      <c r="A17" s="4">
        <v>15</v>
      </c>
      <c r="B17" s="4" t="s">
        <v>27</v>
      </c>
      <c r="C17" s="4" t="s">
        <v>28</v>
      </c>
      <c r="D17" s="5">
        <v>152</v>
      </c>
      <c r="E17" s="5">
        <v>152</v>
      </c>
      <c r="F17" s="33"/>
      <c r="G17" s="6"/>
      <c r="H17" s="6"/>
      <c r="I17" s="10" t="str">
        <f t="shared" si="0"/>
        <v>-</v>
      </c>
      <c r="J17" s="35" t="str">
        <f t="shared" si="1"/>
        <v>-</v>
      </c>
      <c r="K17" s="10" t="str">
        <f t="shared" si="2"/>
        <v>-</v>
      </c>
    </row>
    <row r="18" spans="1:26" x14ac:dyDescent="0.25">
      <c r="A18" s="4">
        <v>16</v>
      </c>
      <c r="B18" s="4" t="s">
        <v>29</v>
      </c>
      <c r="C18" s="4" t="s">
        <v>30</v>
      </c>
      <c r="D18" s="5">
        <v>152</v>
      </c>
      <c r="E18" s="5">
        <v>152</v>
      </c>
      <c r="F18" s="33"/>
      <c r="G18" s="6"/>
      <c r="H18" s="6"/>
      <c r="I18" s="10" t="str">
        <f t="shared" si="0"/>
        <v>-</v>
      </c>
      <c r="J18" s="35" t="str">
        <f t="shared" si="1"/>
        <v>-</v>
      </c>
      <c r="K18" s="10" t="str">
        <f t="shared" si="2"/>
        <v>-</v>
      </c>
    </row>
    <row r="19" spans="1:26" x14ac:dyDescent="0.25">
      <c r="A19" s="4">
        <v>17</v>
      </c>
      <c r="B19" s="4" t="s">
        <v>31</v>
      </c>
      <c r="C19" s="4" t="s">
        <v>32</v>
      </c>
      <c r="D19" s="5">
        <v>152</v>
      </c>
      <c r="E19" s="5">
        <v>152</v>
      </c>
      <c r="F19" s="33"/>
      <c r="G19" s="6"/>
      <c r="H19" s="6"/>
      <c r="I19" s="10" t="str">
        <f t="shared" si="0"/>
        <v>-</v>
      </c>
      <c r="J19" s="35" t="str">
        <f t="shared" si="1"/>
        <v>-</v>
      </c>
      <c r="K19" s="10" t="str">
        <f t="shared" si="2"/>
        <v>-</v>
      </c>
    </row>
    <row r="20" spans="1:26" x14ac:dyDescent="0.25">
      <c r="A20" s="4">
        <v>18</v>
      </c>
      <c r="B20" s="4" t="s">
        <v>33</v>
      </c>
      <c r="C20" s="4" t="s">
        <v>34</v>
      </c>
      <c r="D20" s="5">
        <v>152</v>
      </c>
      <c r="E20" s="5">
        <v>152</v>
      </c>
      <c r="F20" s="33"/>
      <c r="G20" s="6"/>
      <c r="H20" s="6"/>
      <c r="I20" s="10" t="str">
        <f t="shared" si="0"/>
        <v>-</v>
      </c>
      <c r="J20" s="35" t="str">
        <f t="shared" si="1"/>
        <v>-</v>
      </c>
      <c r="K20" s="10" t="str">
        <f t="shared" si="2"/>
        <v>-</v>
      </c>
    </row>
    <row r="21" spans="1:26" x14ac:dyDescent="0.25">
      <c r="A21" s="4">
        <v>19</v>
      </c>
      <c r="B21" s="4" t="s">
        <v>35</v>
      </c>
      <c r="C21" s="4" t="s">
        <v>36</v>
      </c>
      <c r="D21" s="5">
        <v>152</v>
      </c>
      <c r="E21" s="5">
        <v>152</v>
      </c>
      <c r="F21" s="33"/>
      <c r="G21" s="6"/>
      <c r="H21" s="6"/>
      <c r="I21" s="10" t="str">
        <f t="shared" si="0"/>
        <v>-</v>
      </c>
      <c r="J21" s="35" t="str">
        <f t="shared" si="1"/>
        <v>-</v>
      </c>
      <c r="K21" s="10" t="str">
        <f t="shared" si="2"/>
        <v>-</v>
      </c>
      <c r="Y21" s="1"/>
    </row>
    <row r="22" spans="1:26" x14ac:dyDescent="0.25">
      <c r="A22" s="4">
        <v>20</v>
      </c>
      <c r="B22" s="4" t="s">
        <v>47</v>
      </c>
      <c r="C22" s="4"/>
      <c r="D22" s="5">
        <v>164</v>
      </c>
      <c r="E22" s="5">
        <v>164</v>
      </c>
      <c r="F22" s="33"/>
      <c r="G22" s="6"/>
      <c r="H22" s="6"/>
      <c r="I22" s="10" t="str">
        <f t="shared" si="0"/>
        <v>-</v>
      </c>
      <c r="J22" s="35" t="str">
        <f t="shared" si="1"/>
        <v>-</v>
      </c>
      <c r="K22" s="10" t="str">
        <f t="shared" si="2"/>
        <v>-</v>
      </c>
      <c r="Y22" s="1"/>
    </row>
    <row r="23" spans="1:26" x14ac:dyDescent="0.25">
      <c r="A23" s="4">
        <v>21</v>
      </c>
      <c r="B23" s="4" t="s">
        <v>47</v>
      </c>
      <c r="C23" s="4"/>
      <c r="D23" s="5">
        <v>164</v>
      </c>
      <c r="E23" s="5">
        <v>164</v>
      </c>
      <c r="F23" s="33"/>
      <c r="G23" s="6"/>
      <c r="H23" s="6"/>
      <c r="I23" s="10" t="str">
        <f t="shared" si="0"/>
        <v>-</v>
      </c>
      <c r="J23" s="35" t="str">
        <f t="shared" si="1"/>
        <v>-</v>
      </c>
      <c r="K23" s="10" t="str">
        <f t="shared" si="2"/>
        <v>-</v>
      </c>
      <c r="Y23" s="1"/>
    </row>
    <row r="24" spans="1:26" x14ac:dyDescent="0.25">
      <c r="A24" s="4">
        <v>22</v>
      </c>
      <c r="B24" s="4" t="s">
        <v>47</v>
      </c>
      <c r="C24" s="4"/>
      <c r="D24" s="5">
        <v>164</v>
      </c>
      <c r="E24" s="5">
        <v>164</v>
      </c>
      <c r="F24" s="33"/>
      <c r="G24" s="6"/>
      <c r="H24" s="6"/>
      <c r="I24" s="10" t="str">
        <f t="shared" si="0"/>
        <v>-</v>
      </c>
      <c r="J24" s="35" t="str">
        <f t="shared" si="1"/>
        <v>-</v>
      </c>
      <c r="K24" s="10" t="str">
        <f t="shared" si="2"/>
        <v>-</v>
      </c>
      <c r="Y24" s="1"/>
    </row>
    <row r="25" spans="1:26" x14ac:dyDescent="0.25">
      <c r="A25" s="4">
        <v>23</v>
      </c>
      <c r="B25" s="4" t="s">
        <v>47</v>
      </c>
      <c r="C25" s="4"/>
      <c r="D25" s="5">
        <v>152</v>
      </c>
      <c r="E25" s="5">
        <v>152</v>
      </c>
      <c r="F25" s="33"/>
      <c r="G25" s="6"/>
      <c r="H25" s="6"/>
      <c r="I25" s="10" t="str">
        <f t="shared" si="0"/>
        <v>-</v>
      </c>
      <c r="J25" s="35" t="str">
        <f t="shared" si="1"/>
        <v>-</v>
      </c>
      <c r="K25" s="10" t="str">
        <f t="shared" si="2"/>
        <v>-</v>
      </c>
      <c r="Y25" s="1"/>
    </row>
    <row r="26" spans="1:26" x14ac:dyDescent="0.25">
      <c r="Z26" s="2"/>
    </row>
    <row r="27" spans="1:26" x14ac:dyDescent="0.25">
      <c r="Z27" s="2"/>
    </row>
  </sheetData>
  <mergeCells count="10">
    <mergeCell ref="N2:Q2"/>
    <mergeCell ref="T2:X2"/>
    <mergeCell ref="H1:H2"/>
    <mergeCell ref="I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A267C3D2-ABE2-4BE0-B1F9-C55D5131662A}">
          <x14:formula1>
            <xm:f>Tröjstorlekar!$C$3:$C$9</xm:f>
          </x14:formula1>
          <xm:sqref>D3:E25</xm:sqref>
        </x14:dataValidation>
        <x14:dataValidation type="list" allowBlank="1" showInputMessage="1" showErrorMessage="1" xr:uid="{9459C74F-711E-41D1-A18C-AC7C212A0A35}">
          <x14:formula1>
            <xm:f>Tröjstorlekar!$F$3:$F$4</xm:f>
          </x14:formula1>
          <xm:sqref>G3:H25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F69F-4869-42B1-B6A9-1B48FF18FF04}">
  <dimension ref="C2:F9"/>
  <sheetViews>
    <sheetView zoomScaleNormal="100" workbookViewId="0">
      <selection activeCell="H17" sqref="H17"/>
    </sheetView>
  </sheetViews>
  <sheetFormatPr defaultRowHeight="15" x14ac:dyDescent="0.25"/>
  <cols>
    <col min="1" max="1" width="9.140625" style="1" customWidth="1"/>
    <col min="2" max="16384" width="9.140625" style="1"/>
  </cols>
  <sheetData>
    <row r="2" spans="3:6" x14ac:dyDescent="0.25">
      <c r="C2" s="1" t="s">
        <v>55</v>
      </c>
    </row>
    <row r="3" spans="3:6" x14ac:dyDescent="0.25">
      <c r="C3" s="1">
        <v>116</v>
      </c>
      <c r="D3" s="1" t="s">
        <v>42</v>
      </c>
      <c r="F3" s="1" t="s">
        <v>52</v>
      </c>
    </row>
    <row r="4" spans="3:6" x14ac:dyDescent="0.25">
      <c r="C4" s="1">
        <v>128</v>
      </c>
      <c r="D4" s="1" t="s">
        <v>42</v>
      </c>
      <c r="F4" s="1" t="s">
        <v>53</v>
      </c>
    </row>
    <row r="5" spans="3:6" x14ac:dyDescent="0.25">
      <c r="C5" s="1">
        <v>140</v>
      </c>
      <c r="D5" s="1" t="s">
        <v>42</v>
      </c>
    </row>
    <row r="6" spans="3:6" x14ac:dyDescent="0.25">
      <c r="C6" s="1">
        <v>152</v>
      </c>
      <c r="D6" s="1" t="s">
        <v>42</v>
      </c>
    </row>
    <row r="7" spans="3:6" x14ac:dyDescent="0.25">
      <c r="C7" s="1">
        <v>164</v>
      </c>
      <c r="D7" s="1" t="s">
        <v>42</v>
      </c>
    </row>
    <row r="8" spans="3:6" x14ac:dyDescent="0.25">
      <c r="C8" s="1" t="s">
        <v>40</v>
      </c>
      <c r="D8" s="1" t="s">
        <v>43</v>
      </c>
    </row>
    <row r="9" spans="3:6" x14ac:dyDescent="0.25">
      <c r="C9" s="1" t="s">
        <v>41</v>
      </c>
      <c r="D9" s="1" t="s">
        <v>43</v>
      </c>
    </row>
  </sheetData>
  <pageMargins left="0.78740157480314965" right="0.78740157480314965" top="1.1023622047244095" bottom="0.62992125984251968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Inventering</vt:lpstr>
      <vt:lpstr>Behov 22-23</vt:lpstr>
      <vt:lpstr>Tröjstorlekar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Benny Fillman</dc:creator>
  <cp:lastModifiedBy>Benny Fillman</cp:lastModifiedBy>
  <dcterms:created xsi:type="dcterms:W3CDTF">2022-04-08T06:19:27Z</dcterms:created>
  <dcterms:modified xsi:type="dcterms:W3CDTF">2022-04-25T14:08:09Z</dcterms:modified>
</cp:coreProperties>
</file>