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MCL01-PRO\Desktop$\LMT\anol055\Desktop\"/>
    </mc:Choice>
  </mc:AlternateContent>
  <xr:revisionPtr revIDLastSave="0" documentId="8_{C74C071F-C69D-42D4-B99C-8F48CF447D9C}" xr6:coauthVersionLast="47" xr6:coauthVersionMax="47" xr10:uidLastSave="{00000000-0000-0000-0000-000000000000}"/>
  <bookViews>
    <workbookView xWindow="-38520" yWindow="-120" windowWidth="38640" windowHeight="21120" activeTab="3" xr2:uid="{00000000-000D-0000-FFFF-FFFF00000000}"/>
  </bookViews>
  <sheets>
    <sheet name="A-hallen" sheetId="1" r:id="rId1"/>
    <sheet name="Konferansen TH2" sheetId="2" r:id="rId2"/>
    <sheet name="Arenakiosken" sheetId="3" r:id="rId3"/>
    <sheet name="Hamburgeria" sheetId="4" r:id="rId4"/>
    <sheet name="Köksteam" sheetId="5" r:id="rId5"/>
    <sheet name="De La Gardie" sheetId="6" r:id="rId6"/>
    <sheet name="Sekritariat A-hall" sheetId="8" r:id="rId7"/>
    <sheet name="Infocenter" sheetId="9" r:id="rId8"/>
    <sheet name="Sammanställning antal" sheetId="7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7" l="1"/>
  <c r="B4" i="7"/>
  <c r="B5" i="7"/>
  <c r="B2" i="7"/>
  <c r="G6" i="7"/>
  <c r="D6" i="7"/>
  <c r="F2" i="1"/>
  <c r="F2" i="2"/>
  <c r="F2" i="3"/>
  <c r="C2" i="4"/>
  <c r="B6" i="7" l="1"/>
  <c r="G9" i="7" s="1"/>
</calcChain>
</file>

<file path=xl/sharedStrings.xml><?xml version="1.0" encoding="utf-8"?>
<sst xmlns="http://schemas.openxmlformats.org/spreadsheetml/2006/main" count="573" uniqueCount="279">
  <si>
    <t>A-hallen</t>
  </si>
  <si>
    <t xml:space="preserve">Fredag </t>
  </si>
  <si>
    <t>Person 1</t>
  </si>
  <si>
    <t>Mobil</t>
  </si>
  <si>
    <t>Lag</t>
  </si>
  <si>
    <t>Person 2</t>
  </si>
  <si>
    <t>Lördag</t>
  </si>
  <si>
    <t>Söndag</t>
  </si>
  <si>
    <t>15.30-18.30</t>
  </si>
  <si>
    <t>18.15-21.15</t>
  </si>
  <si>
    <t>Person 3</t>
  </si>
  <si>
    <t xml:space="preserve">Mobil </t>
  </si>
  <si>
    <t>Hamburgeria</t>
  </si>
  <si>
    <t>Ansvarig: Maria Oldin 070-944 04 33</t>
  </si>
  <si>
    <t>Ansvarig: Anna Johansson 070-928 35 53</t>
  </si>
  <si>
    <t>Konferansen TH2</t>
  </si>
  <si>
    <t>Arenakiosken</t>
  </si>
  <si>
    <t>Ansvarig: Annette (Nettan) Eriksson 070-832 32 70</t>
  </si>
  <si>
    <t>10:00-13:30</t>
  </si>
  <si>
    <t>13:15-16:45</t>
  </si>
  <si>
    <t>10:00-12:45</t>
  </si>
  <si>
    <t>12:30-15:15</t>
  </si>
  <si>
    <t>Öppning/Uppställning av tält;grill mm</t>
  </si>
  <si>
    <t>Stängning/Nedplockning tält mm</t>
  </si>
  <si>
    <t>8.00-11.30</t>
  </si>
  <si>
    <t>11.15-14.45</t>
  </si>
  <si>
    <t>14.30-18:00</t>
  </si>
  <si>
    <t>18.15-slut</t>
  </si>
  <si>
    <t>17.45-Slut</t>
  </si>
  <si>
    <t>14:30-slut</t>
  </si>
  <si>
    <t>16:30-ca 20:00</t>
  </si>
  <si>
    <t>15:00-slut</t>
  </si>
  <si>
    <t xml:space="preserve">Köksteam/Städ </t>
  </si>
  <si>
    <t>16.00-19.00</t>
  </si>
  <si>
    <t>18:45-22.00</t>
  </si>
  <si>
    <t>Fre 16.30 - 19.00</t>
  </si>
  <si>
    <t>Fre 19.00-21.30</t>
  </si>
  <si>
    <t>Lör 8.30-11.00</t>
  </si>
  <si>
    <t>Lör 11.00-13.30</t>
  </si>
  <si>
    <t>Lör 13.30-16.00</t>
  </si>
  <si>
    <t>Lör 16.00-18.30</t>
  </si>
  <si>
    <t>Lör 18.30-21.00</t>
  </si>
  <si>
    <t>Sön 8.30-11.00</t>
  </si>
  <si>
    <t>Sön 11.00-13.30</t>
  </si>
  <si>
    <t>Sön 13.30-15.00</t>
  </si>
  <si>
    <t>Sön 15.00-17.30</t>
  </si>
  <si>
    <t>Plan Exempel</t>
  </si>
  <si>
    <t>Plan 5   A-hall</t>
  </si>
  <si>
    <t>Plan 5    A-hall</t>
  </si>
  <si>
    <t>Plan 5     A-hall</t>
  </si>
  <si>
    <t>F16</t>
  </si>
  <si>
    <t>LAG</t>
  </si>
  <si>
    <t>F14</t>
  </si>
  <si>
    <t>F12</t>
  </si>
  <si>
    <t>F12 27st</t>
  </si>
  <si>
    <t>F13</t>
  </si>
  <si>
    <t>F16 6st, F14 6st, F13 6st, F12 9st</t>
  </si>
  <si>
    <t>Grillare/Person 1</t>
  </si>
  <si>
    <t>F12 4st, F13 4st</t>
  </si>
  <si>
    <t>F13 14 st, F14 4st</t>
  </si>
  <si>
    <t>F12 (25)</t>
  </si>
  <si>
    <t>F13 (22)</t>
  </si>
  <si>
    <t>F14 (17)</t>
  </si>
  <si>
    <t>F16 (17)</t>
  </si>
  <si>
    <t>Kiosk o Sekritariat</t>
  </si>
  <si>
    <t>Ansvarig: Annelie Olsson 0706-425090</t>
  </si>
  <si>
    <t>Ansvarig: Solveig Holmstrand 0702-849635</t>
  </si>
  <si>
    <t>Kiosk De La Gardie</t>
  </si>
  <si>
    <t xml:space="preserve">Ansvarig: Annelie Olsson 0706-425090,  Solveig Holmstrand 0702-849635 </t>
  </si>
  <si>
    <t>Sekritariat</t>
  </si>
  <si>
    <t>Ansvarig: Anna Johansson 070-928 35 53, Maria Oldin 070-944 04 33, Annette (Nettan) Eriksson 070-832 32 70</t>
  </si>
  <si>
    <t>Infocenter</t>
  </si>
  <si>
    <t>Extra</t>
  </si>
  <si>
    <t>F14 4st, F16 6st, F13 8st</t>
  </si>
  <si>
    <t>12 st F16, 10 st F14</t>
  </si>
  <si>
    <t xml:space="preserve">F12 5st, F13 9st, F14 5st, F16 5st  </t>
  </si>
  <si>
    <t>Kommer folk 17:30 på fredag</t>
  </si>
  <si>
    <t>17.00-19.00</t>
  </si>
  <si>
    <t xml:space="preserve">Johan Wallin </t>
  </si>
  <si>
    <t>Marlene Anderberg</t>
  </si>
  <si>
    <t>John Nicklasson</t>
  </si>
  <si>
    <t xml:space="preserve">Sara Hellström </t>
  </si>
  <si>
    <t>Susanna Svensson</t>
  </si>
  <si>
    <t>Sara Gyltman</t>
  </si>
  <si>
    <t>Emil Andersson</t>
  </si>
  <si>
    <t>Veronica Axelsson</t>
  </si>
  <si>
    <t>Leif Pettersson</t>
  </si>
  <si>
    <t>Mathias Wedebrand</t>
  </si>
  <si>
    <t>Andreas Fritz</t>
  </si>
  <si>
    <t>Rickard Johansson</t>
  </si>
  <si>
    <t>Mathias Olsson</t>
  </si>
  <si>
    <t>Mattias Johansson</t>
  </si>
  <si>
    <t>Carolina Kamstad 0733682801</t>
  </si>
  <si>
    <t>Anders G Kamstad 0739671522</t>
  </si>
  <si>
    <t>Niklas Toftgren 0703525094</t>
  </si>
  <si>
    <t>Ingrid Eskilsson 0703580652</t>
  </si>
  <si>
    <t>Anders Olsson 0703723573</t>
  </si>
  <si>
    <t>Rickard Johansson 0731825602</t>
  </si>
  <si>
    <t>0708-625438</t>
  </si>
  <si>
    <t>0731-825602</t>
  </si>
  <si>
    <t>0702-249571</t>
  </si>
  <si>
    <t>0701-687200</t>
  </si>
  <si>
    <t>0725-781238</t>
  </si>
  <si>
    <t>0722-046604</t>
  </si>
  <si>
    <t>0708-453943</t>
  </si>
  <si>
    <t>0705-458742</t>
  </si>
  <si>
    <t>0733-946609</t>
  </si>
  <si>
    <t>0735-356287</t>
  </si>
  <si>
    <t>0708-217288</t>
  </si>
  <si>
    <t>0703-069860</t>
  </si>
  <si>
    <t>0706-150760</t>
  </si>
  <si>
    <t>Robert Blomdahl 0737039030</t>
  </si>
  <si>
    <t>Leif Pettersson 0722046604</t>
  </si>
  <si>
    <t>Sophia Fritz</t>
  </si>
  <si>
    <t>0703-206028</t>
  </si>
  <si>
    <t>Camilla Lundberg</t>
  </si>
  <si>
    <t>0706-918787</t>
  </si>
  <si>
    <t xml:space="preserve">Niklas Lundberg </t>
  </si>
  <si>
    <t>0701-908937</t>
  </si>
  <si>
    <t>Kinem Inci</t>
  </si>
  <si>
    <t>0722-144717</t>
  </si>
  <si>
    <t>Sofia Tilly 0708-641786</t>
  </si>
  <si>
    <t>Andreas Tilly Gustavsson 0767726460</t>
  </si>
  <si>
    <t>Jenny Nicklasson 0739-821462</t>
  </si>
  <si>
    <t>Gabriella Wedebrand 0706808804</t>
  </si>
  <si>
    <t>Sara Hellström</t>
  </si>
  <si>
    <t>Emelie Thim</t>
  </si>
  <si>
    <t>0708-907923</t>
  </si>
  <si>
    <t>Robert Scarlini</t>
  </si>
  <si>
    <t>0706-023499</t>
  </si>
  <si>
    <t>Jakob (Clara)</t>
  </si>
  <si>
    <t>Sandra (Leonora)</t>
  </si>
  <si>
    <t>Diana (Leah)</t>
  </si>
  <si>
    <t>Pär Sahlstrand</t>
  </si>
  <si>
    <t>0706-939526</t>
  </si>
  <si>
    <t>Henrik Ydegren</t>
  </si>
  <si>
    <t>0708-256484</t>
  </si>
  <si>
    <t>Andreas Dahl</t>
  </si>
  <si>
    <t>0730-454236</t>
  </si>
  <si>
    <t>0736-379479</t>
  </si>
  <si>
    <t>Saara Nummela</t>
  </si>
  <si>
    <t>Camilla Edvinsson</t>
  </si>
  <si>
    <t>0701-459992</t>
  </si>
  <si>
    <t>David Edvinsson</t>
  </si>
  <si>
    <t>Karin Tärning</t>
  </si>
  <si>
    <t>0705-797338</t>
  </si>
  <si>
    <t>0709-302526</t>
  </si>
  <si>
    <t>Linda German</t>
  </si>
  <si>
    <t>Peter Stjernqvist</t>
  </si>
  <si>
    <t>0703-234469</t>
  </si>
  <si>
    <t>0706-992728</t>
  </si>
  <si>
    <t>Johan Stensson</t>
  </si>
  <si>
    <t>Annelie Andersson</t>
  </si>
  <si>
    <t>0703-612058</t>
  </si>
  <si>
    <t>0705-923205</t>
  </si>
  <si>
    <t>Maria Fryhult</t>
  </si>
  <si>
    <t>0733-147547</t>
  </si>
  <si>
    <t>0708-509850</t>
  </si>
  <si>
    <t>0700-183871</t>
  </si>
  <si>
    <t>Tom Ejdersund</t>
  </si>
  <si>
    <t>Sinisa Lazaroski</t>
  </si>
  <si>
    <t>Saara Nummeln</t>
  </si>
  <si>
    <t>Marcus Fryhult</t>
  </si>
  <si>
    <t>0703-613355</t>
  </si>
  <si>
    <t>0737-718279</t>
  </si>
  <si>
    <t>Karin Ingemasson</t>
  </si>
  <si>
    <t>Kristina Trajanosa</t>
  </si>
  <si>
    <t>Emil Andesson</t>
  </si>
  <si>
    <t>(Isabell) Håkan Jungslätt</t>
  </si>
  <si>
    <t>(Isabell) Annica Jungslätt 0736 20 63 86</t>
  </si>
  <si>
    <t>(Emmy) Magnus Wernqvist 0709 23 41 23</t>
  </si>
  <si>
    <t>(Meja) Martin Holmström 0706 36 11 84</t>
  </si>
  <si>
    <t>(Ester) Erika Boegård 0734 29 73 08</t>
  </si>
  <si>
    <t>(Ester) Christian Boegård</t>
  </si>
  <si>
    <t>(A+O) Daniel Gindemo 0706 57 88 09</t>
  </si>
  <si>
    <t>(Ester) Johanna Nilsson</t>
  </si>
  <si>
    <t>(Stina) Fredrik Egonson 0705 29 22 37</t>
  </si>
  <si>
    <t>Ansvarig: Erik Sveden</t>
  </si>
  <si>
    <t>Fr</t>
  </si>
  <si>
    <t>(Siri) Annelie Johansson 0709-18 46 16</t>
  </si>
  <si>
    <t>Österbo</t>
  </si>
  <si>
    <t>Ann Johansson</t>
  </si>
  <si>
    <t>Robbin Ehn</t>
  </si>
  <si>
    <t>Lö</t>
  </si>
  <si>
    <t>Louise Tidström</t>
  </si>
  <si>
    <t>Sö</t>
  </si>
  <si>
    <t xml:space="preserve"> </t>
  </si>
  <si>
    <t>(Ella R) Madelene Lind</t>
  </si>
  <si>
    <t>0739-83 38 62</t>
  </si>
  <si>
    <t>(Frida) Cecilia Salberg</t>
  </si>
  <si>
    <t>0708-61 15 26</t>
  </si>
  <si>
    <t>(Amanda) Charlotte Hellgren</t>
  </si>
  <si>
    <t>0702-79 71 63</t>
  </si>
  <si>
    <t>(Stina) Bettan Josefsson</t>
  </si>
  <si>
    <t>0704-79 75 72</t>
  </si>
  <si>
    <t>(Rut) Sara Ekström</t>
  </si>
  <si>
    <t>0709-74 31 70</t>
  </si>
  <si>
    <t>(Juliette) Andreas Lundgren</t>
  </si>
  <si>
    <t>0706-50 32 79</t>
  </si>
  <si>
    <t>(Juliette) Linda Lundgren</t>
  </si>
  <si>
    <t>0708-73 11 09</t>
  </si>
  <si>
    <t>(Agnes) Sara Sjömark</t>
  </si>
  <si>
    <t>0701-14 76 62</t>
  </si>
  <si>
    <t>(Tuva) Elin Hultén</t>
  </si>
  <si>
    <t>0704-85 26 31</t>
  </si>
  <si>
    <t>(Frida) Sara Järn</t>
  </si>
  <si>
    <t>0725 73 71 01</t>
  </si>
  <si>
    <t>(Tindra) Jenny Ottersten</t>
  </si>
  <si>
    <t>0739 24 80 79</t>
  </si>
  <si>
    <t>(Moa) Mia Lorenzon</t>
  </si>
  <si>
    <t>(Moa) Tobbe Lorenzon</t>
  </si>
  <si>
    <t xml:space="preserve">(Signe) Sara Andersson </t>
  </si>
  <si>
    <t>073-377 61 38</t>
  </si>
  <si>
    <t>(Signe) Johan Andersson</t>
  </si>
  <si>
    <t>(Ella) Henrik Gallus</t>
  </si>
  <si>
    <t>0761 35 29 29</t>
  </si>
  <si>
    <t>(Ella) Sara Gallus</t>
  </si>
  <si>
    <t>0760 08 85 86</t>
  </si>
  <si>
    <t>(Ella) Bror Gallus ???</t>
  </si>
  <si>
    <t xml:space="preserve">(Svea) Marcus Palm </t>
  </si>
  <si>
    <t>0731-44 16 19</t>
  </si>
  <si>
    <t>(Svea) Linda Palm</t>
  </si>
  <si>
    <t>0706-30 73 34</t>
  </si>
  <si>
    <t>(Ella S) Carola Andren</t>
  </si>
  <si>
    <t>0733-72 19 13</t>
  </si>
  <si>
    <t>(Ella S) Lena Andren</t>
  </si>
  <si>
    <t>(Ella R) Frida Rydbeck</t>
  </si>
  <si>
    <t>0736-47 69 49</t>
  </si>
  <si>
    <t>(Ella R) Magnus Rydbeck</t>
  </si>
  <si>
    <t>0709-72 23 92</t>
  </si>
  <si>
    <t>(Ebba) Kajsa Améen</t>
  </si>
  <si>
    <t>0709-64 25 41</t>
  </si>
  <si>
    <t>(Ebba) Fredrik Persson</t>
  </si>
  <si>
    <t>0709 42 90 48</t>
  </si>
  <si>
    <t>(Ingrid) Viktoria Tagesson</t>
  </si>
  <si>
    <t>0737-23 10 66</t>
  </si>
  <si>
    <t>(Nora) Ellinor Haugland</t>
  </si>
  <si>
    <t>0703-61 93 17</t>
  </si>
  <si>
    <t>(Nora) Patrik Svedborg</t>
  </si>
  <si>
    <t>0735-96 81 95</t>
  </si>
  <si>
    <t>(Linnea) Helene Carlsson</t>
  </si>
  <si>
    <t>0768-66 85 52</t>
  </si>
  <si>
    <t>(Linnea) Kalle Stenborg</t>
  </si>
  <si>
    <t>(Meja) Liselott Homström</t>
  </si>
  <si>
    <t>0702 28 16 70</t>
  </si>
  <si>
    <t>(Emmy) Helen VärnQvist</t>
  </si>
  <si>
    <t>0708 63 62 28</t>
  </si>
  <si>
    <t>(Smilla) Sofia Söllscher</t>
  </si>
  <si>
    <t>0733 44 11 3</t>
  </si>
  <si>
    <t>(Smilla) Johan Söllscher</t>
  </si>
  <si>
    <t>0705 92 59 16</t>
  </si>
  <si>
    <t>(Felicia) Jenni Mörk</t>
  </si>
  <si>
    <t>0739 52 38 32</t>
  </si>
  <si>
    <t>(Felicia) Roni Sandgren</t>
  </si>
  <si>
    <t>0709 39 90 34</t>
  </si>
  <si>
    <t>Tyra Tärning</t>
  </si>
  <si>
    <t>0768-83 50 82</t>
  </si>
  <si>
    <t>Saga Hagllind</t>
  </si>
  <si>
    <t>0763-05 37 39</t>
  </si>
  <si>
    <t>Emelie Magnusson</t>
  </si>
  <si>
    <t>073-383 27 61</t>
  </si>
  <si>
    <t>(Mie) Sofie Bergstrand</t>
  </si>
  <si>
    <t>0702-22 56 46</t>
  </si>
  <si>
    <t>(Mie) Stefan Bergstrand</t>
  </si>
  <si>
    <t>(Hedvig) Elisabet Elfström</t>
  </si>
  <si>
    <t>0725-29 62 96</t>
  </si>
  <si>
    <t>(Hedvig) Anders Elfström</t>
  </si>
  <si>
    <t>Elvira Staindahl</t>
  </si>
  <si>
    <t>0702-335568</t>
  </si>
  <si>
    <t>Aron Sjömark</t>
  </si>
  <si>
    <t>Sofia Altersved</t>
  </si>
  <si>
    <t>Lisa Djupström</t>
  </si>
  <si>
    <t>Miriam Gindemo</t>
  </si>
  <si>
    <t>0703-960925</t>
  </si>
  <si>
    <t>Nelly Lidén</t>
  </si>
  <si>
    <t>0763-262916</t>
  </si>
  <si>
    <t>Clara Fahlström</t>
  </si>
  <si>
    <t>Niklas Jansson 0709-283553</t>
  </si>
  <si>
    <t>Nelly Liden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</si>
</sst>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212121"/>
      <name val="Calibri (Brödtext)"/>
    </font>
    <font>
      <sz val="12"/>
      <color rgb="FF212121"/>
      <name val="Calibri"/>
      <family val="2"/>
      <scheme val="minor"/>
    </font>
    <font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4" fillId="0" borderId="0" xfId="0" applyFont="1"/>
    <xf numFmtId="20" fontId="0" fillId="0" borderId="0" xfId="0" applyNumberFormat="1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2" borderId="1" xfId="0" applyFont="1" applyFill="1" applyBorder="1"/>
    <xf numFmtId="0" fontId="0" fillId="2" borderId="1" xfId="0" applyFill="1" applyBorder="1"/>
    <xf numFmtId="0" fontId="0" fillId="0" borderId="0" xfId="0" applyAlignment="1">
      <alignment wrapText="1"/>
    </xf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8" fillId="0" borderId="3" xfId="0" applyFont="1" applyBorder="1" applyAlignment="1">
      <alignment wrapTex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6" xfId="0" applyBorder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6" borderId="1" xfId="0" applyFill="1" applyBorder="1"/>
    <xf numFmtId="0" fontId="0" fillId="6" borderId="5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1" xfId="0" applyFill="1" applyBorder="1"/>
    <xf numFmtId="0" fontId="0" fillId="4" borderId="1" xfId="0" applyFill="1" applyBorder="1"/>
    <xf numFmtId="0" fontId="0" fillId="3" borderId="1" xfId="0" applyFill="1" applyBorder="1"/>
    <xf numFmtId="0" fontId="8" fillId="0" borderId="0" xfId="0" applyFont="1"/>
    <xf numFmtId="0" fontId="0" fillId="0" borderId="0" xfId="0" applyAlignment="1">
      <alignment horizontal="right"/>
    </xf>
    <xf numFmtId="0" fontId="9" fillId="0" borderId="0" xfId="0" applyFont="1"/>
    <xf numFmtId="0" fontId="5" fillId="0" borderId="0" xfId="0" applyFont="1"/>
    <xf numFmtId="0" fontId="0" fillId="0" borderId="3" xfId="0" applyBorder="1" applyAlignment="1">
      <alignment horizontal="center" vertical="center" wrapText="1"/>
    </xf>
    <xf numFmtId="1" fontId="0" fillId="0" borderId="1" xfId="0" applyNumberFormat="1" applyBorder="1"/>
    <xf numFmtId="0" fontId="0" fillId="0" borderId="1" xfId="0" applyNumberFormat="1" applyBorder="1"/>
    <xf numFmtId="0" fontId="0" fillId="0" borderId="0" xfId="0" applyBorder="1"/>
    <xf numFmtId="0" fontId="6" fillId="0" borderId="1" xfId="0" applyFont="1" applyBorder="1" applyAlignment="1">
      <alignment horizontal="left" vertical="center"/>
    </xf>
    <xf numFmtId="0" fontId="8" fillId="0" borderId="7" xfId="0" applyFont="1" applyBorder="1"/>
    <xf numFmtId="0" fontId="8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0" fillId="4" borderId="9" xfId="0" applyFill="1" applyBorder="1"/>
    <xf numFmtId="0" fontId="10" fillId="0" borderId="1" xfId="0" applyFont="1" applyBorder="1"/>
    <xf numFmtId="0" fontId="6" fillId="0" borderId="1" xfId="0" applyFont="1" applyBorder="1"/>
    <xf numFmtId="0" fontId="6" fillId="6" borderId="1" xfId="0" applyFont="1" applyFill="1" applyBorder="1"/>
    <xf numFmtId="0" fontId="6" fillId="7" borderId="1" xfId="0" applyFont="1" applyFill="1" applyBorder="1"/>
    <xf numFmtId="0" fontId="6" fillId="4" borderId="1" xfId="0" applyFont="1" applyFill="1" applyBorder="1"/>
    <xf numFmtId="0" fontId="0" fillId="4" borderId="2" xfId="0" applyFill="1" applyBorder="1"/>
    <xf numFmtId="0" fontId="0" fillId="8" borderId="1" xfId="0" applyFill="1" applyBorder="1"/>
    <xf numFmtId="0" fontId="0" fillId="6" borderId="2" xfId="0" applyFill="1" applyBorder="1"/>
    <xf numFmtId="0" fontId="11" fillId="0" borderId="1" xfId="0" applyFont="1" applyBorder="1"/>
    <xf numFmtId="0" fontId="12" fillId="0" borderId="0" xfId="0" applyFont="1"/>
    <xf numFmtId="0" fontId="0" fillId="3" borderId="2" xfId="0" applyFill="1" applyBorder="1"/>
    <xf numFmtId="0" fontId="0" fillId="0" borderId="1" xfId="0" applyFill="1" applyBorder="1"/>
    <xf numFmtId="0" fontId="0" fillId="0" borderId="2" xfId="0" applyFill="1" applyBorder="1"/>
    <xf numFmtId="0" fontId="13" fillId="6" borderId="2" xfId="0" applyFont="1" applyFill="1" applyBorder="1"/>
    <xf numFmtId="0" fontId="0" fillId="4" borderId="0" xfId="0" applyFill="1" applyBorder="1"/>
    <xf numFmtId="0" fontId="8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22</xdr:row>
      <xdr:rowOff>50800</xdr:rowOff>
    </xdr:from>
    <xdr:to>
      <xdr:col>3</xdr:col>
      <xdr:colOff>36999</xdr:colOff>
      <xdr:row>28</xdr:row>
      <xdr:rowOff>292100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6DDD6A5-89FF-5C5A-C8DB-0F50A459F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6300" y="7035800"/>
          <a:ext cx="2475399" cy="214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"/>
  <sheetViews>
    <sheetView zoomScale="80" zoomScaleNormal="80" workbookViewId="0">
      <selection activeCell="L14" sqref="L14"/>
    </sheetView>
  </sheetViews>
  <sheetFormatPr defaultColWidth="11.19921875" defaultRowHeight="25.2" customHeight="1"/>
  <cols>
    <col min="3" max="4" width="21.69921875" customWidth="1"/>
    <col min="5" max="5" width="7.5" customWidth="1"/>
    <col min="6" max="7" width="21.69921875" customWidth="1"/>
    <col min="8" max="8" width="7" customWidth="1"/>
  </cols>
  <sheetData>
    <row r="1" spans="1:13" ht="25.2" customHeight="1">
      <c r="A1" s="3" t="s">
        <v>0</v>
      </c>
    </row>
    <row r="2" spans="1:13" ht="25.2" customHeight="1">
      <c r="A2" t="s">
        <v>14</v>
      </c>
      <c r="D2" t="s">
        <v>73</v>
      </c>
      <c r="F2">
        <f>2*9</f>
        <v>18</v>
      </c>
    </row>
    <row r="4" spans="1:13" ht="25.2" customHeight="1">
      <c r="C4" t="s">
        <v>2</v>
      </c>
      <c r="D4" t="s">
        <v>3</v>
      </c>
      <c r="E4" t="s">
        <v>4</v>
      </c>
      <c r="F4" t="s">
        <v>5</v>
      </c>
      <c r="G4" t="s">
        <v>3</v>
      </c>
      <c r="H4" t="s">
        <v>4</v>
      </c>
    </row>
    <row r="5" spans="1:13" ht="25.2" customHeight="1">
      <c r="A5" t="s">
        <v>1</v>
      </c>
      <c r="B5" t="s">
        <v>8</v>
      </c>
      <c r="C5" s="4" t="s">
        <v>78</v>
      </c>
      <c r="D5" s="4" t="s">
        <v>107</v>
      </c>
      <c r="E5" s="29" t="s">
        <v>52</v>
      </c>
      <c r="F5" s="4" t="s">
        <v>79</v>
      </c>
      <c r="G5" s="4" t="s">
        <v>109</v>
      </c>
      <c r="H5" s="29" t="s">
        <v>52</v>
      </c>
    </row>
    <row r="6" spans="1:13" ht="25.2" customHeight="1">
      <c r="B6" t="s">
        <v>27</v>
      </c>
      <c r="C6" s="4" t="s">
        <v>80</v>
      </c>
      <c r="D6" s="4" t="s">
        <v>108</v>
      </c>
      <c r="E6" s="29" t="s">
        <v>52</v>
      </c>
      <c r="F6" s="4" t="s">
        <v>81</v>
      </c>
      <c r="G6" s="4" t="s">
        <v>110</v>
      </c>
      <c r="H6" s="29" t="s">
        <v>52</v>
      </c>
    </row>
    <row r="7" spans="1:13" ht="25.2" customHeight="1">
      <c r="C7" s="4"/>
      <c r="D7" s="4"/>
      <c r="E7" s="4"/>
      <c r="F7" s="4"/>
      <c r="G7" s="4"/>
      <c r="H7" s="4"/>
    </row>
    <row r="8" spans="1:13" ht="25.2" customHeight="1">
      <c r="A8" t="s">
        <v>6</v>
      </c>
      <c r="B8" t="s">
        <v>24</v>
      </c>
      <c r="C8" s="5" t="s">
        <v>243</v>
      </c>
      <c r="D8" s="5" t="s">
        <v>244</v>
      </c>
      <c r="E8" s="55" t="s">
        <v>50</v>
      </c>
      <c r="F8" s="5" t="s">
        <v>245</v>
      </c>
      <c r="G8" s="5" t="s">
        <v>246</v>
      </c>
      <c r="H8" s="55" t="s">
        <v>50</v>
      </c>
      <c r="K8" s="1"/>
      <c r="L8" s="1"/>
      <c r="M8" s="1"/>
    </row>
    <row r="9" spans="1:13" ht="25.2" customHeight="1">
      <c r="B9" t="s">
        <v>25</v>
      </c>
      <c r="C9" s="4" t="s">
        <v>247</v>
      </c>
      <c r="D9" s="4" t="s">
        <v>248</v>
      </c>
      <c r="E9" s="24" t="s">
        <v>50</v>
      </c>
      <c r="F9" s="4" t="s">
        <v>249</v>
      </c>
      <c r="G9" s="4" t="s">
        <v>250</v>
      </c>
      <c r="H9" s="24" t="s">
        <v>50</v>
      </c>
      <c r="K9" s="2"/>
      <c r="L9" s="2"/>
      <c r="M9" s="2"/>
    </row>
    <row r="10" spans="1:13" ht="25.2" customHeight="1">
      <c r="B10" t="s">
        <v>26</v>
      </c>
      <c r="C10" s="4" t="s">
        <v>251</v>
      </c>
      <c r="D10" s="4" t="s">
        <v>252</v>
      </c>
      <c r="E10" s="24" t="s">
        <v>50</v>
      </c>
      <c r="F10" s="4" t="s">
        <v>253</v>
      </c>
      <c r="G10" s="4" t="s">
        <v>254</v>
      </c>
      <c r="H10" s="24" t="s">
        <v>50</v>
      </c>
      <c r="K10" s="1"/>
      <c r="L10" s="1"/>
      <c r="M10" s="1"/>
    </row>
    <row r="11" spans="1:13" ht="25.2" customHeight="1">
      <c r="B11" t="s">
        <v>28</v>
      </c>
      <c r="C11" s="4" t="s">
        <v>255</v>
      </c>
      <c r="D11" s="4" t="s">
        <v>256</v>
      </c>
      <c r="E11" s="31"/>
      <c r="F11" s="4" t="s">
        <v>257</v>
      </c>
      <c r="G11" s="4" t="s">
        <v>258</v>
      </c>
      <c r="H11" s="31"/>
      <c r="K11" s="2"/>
      <c r="L11" s="2"/>
      <c r="M11" s="2"/>
    </row>
    <row r="12" spans="1:13" ht="25.2" customHeight="1">
      <c r="C12" s="46"/>
      <c r="D12" s="46"/>
      <c r="E12" s="46"/>
      <c r="F12" s="46"/>
      <c r="G12" s="46"/>
      <c r="H12" s="46"/>
      <c r="K12" s="1"/>
      <c r="L12" s="1"/>
      <c r="M12" s="1"/>
    </row>
    <row r="13" spans="1:13" ht="25.2" customHeight="1">
      <c r="A13" t="s">
        <v>7</v>
      </c>
      <c r="B13" t="s">
        <v>24</v>
      </c>
      <c r="C13" s="56" t="s">
        <v>259</v>
      </c>
      <c r="D13" s="57" t="s">
        <v>260</v>
      </c>
      <c r="E13" s="58"/>
      <c r="F13" s="60" t="s">
        <v>272</v>
      </c>
      <c r="G13" s="60" t="s">
        <v>273</v>
      </c>
      <c r="H13" s="61" t="s">
        <v>50</v>
      </c>
      <c r="K13" s="2"/>
      <c r="L13" s="2"/>
      <c r="M13" s="2"/>
    </row>
    <row r="14" spans="1:13" ht="25.2" customHeight="1">
      <c r="B14" t="s">
        <v>25</v>
      </c>
      <c r="C14" s="4" t="s">
        <v>261</v>
      </c>
      <c r="D14" s="4" t="s">
        <v>262</v>
      </c>
      <c r="E14" s="30" t="s">
        <v>55</v>
      </c>
      <c r="F14" s="4" t="s">
        <v>263</v>
      </c>
      <c r="G14" s="4"/>
      <c r="H14" s="30" t="s">
        <v>55</v>
      </c>
      <c r="K14" s="2"/>
      <c r="L14" s="2"/>
      <c r="M14" s="2"/>
    </row>
    <row r="15" spans="1:13" ht="25.2" customHeight="1">
      <c r="B15" t="s">
        <v>29</v>
      </c>
      <c r="C15" s="4" t="s">
        <v>264</v>
      </c>
      <c r="D15" s="4" t="s">
        <v>265</v>
      </c>
      <c r="E15" s="30" t="s">
        <v>55</v>
      </c>
      <c r="F15" s="4" t="s">
        <v>266</v>
      </c>
      <c r="G15" s="4"/>
      <c r="H15" s="30" t="s">
        <v>55</v>
      </c>
    </row>
    <row r="16" spans="1:13" ht="25.2" customHeight="1">
      <c r="C16" s="4"/>
      <c r="D16" s="4"/>
      <c r="E16" s="4"/>
      <c r="F16" s="4"/>
      <c r="G16" s="4"/>
      <c r="H16" s="4"/>
    </row>
  </sheetData>
  <pageMargins left="0.7" right="0.7" top="0.75" bottom="0.75" header="0.3" footer="0.3"/>
  <pageSetup paperSize="9" scale="67" orientation="landscape" r:id="rId1"/>
  <headerFooter>
    <oddFooter>&amp;L_x000D_&amp;1#&amp;"Calibri"&amp;10&amp;K000000 Klassificerat som Publikt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6"/>
  <sheetViews>
    <sheetView topLeftCell="A2" workbookViewId="0">
      <selection activeCell="L12" sqref="L12"/>
    </sheetView>
  </sheetViews>
  <sheetFormatPr defaultColWidth="11.19921875" defaultRowHeight="25.2" customHeight="1"/>
  <cols>
    <col min="3" max="4" width="21.69921875" customWidth="1"/>
    <col min="5" max="5" width="7.5" customWidth="1"/>
    <col min="6" max="7" width="21.69921875" customWidth="1"/>
    <col min="8" max="8" width="7" customWidth="1"/>
  </cols>
  <sheetData>
    <row r="1" spans="1:13" ht="25.2" customHeight="1">
      <c r="A1" s="3" t="s">
        <v>15</v>
      </c>
    </row>
    <row r="2" spans="1:13" ht="25.2" customHeight="1">
      <c r="A2" t="s">
        <v>13</v>
      </c>
      <c r="D2" t="s">
        <v>59</v>
      </c>
      <c r="F2">
        <f>2*9</f>
        <v>18</v>
      </c>
    </row>
    <row r="4" spans="1:13" ht="25.2" customHeight="1">
      <c r="C4" t="s">
        <v>2</v>
      </c>
      <c r="D4" t="s">
        <v>3</v>
      </c>
      <c r="E4" t="s">
        <v>4</v>
      </c>
      <c r="F4" t="s">
        <v>5</v>
      </c>
      <c r="G4" t="s">
        <v>3</v>
      </c>
      <c r="H4" t="s">
        <v>4</v>
      </c>
    </row>
    <row r="5" spans="1:13" ht="25.2" customHeight="1">
      <c r="A5" t="s">
        <v>1</v>
      </c>
      <c r="B5" t="s">
        <v>8</v>
      </c>
      <c r="C5" s="4" t="s">
        <v>82</v>
      </c>
      <c r="D5" s="4" t="s">
        <v>104</v>
      </c>
      <c r="E5" s="29" t="s">
        <v>52</v>
      </c>
      <c r="F5" s="4" t="s">
        <v>83</v>
      </c>
      <c r="G5" s="4" t="s">
        <v>106</v>
      </c>
      <c r="H5" s="29" t="s">
        <v>52</v>
      </c>
    </row>
    <row r="6" spans="1:13" ht="25.2" customHeight="1">
      <c r="B6" t="s">
        <v>27</v>
      </c>
      <c r="C6" s="4" t="s">
        <v>84</v>
      </c>
      <c r="D6" s="4" t="s">
        <v>105</v>
      </c>
      <c r="E6" s="29" t="s">
        <v>52</v>
      </c>
      <c r="F6" s="4" t="s">
        <v>85</v>
      </c>
      <c r="G6" s="4" t="s">
        <v>105</v>
      </c>
      <c r="H6" s="29" t="s">
        <v>52</v>
      </c>
    </row>
    <row r="7" spans="1:13" ht="25.2" customHeight="1">
      <c r="C7" s="4"/>
      <c r="D7" s="4"/>
      <c r="E7" s="4"/>
      <c r="F7" s="4"/>
      <c r="G7" s="4"/>
      <c r="H7" s="4"/>
    </row>
    <row r="8" spans="1:13" ht="25.2" customHeight="1">
      <c r="A8" t="s">
        <v>6</v>
      </c>
      <c r="B8" t="s">
        <v>24</v>
      </c>
      <c r="C8" s="5" t="s">
        <v>223</v>
      </c>
      <c r="D8" s="5" t="s">
        <v>224</v>
      </c>
      <c r="E8" s="53" t="s">
        <v>55</v>
      </c>
      <c r="F8" s="5" t="s">
        <v>225</v>
      </c>
      <c r="G8" s="5"/>
      <c r="H8" s="53" t="s">
        <v>55</v>
      </c>
      <c r="K8" s="1"/>
      <c r="L8" s="1"/>
      <c r="M8" s="1"/>
    </row>
    <row r="9" spans="1:13" ht="25.2" customHeight="1">
      <c r="B9" t="s">
        <v>25</v>
      </c>
      <c r="C9" s="4" t="s">
        <v>226</v>
      </c>
      <c r="D9" s="4" t="s">
        <v>227</v>
      </c>
      <c r="E9" s="30" t="s">
        <v>55</v>
      </c>
      <c r="F9" s="4" t="s">
        <v>228</v>
      </c>
      <c r="G9" s="4" t="s">
        <v>229</v>
      </c>
      <c r="H9" s="30" t="s">
        <v>55</v>
      </c>
      <c r="K9" s="2"/>
      <c r="L9" s="2"/>
      <c r="M9" s="2"/>
    </row>
    <row r="10" spans="1:13" ht="25.2" customHeight="1">
      <c r="B10" t="s">
        <v>26</v>
      </c>
      <c r="C10" s="4" t="s">
        <v>230</v>
      </c>
      <c r="D10" s="4" t="s">
        <v>231</v>
      </c>
      <c r="E10" s="30" t="s">
        <v>55</v>
      </c>
      <c r="F10" s="4" t="s">
        <v>232</v>
      </c>
      <c r="G10" s="4" t="s">
        <v>233</v>
      </c>
      <c r="H10" s="30" t="s">
        <v>55</v>
      </c>
      <c r="K10" s="1"/>
      <c r="L10" s="1"/>
      <c r="M10" s="1"/>
    </row>
    <row r="11" spans="1:13" ht="25.2" customHeight="1">
      <c r="B11" t="s">
        <v>28</v>
      </c>
      <c r="C11" s="45" t="s">
        <v>191</v>
      </c>
      <c r="D11" s="45" t="s">
        <v>192</v>
      </c>
      <c r="E11" s="47" t="s">
        <v>55</v>
      </c>
      <c r="F11" s="45" t="s">
        <v>193</v>
      </c>
      <c r="G11" s="45" t="s">
        <v>194</v>
      </c>
      <c r="H11" s="47" t="s">
        <v>55</v>
      </c>
      <c r="K11" s="2"/>
      <c r="L11" s="2"/>
      <c r="M11" s="2"/>
    </row>
    <row r="12" spans="1:13" ht="25.2" customHeight="1">
      <c r="C12" s="46"/>
      <c r="D12" s="46"/>
      <c r="E12" s="46"/>
      <c r="F12" s="46"/>
      <c r="G12" s="46"/>
      <c r="H12" s="46"/>
      <c r="K12" s="1"/>
      <c r="L12" s="1"/>
      <c r="M12" s="1"/>
    </row>
    <row r="13" spans="1:13" ht="25.2" customHeight="1">
      <c r="A13" t="s">
        <v>7</v>
      </c>
      <c r="B13" t="s">
        <v>24</v>
      </c>
      <c r="C13" s="5" t="s">
        <v>234</v>
      </c>
      <c r="D13" s="5" t="s">
        <v>235</v>
      </c>
      <c r="E13" s="53" t="s">
        <v>55</v>
      </c>
      <c r="F13" s="54" t="s">
        <v>189</v>
      </c>
      <c r="G13" s="54" t="s">
        <v>190</v>
      </c>
      <c r="H13" s="53" t="s">
        <v>55</v>
      </c>
      <c r="K13" s="2"/>
      <c r="L13" s="2"/>
      <c r="M13" s="2"/>
    </row>
    <row r="14" spans="1:13" ht="25.2" customHeight="1">
      <c r="B14" t="s">
        <v>25</v>
      </c>
      <c r="C14" s="4" t="s">
        <v>236</v>
      </c>
      <c r="D14" s="4" t="s">
        <v>237</v>
      </c>
      <c r="E14" s="30" t="s">
        <v>55</v>
      </c>
      <c r="F14" s="4" t="s">
        <v>238</v>
      </c>
      <c r="G14" s="4" t="s">
        <v>239</v>
      </c>
      <c r="H14" s="30" t="s">
        <v>55</v>
      </c>
      <c r="K14" s="2"/>
      <c r="L14" s="2"/>
      <c r="M14" s="2"/>
    </row>
    <row r="15" spans="1:13" ht="25.2" customHeight="1">
      <c r="B15" t="s">
        <v>29</v>
      </c>
      <c r="C15" s="4" t="s">
        <v>240</v>
      </c>
      <c r="D15" s="4" t="s">
        <v>241</v>
      </c>
      <c r="E15" s="30" t="s">
        <v>55</v>
      </c>
      <c r="F15" s="4" t="s">
        <v>242</v>
      </c>
      <c r="G15" s="4"/>
      <c r="H15" s="30" t="s">
        <v>55</v>
      </c>
    </row>
    <row r="16" spans="1:13" ht="25.2" customHeight="1">
      <c r="C16" s="4"/>
      <c r="D16" s="4"/>
      <c r="E16" s="4"/>
      <c r="F16" s="4"/>
      <c r="G16" s="4"/>
      <c r="H16" s="4"/>
    </row>
  </sheetData>
  <pageMargins left="0.7" right="0.7" top="0.75" bottom="0.75" header="0.3" footer="0.3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5"/>
  <sheetViews>
    <sheetView zoomScale="90" zoomScaleNormal="90" workbookViewId="0">
      <selection activeCell="F16" sqref="F16"/>
    </sheetView>
  </sheetViews>
  <sheetFormatPr defaultColWidth="11.19921875" defaultRowHeight="25.2" customHeight="1"/>
  <cols>
    <col min="3" max="3" width="21.69921875" customWidth="1"/>
    <col min="4" max="4" width="21.5" customWidth="1"/>
    <col min="5" max="5" width="6.5" customWidth="1"/>
    <col min="6" max="7" width="21.5" customWidth="1"/>
    <col min="8" max="8" width="5.69921875" customWidth="1"/>
    <col min="9" max="10" width="21.69921875" customWidth="1"/>
    <col min="11" max="11" width="6.69921875" customWidth="1"/>
  </cols>
  <sheetData>
    <row r="1" spans="1:11" ht="25.2" customHeight="1">
      <c r="A1" s="3" t="s">
        <v>16</v>
      </c>
    </row>
    <row r="2" spans="1:11" ht="25.2" customHeight="1">
      <c r="A2" t="s">
        <v>17</v>
      </c>
      <c r="F2">
        <f>3*9</f>
        <v>27</v>
      </c>
      <c r="I2" t="s">
        <v>54</v>
      </c>
    </row>
    <row r="4" spans="1:11" ht="25.2" customHeight="1">
      <c r="C4" t="s">
        <v>2</v>
      </c>
      <c r="D4" t="s">
        <v>3</v>
      </c>
      <c r="E4" t="s">
        <v>4</v>
      </c>
      <c r="F4" t="s">
        <v>5</v>
      </c>
      <c r="G4" t="s">
        <v>3</v>
      </c>
      <c r="H4" t="s">
        <v>4</v>
      </c>
      <c r="I4" t="s">
        <v>10</v>
      </c>
      <c r="J4" t="s">
        <v>11</v>
      </c>
      <c r="K4" t="s">
        <v>4</v>
      </c>
    </row>
    <row r="5" spans="1:11" ht="25.2" customHeight="1">
      <c r="A5" t="s">
        <v>1</v>
      </c>
      <c r="B5" t="s">
        <v>8</v>
      </c>
      <c r="C5" s="4" t="s">
        <v>144</v>
      </c>
      <c r="D5" s="4" t="s">
        <v>145</v>
      </c>
      <c r="E5" s="31" t="s">
        <v>53</v>
      </c>
      <c r="F5" s="4" t="s">
        <v>128</v>
      </c>
      <c r="G5" s="4" t="s">
        <v>129</v>
      </c>
      <c r="H5" s="31" t="s">
        <v>53</v>
      </c>
      <c r="I5" s="4" t="s">
        <v>148</v>
      </c>
      <c r="J5" s="4" t="s">
        <v>149</v>
      </c>
      <c r="K5" s="31" t="s">
        <v>53</v>
      </c>
    </row>
    <row r="6" spans="1:11" ht="25.2" customHeight="1">
      <c r="B6" t="s">
        <v>27</v>
      </c>
      <c r="C6" s="4" t="s">
        <v>147</v>
      </c>
      <c r="D6" s="4" t="s">
        <v>146</v>
      </c>
      <c r="E6" s="31" t="s">
        <v>53</v>
      </c>
      <c r="F6" s="4" t="s">
        <v>126</v>
      </c>
      <c r="G6" s="4" t="s">
        <v>127</v>
      </c>
      <c r="H6" s="31" t="s">
        <v>53</v>
      </c>
      <c r="I6" s="4" t="s">
        <v>151</v>
      </c>
      <c r="J6" s="4" t="s">
        <v>150</v>
      </c>
      <c r="K6" s="31" t="s">
        <v>53</v>
      </c>
    </row>
    <row r="7" spans="1:11" ht="25.2" customHeight="1">
      <c r="E7" s="4"/>
      <c r="H7" s="4"/>
      <c r="K7" s="4"/>
    </row>
    <row r="8" spans="1:11" ht="25.2" customHeight="1">
      <c r="A8" t="s">
        <v>6</v>
      </c>
      <c r="B8" t="s">
        <v>24</v>
      </c>
      <c r="C8" s="4" t="s">
        <v>155</v>
      </c>
      <c r="D8" s="4" t="s">
        <v>156</v>
      </c>
      <c r="E8" s="31" t="s">
        <v>53</v>
      </c>
      <c r="F8" s="4" t="s">
        <v>162</v>
      </c>
      <c r="G8" s="4" t="s">
        <v>156</v>
      </c>
      <c r="H8" s="31" t="s">
        <v>53</v>
      </c>
      <c r="I8" s="4" t="s">
        <v>151</v>
      </c>
      <c r="J8" s="4" t="s">
        <v>150</v>
      </c>
      <c r="K8" s="31" t="s">
        <v>53</v>
      </c>
    </row>
    <row r="9" spans="1:11" ht="25.2" customHeight="1">
      <c r="B9" t="s">
        <v>25</v>
      </c>
      <c r="C9" s="4" t="s">
        <v>159</v>
      </c>
      <c r="D9" s="4" t="s">
        <v>157</v>
      </c>
      <c r="E9" s="31" t="s">
        <v>53</v>
      </c>
      <c r="F9" s="4" t="s">
        <v>165</v>
      </c>
      <c r="G9" s="4" t="s">
        <v>163</v>
      </c>
      <c r="H9" s="31" t="s">
        <v>53</v>
      </c>
      <c r="I9" s="4" t="s">
        <v>152</v>
      </c>
      <c r="J9" s="4" t="s">
        <v>153</v>
      </c>
      <c r="K9" s="31" t="s">
        <v>53</v>
      </c>
    </row>
    <row r="10" spans="1:11" ht="25.2" customHeight="1">
      <c r="B10" t="s">
        <v>26</v>
      </c>
      <c r="C10" s="4" t="s">
        <v>160</v>
      </c>
      <c r="D10" s="4" t="s">
        <v>158</v>
      </c>
      <c r="E10" s="31" t="s">
        <v>53</v>
      </c>
      <c r="F10" s="4" t="s">
        <v>166</v>
      </c>
      <c r="G10" s="4" t="s">
        <v>164</v>
      </c>
      <c r="H10" s="31" t="s">
        <v>53</v>
      </c>
      <c r="I10" s="4" t="s">
        <v>147</v>
      </c>
      <c r="J10" s="4" t="s">
        <v>146</v>
      </c>
      <c r="K10" s="31" t="s">
        <v>53</v>
      </c>
    </row>
    <row r="11" spans="1:11" ht="25.2" customHeight="1">
      <c r="B11" t="s">
        <v>28</v>
      </c>
      <c r="C11" s="4" t="s">
        <v>161</v>
      </c>
      <c r="D11" s="4" t="s">
        <v>139</v>
      </c>
      <c r="E11" s="31" t="s">
        <v>53</v>
      </c>
      <c r="F11" s="4" t="s">
        <v>130</v>
      </c>
      <c r="G11" s="4"/>
      <c r="H11" s="31" t="s">
        <v>53</v>
      </c>
      <c r="I11" s="4" t="s">
        <v>131</v>
      </c>
      <c r="J11" s="4"/>
      <c r="K11" s="31" t="s">
        <v>53</v>
      </c>
    </row>
    <row r="12" spans="1:11" ht="25.2" customHeight="1">
      <c r="E12" s="4"/>
      <c r="H12" s="4"/>
      <c r="K12" s="4"/>
    </row>
    <row r="13" spans="1:11" ht="25.2" customHeight="1">
      <c r="A13" t="s">
        <v>7</v>
      </c>
      <c r="B13" t="s">
        <v>24</v>
      </c>
      <c r="C13" s="4" t="s">
        <v>84</v>
      </c>
      <c r="D13" s="4" t="s">
        <v>154</v>
      </c>
      <c r="E13" s="31" t="s">
        <v>53</v>
      </c>
      <c r="F13" s="5" t="s">
        <v>167</v>
      </c>
      <c r="G13" s="5" t="s">
        <v>154</v>
      </c>
      <c r="H13" s="31" t="s">
        <v>53</v>
      </c>
      <c r="I13" s="5" t="s">
        <v>132</v>
      </c>
      <c r="J13" s="5"/>
      <c r="K13" s="31" t="s">
        <v>53</v>
      </c>
    </row>
    <row r="14" spans="1:11" ht="25.2" customHeight="1">
      <c r="B14" t="s">
        <v>25</v>
      </c>
      <c r="C14" s="4" t="s">
        <v>137</v>
      </c>
      <c r="D14" s="4" t="s">
        <v>138</v>
      </c>
      <c r="E14" s="31" t="s">
        <v>53</v>
      </c>
      <c r="F14" s="4" t="s">
        <v>128</v>
      </c>
      <c r="G14" s="4" t="s">
        <v>129</v>
      </c>
      <c r="H14" s="31" t="s">
        <v>53</v>
      </c>
      <c r="I14" s="4" t="s">
        <v>148</v>
      </c>
      <c r="J14" s="4" t="s">
        <v>149</v>
      </c>
      <c r="K14" s="31" t="s">
        <v>53</v>
      </c>
    </row>
    <row r="15" spans="1:11" ht="25.2" customHeight="1">
      <c r="B15" t="s">
        <v>29</v>
      </c>
      <c r="C15" s="4" t="s">
        <v>144</v>
      </c>
      <c r="D15" s="4" t="s">
        <v>145</v>
      </c>
      <c r="E15" s="31" t="s">
        <v>53</v>
      </c>
      <c r="F15" s="4" t="s">
        <v>152</v>
      </c>
      <c r="G15" s="4" t="s">
        <v>153</v>
      </c>
      <c r="H15" s="31" t="s">
        <v>53</v>
      </c>
      <c r="I15" s="4" t="s">
        <v>84</v>
      </c>
      <c r="J15" s="4" t="s">
        <v>154</v>
      </c>
      <c r="K15" s="31" t="s">
        <v>53</v>
      </c>
    </row>
  </sheetData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5"/>
  <sheetViews>
    <sheetView tabSelected="1" zoomScale="90" zoomScaleNormal="90" workbookViewId="0">
      <selection activeCell="F15" sqref="F15"/>
    </sheetView>
  </sheetViews>
  <sheetFormatPr defaultColWidth="11.19921875" defaultRowHeight="25.2" customHeight="1"/>
  <cols>
    <col min="1" max="1" width="12.09765625" customWidth="1"/>
    <col min="3" max="4" width="21.69921875" customWidth="1"/>
    <col min="5" max="5" width="6.5" customWidth="1"/>
    <col min="6" max="7" width="21.69921875" customWidth="1"/>
    <col min="8" max="8" width="5.69921875" customWidth="1"/>
    <col min="9" max="9" width="22" customWidth="1"/>
    <col min="10" max="10" width="21.69921875" customWidth="1"/>
    <col min="11" max="11" width="5.69921875" customWidth="1"/>
  </cols>
  <sheetData>
    <row r="1" spans="1:11" ht="25.2" customHeight="1">
      <c r="A1" s="3" t="s">
        <v>12</v>
      </c>
    </row>
    <row r="2" spans="1:11" ht="25.2" customHeight="1">
      <c r="A2" t="s">
        <v>65</v>
      </c>
      <c r="C2">
        <f>8*3</f>
        <v>24</v>
      </c>
      <c r="F2" t="s">
        <v>56</v>
      </c>
    </row>
    <row r="4" spans="1:11" ht="25.2" customHeight="1">
      <c r="A4" t="s">
        <v>1</v>
      </c>
      <c r="C4" s="6" t="s">
        <v>57</v>
      </c>
      <c r="D4" t="s">
        <v>3</v>
      </c>
      <c r="E4" t="s">
        <v>4</v>
      </c>
      <c r="F4" t="s">
        <v>5</v>
      </c>
      <c r="G4" t="s">
        <v>3</v>
      </c>
      <c r="H4" t="s">
        <v>4</v>
      </c>
      <c r="I4" t="s">
        <v>10</v>
      </c>
      <c r="J4" t="s">
        <v>11</v>
      </c>
      <c r="K4" t="s">
        <v>4</v>
      </c>
    </row>
    <row r="5" spans="1:11" ht="36.6">
      <c r="A5" s="8" t="s">
        <v>22</v>
      </c>
      <c r="B5" t="s">
        <v>8</v>
      </c>
      <c r="C5" s="49" t="s">
        <v>210</v>
      </c>
      <c r="D5" s="49"/>
      <c r="E5" s="50" t="s">
        <v>50</v>
      </c>
      <c r="F5" s="49" t="s">
        <v>211</v>
      </c>
      <c r="G5" s="49" t="s">
        <v>212</v>
      </c>
      <c r="H5" s="51" t="s">
        <v>55</v>
      </c>
      <c r="I5" s="49" t="s">
        <v>213</v>
      </c>
      <c r="J5" s="49"/>
      <c r="K5" s="51" t="s">
        <v>55</v>
      </c>
    </row>
    <row r="6" spans="1:11" ht="25.2" customHeight="1">
      <c r="B6" t="s">
        <v>9</v>
      </c>
      <c r="C6" s="49" t="s">
        <v>214</v>
      </c>
      <c r="D6" s="49" t="s">
        <v>215</v>
      </c>
      <c r="E6" s="50" t="s">
        <v>50</v>
      </c>
      <c r="F6" s="49" t="s">
        <v>216</v>
      </c>
      <c r="G6" s="49" t="s">
        <v>217</v>
      </c>
      <c r="H6" s="50" t="s">
        <v>50</v>
      </c>
      <c r="I6" s="49" t="s">
        <v>218</v>
      </c>
      <c r="J6" s="49"/>
      <c r="K6" s="50" t="s">
        <v>50</v>
      </c>
    </row>
    <row r="7" spans="1:11" ht="25.2" customHeight="1">
      <c r="C7" s="4"/>
      <c r="D7" s="4"/>
      <c r="E7" s="4"/>
      <c r="F7" s="4"/>
      <c r="G7" s="4"/>
      <c r="H7" s="4"/>
      <c r="I7" s="4"/>
      <c r="J7" s="4"/>
      <c r="K7" s="4"/>
    </row>
    <row r="8" spans="1:11" ht="25.2" customHeight="1">
      <c r="A8" t="s">
        <v>6</v>
      </c>
      <c r="B8" t="s">
        <v>18</v>
      </c>
      <c r="C8" s="4" t="s">
        <v>91</v>
      </c>
      <c r="D8" s="38" t="s">
        <v>98</v>
      </c>
      <c r="E8" s="29" t="s">
        <v>52</v>
      </c>
      <c r="F8" s="4" t="s">
        <v>87</v>
      </c>
      <c r="G8" s="4" t="s">
        <v>100</v>
      </c>
      <c r="H8" s="29" t="s">
        <v>52</v>
      </c>
      <c r="I8" s="4" t="s">
        <v>88</v>
      </c>
      <c r="J8" s="4" t="s">
        <v>102</v>
      </c>
      <c r="K8" s="29" t="s">
        <v>52</v>
      </c>
    </row>
    <row r="9" spans="1:11" ht="25.2" customHeight="1">
      <c r="B9" t="s">
        <v>19</v>
      </c>
      <c r="C9" s="4" t="s">
        <v>89</v>
      </c>
      <c r="D9" s="37" t="s">
        <v>99</v>
      </c>
      <c r="E9" s="29" t="s">
        <v>52</v>
      </c>
      <c r="F9" s="4" t="s">
        <v>90</v>
      </c>
      <c r="G9" s="4" t="s">
        <v>101</v>
      </c>
      <c r="H9" s="29" t="s">
        <v>52</v>
      </c>
      <c r="I9" s="4" t="s">
        <v>86</v>
      </c>
      <c r="J9" s="4" t="s">
        <v>103</v>
      </c>
      <c r="K9" s="29" t="s">
        <v>52</v>
      </c>
    </row>
    <row r="10" spans="1:11" ht="25.2" customHeight="1">
      <c r="B10" t="s">
        <v>30</v>
      </c>
      <c r="C10" s="49" t="s">
        <v>219</v>
      </c>
      <c r="D10" s="49" t="s">
        <v>220</v>
      </c>
      <c r="E10" s="52" t="s">
        <v>55</v>
      </c>
      <c r="F10" s="49" t="s">
        <v>221</v>
      </c>
      <c r="G10" s="49" t="s">
        <v>222</v>
      </c>
      <c r="H10" s="52" t="s">
        <v>55</v>
      </c>
      <c r="I10" s="49" t="s">
        <v>203</v>
      </c>
      <c r="J10" s="49" t="s">
        <v>204</v>
      </c>
      <c r="K10" s="52" t="s">
        <v>55</v>
      </c>
    </row>
    <row r="11" spans="1:11" ht="25.2" customHeight="1">
      <c r="C11" s="4"/>
      <c r="D11" s="4"/>
      <c r="E11" s="4"/>
      <c r="F11" s="4"/>
      <c r="G11" s="4"/>
      <c r="H11" s="4"/>
      <c r="I11" s="4"/>
      <c r="J11" s="4"/>
      <c r="K11" s="4"/>
    </row>
    <row r="12" spans="1:11" ht="25.2" customHeight="1">
      <c r="C12" s="4"/>
      <c r="D12" s="4"/>
      <c r="E12" s="4"/>
      <c r="F12" s="4"/>
      <c r="G12" s="4"/>
      <c r="H12" s="4"/>
      <c r="I12" s="4"/>
      <c r="J12" s="4"/>
      <c r="K12" s="4"/>
    </row>
    <row r="13" spans="1:11" ht="25.2" customHeight="1">
      <c r="A13" t="s">
        <v>7</v>
      </c>
      <c r="B13" t="s">
        <v>20</v>
      </c>
      <c r="C13" s="4" t="s">
        <v>126</v>
      </c>
      <c r="D13" s="4" t="s">
        <v>127</v>
      </c>
      <c r="E13" s="31" t="s">
        <v>53</v>
      </c>
      <c r="F13" s="4" t="s">
        <v>130</v>
      </c>
      <c r="G13" s="4"/>
      <c r="H13" s="31" t="s">
        <v>53</v>
      </c>
      <c r="I13" s="4" t="s">
        <v>133</v>
      </c>
      <c r="J13" s="4" t="s">
        <v>134</v>
      </c>
      <c r="K13" s="31" t="s">
        <v>53</v>
      </c>
    </row>
    <row r="14" spans="1:11" ht="25.2" customHeight="1">
      <c r="B14" s="7" t="s">
        <v>21</v>
      </c>
      <c r="C14" s="4" t="s">
        <v>274</v>
      </c>
      <c r="D14" s="4" t="s">
        <v>275</v>
      </c>
      <c r="E14" s="31" t="s">
        <v>53</v>
      </c>
      <c r="F14" s="4" t="s">
        <v>278</v>
      </c>
      <c r="G14" s="4"/>
      <c r="H14" s="31" t="s">
        <v>53</v>
      </c>
      <c r="I14" s="4" t="s">
        <v>276</v>
      </c>
      <c r="J14" s="4" t="s">
        <v>275</v>
      </c>
      <c r="K14" s="31" t="s">
        <v>53</v>
      </c>
    </row>
    <row r="15" spans="1:11" ht="41.4">
      <c r="A15" s="9" t="s">
        <v>23</v>
      </c>
      <c r="B15" t="s">
        <v>31</v>
      </c>
      <c r="C15" s="4" t="s">
        <v>128</v>
      </c>
      <c r="D15" s="4" t="s">
        <v>129</v>
      </c>
      <c r="E15" s="31" t="s">
        <v>53</v>
      </c>
      <c r="F15" s="4" t="s">
        <v>132</v>
      </c>
      <c r="G15" s="4"/>
      <c r="H15" s="31" t="s">
        <v>53</v>
      </c>
      <c r="I15" s="4" t="s">
        <v>131</v>
      </c>
      <c r="J15" s="4"/>
      <c r="K15" s="31" t="s">
        <v>53</v>
      </c>
    </row>
  </sheetData>
  <pageMargins left="0.7" right="0.7" top="0.75" bottom="0.75" header="0.3" footer="0.3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4"/>
  <sheetViews>
    <sheetView zoomScale="70" zoomScaleNormal="70" workbookViewId="0">
      <selection activeCell="D20" sqref="D20"/>
    </sheetView>
  </sheetViews>
  <sheetFormatPr defaultColWidth="11.19921875" defaultRowHeight="25.2" customHeight="1"/>
  <cols>
    <col min="3" max="4" width="21.69921875" customWidth="1"/>
    <col min="5" max="5" width="5.69921875" customWidth="1"/>
    <col min="6" max="7" width="21.69921875" customWidth="1"/>
    <col min="8" max="8" width="5.5" customWidth="1"/>
    <col min="9" max="9" width="21.5" customWidth="1"/>
    <col min="10" max="10" width="21.69921875" customWidth="1"/>
    <col min="11" max="11" width="6" customWidth="1"/>
    <col min="12" max="13" width="21.69921875" customWidth="1"/>
    <col min="14" max="14" width="5.19921875" customWidth="1"/>
    <col min="15" max="15" width="21.69921875" customWidth="1"/>
    <col min="16" max="16" width="21.5" customWidth="1"/>
    <col min="17" max="17" width="5.5" customWidth="1"/>
  </cols>
  <sheetData>
    <row r="1" spans="1:11" ht="25.2" customHeight="1">
      <c r="A1" s="3" t="s">
        <v>32</v>
      </c>
    </row>
    <row r="2" spans="1:11" ht="25.2" customHeight="1">
      <c r="A2" t="s">
        <v>66</v>
      </c>
      <c r="D2">
        <v>24</v>
      </c>
      <c r="F2" t="s">
        <v>75</v>
      </c>
    </row>
    <row r="3" spans="1:11" ht="25.2" customHeight="1">
      <c r="C3" t="s">
        <v>2</v>
      </c>
      <c r="D3" t="s">
        <v>3</v>
      </c>
      <c r="E3" t="s">
        <v>4</v>
      </c>
      <c r="F3" t="s">
        <v>5</v>
      </c>
      <c r="G3" t="s">
        <v>3</v>
      </c>
      <c r="H3" t="s">
        <v>4</v>
      </c>
      <c r="I3" t="s">
        <v>10</v>
      </c>
      <c r="J3" t="s">
        <v>11</v>
      </c>
      <c r="K3" t="s">
        <v>4</v>
      </c>
    </row>
    <row r="4" spans="1:11" ht="25.2" customHeight="1">
      <c r="A4" t="s">
        <v>1</v>
      </c>
      <c r="B4" t="s">
        <v>8</v>
      </c>
      <c r="C4" s="4" t="s">
        <v>137</v>
      </c>
      <c r="D4" s="4" t="s">
        <v>138</v>
      </c>
      <c r="E4" s="31" t="s">
        <v>53</v>
      </c>
      <c r="F4" s="4" t="s">
        <v>141</v>
      </c>
      <c r="G4" s="4" t="s">
        <v>142</v>
      </c>
      <c r="H4" s="31" t="s">
        <v>53</v>
      </c>
      <c r="I4" s="4" t="s">
        <v>143</v>
      </c>
      <c r="J4" s="4" t="s">
        <v>142</v>
      </c>
      <c r="K4" s="31" t="s">
        <v>53</v>
      </c>
    </row>
    <row r="5" spans="1:11" ht="25.2" customHeight="1">
      <c r="B5" t="s">
        <v>27</v>
      </c>
      <c r="C5" s="4" t="s">
        <v>140</v>
      </c>
      <c r="D5" s="4" t="s">
        <v>139</v>
      </c>
      <c r="E5" s="31" t="s">
        <v>53</v>
      </c>
      <c r="F5" s="4" t="s">
        <v>135</v>
      </c>
      <c r="G5" s="4" t="s">
        <v>136</v>
      </c>
      <c r="H5" s="31" t="s">
        <v>53</v>
      </c>
      <c r="I5" s="10"/>
      <c r="J5" s="10"/>
      <c r="K5" s="11"/>
    </row>
    <row r="7" spans="1:11" ht="25.2" customHeight="1">
      <c r="A7" t="s">
        <v>6</v>
      </c>
      <c r="B7" t="s">
        <v>24</v>
      </c>
      <c r="C7" s="45" t="s">
        <v>191</v>
      </c>
      <c r="D7" s="45" t="s">
        <v>192</v>
      </c>
      <c r="E7" s="47" t="s">
        <v>55</v>
      </c>
      <c r="F7" s="45" t="s">
        <v>193</v>
      </c>
      <c r="G7" s="45" t="s">
        <v>194</v>
      </c>
      <c r="H7" s="47" t="s">
        <v>55</v>
      </c>
      <c r="I7" s="48" t="s">
        <v>195</v>
      </c>
      <c r="J7" s="48" t="s">
        <v>196</v>
      </c>
      <c r="K7" s="30" t="s">
        <v>55</v>
      </c>
    </row>
    <row r="8" spans="1:11" ht="25.2" customHeight="1">
      <c r="B8" t="s">
        <v>25</v>
      </c>
      <c r="C8" s="4" t="s">
        <v>187</v>
      </c>
      <c r="D8" s="4" t="s">
        <v>188</v>
      </c>
      <c r="E8" s="30" t="s">
        <v>55</v>
      </c>
      <c r="F8" s="4" t="s">
        <v>197</v>
      </c>
      <c r="G8" s="4" t="s">
        <v>198</v>
      </c>
      <c r="H8" s="30" t="s">
        <v>55</v>
      </c>
      <c r="I8" s="4" t="s">
        <v>199</v>
      </c>
      <c r="J8" s="4" t="s">
        <v>200</v>
      </c>
      <c r="K8" s="30" t="s">
        <v>55</v>
      </c>
    </row>
    <row r="9" spans="1:11" ht="25.2" customHeight="1">
      <c r="B9" t="s">
        <v>26</v>
      </c>
      <c r="C9" s="4" t="s">
        <v>201</v>
      </c>
      <c r="D9" s="4" t="s">
        <v>202</v>
      </c>
      <c r="E9" s="30" t="s">
        <v>55</v>
      </c>
      <c r="F9" s="4" t="s">
        <v>201</v>
      </c>
      <c r="G9" s="4" t="s">
        <v>202</v>
      </c>
      <c r="H9" s="30" t="s">
        <v>55</v>
      </c>
      <c r="I9" s="49" t="s">
        <v>203</v>
      </c>
      <c r="J9" s="49" t="s">
        <v>204</v>
      </c>
      <c r="K9" s="30" t="s">
        <v>55</v>
      </c>
    </row>
    <row r="10" spans="1:11" ht="25.2" customHeight="1">
      <c r="B10" t="s">
        <v>28</v>
      </c>
      <c r="C10" s="4" t="s">
        <v>125</v>
      </c>
      <c r="D10" s="4" t="s">
        <v>110</v>
      </c>
      <c r="E10" s="29" t="s">
        <v>52</v>
      </c>
      <c r="F10" s="4" t="s">
        <v>113</v>
      </c>
      <c r="G10" s="4" t="s">
        <v>114</v>
      </c>
      <c r="H10" s="29" t="s">
        <v>52</v>
      </c>
      <c r="I10" s="11"/>
      <c r="J10" s="11"/>
      <c r="K10" s="11"/>
    </row>
    <row r="12" spans="1:11" ht="25.2" customHeight="1">
      <c r="A12" t="s">
        <v>7</v>
      </c>
      <c r="B12" t="s">
        <v>24</v>
      </c>
      <c r="C12" s="4" t="s">
        <v>115</v>
      </c>
      <c r="D12" s="4" t="s">
        <v>116</v>
      </c>
      <c r="E12" s="29" t="s">
        <v>52</v>
      </c>
      <c r="F12" s="4" t="s">
        <v>117</v>
      </c>
      <c r="G12" s="4" t="s">
        <v>118</v>
      </c>
      <c r="H12" s="29" t="s">
        <v>52</v>
      </c>
      <c r="I12" s="4" t="s">
        <v>119</v>
      </c>
      <c r="J12" s="4" t="s">
        <v>120</v>
      </c>
      <c r="K12" s="29" t="s">
        <v>52</v>
      </c>
    </row>
    <row r="13" spans="1:11" ht="25.2" customHeight="1">
      <c r="B13" t="s">
        <v>25</v>
      </c>
      <c r="C13" s="4" t="s">
        <v>205</v>
      </c>
      <c r="D13" s="4" t="s">
        <v>206</v>
      </c>
      <c r="E13" s="24" t="s">
        <v>50</v>
      </c>
      <c r="F13" s="4" t="s">
        <v>207</v>
      </c>
      <c r="G13" s="4" t="s">
        <v>208</v>
      </c>
      <c r="H13" s="24" t="s">
        <v>50</v>
      </c>
      <c r="I13" s="4" t="s">
        <v>209</v>
      </c>
      <c r="J13" s="4"/>
      <c r="K13" s="24" t="s">
        <v>50</v>
      </c>
    </row>
    <row r="14" spans="1:11" ht="25.2" customHeight="1">
      <c r="B14" t="s">
        <v>29</v>
      </c>
      <c r="C14" s="4" t="s">
        <v>205</v>
      </c>
      <c r="D14" s="4" t="s">
        <v>206</v>
      </c>
      <c r="E14" s="24" t="s">
        <v>50</v>
      </c>
      <c r="F14" s="4" t="s">
        <v>207</v>
      </c>
      <c r="G14" s="4" t="s">
        <v>208</v>
      </c>
      <c r="H14" s="24" t="s">
        <v>50</v>
      </c>
      <c r="I14" s="11"/>
      <c r="J14" s="11"/>
      <c r="K14" s="11"/>
    </row>
  </sheetData>
  <pageMargins left="0.7" right="0.7" top="0.75" bottom="0.75" header="0.3" footer="0.3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0"/>
  <sheetViews>
    <sheetView workbookViewId="0">
      <selection activeCell="F8" sqref="F8"/>
    </sheetView>
  </sheetViews>
  <sheetFormatPr defaultRowHeight="15.6"/>
  <cols>
    <col min="1" max="1" width="13.69921875" customWidth="1"/>
    <col min="2" max="2" width="10.5" bestFit="1" customWidth="1"/>
    <col min="3" max="3" width="19.69921875" bestFit="1" customWidth="1"/>
    <col min="4" max="4" width="14.59765625" customWidth="1"/>
    <col min="6" max="6" width="19" bestFit="1" customWidth="1"/>
    <col min="7" max="7" width="16.8984375" customWidth="1"/>
  </cols>
  <sheetData>
    <row r="1" spans="1:10">
      <c r="A1" s="32" t="s">
        <v>67</v>
      </c>
    </row>
    <row r="2" spans="1:10">
      <c r="A2" s="35" t="s">
        <v>68</v>
      </c>
      <c r="G2" t="s">
        <v>58</v>
      </c>
    </row>
    <row r="5" spans="1:10">
      <c r="C5" t="s">
        <v>2</v>
      </c>
      <c r="D5" t="s">
        <v>3</v>
      </c>
      <c r="E5" t="s">
        <v>4</v>
      </c>
      <c r="F5" t="s">
        <v>5</v>
      </c>
      <c r="G5" t="s">
        <v>3</v>
      </c>
      <c r="H5" t="s">
        <v>4</v>
      </c>
      <c r="J5">
        <v>8</v>
      </c>
    </row>
    <row r="6" spans="1:10">
      <c r="A6" s="33" t="s">
        <v>1</v>
      </c>
      <c r="B6" t="s">
        <v>77</v>
      </c>
      <c r="C6" s="4" t="s">
        <v>135</v>
      </c>
      <c r="D6" s="4" t="s">
        <v>136</v>
      </c>
      <c r="E6" s="31" t="s">
        <v>53</v>
      </c>
      <c r="F6" s="4"/>
      <c r="G6" s="4"/>
      <c r="H6" s="31" t="s">
        <v>53</v>
      </c>
      <c r="J6" t="s">
        <v>76</v>
      </c>
    </row>
    <row r="7" spans="1:10">
      <c r="B7" t="s">
        <v>34</v>
      </c>
      <c r="C7" s="4" t="s">
        <v>270</v>
      </c>
      <c r="D7" s="4"/>
      <c r="E7" s="59"/>
      <c r="F7" s="4" t="s">
        <v>271</v>
      </c>
      <c r="G7" s="4"/>
      <c r="H7" s="31" t="s">
        <v>53</v>
      </c>
    </row>
    <row r="8" spans="1:10">
      <c r="C8" s="4"/>
      <c r="D8" s="4"/>
      <c r="E8" s="4"/>
      <c r="F8" s="4"/>
      <c r="G8" s="4"/>
      <c r="H8" s="4"/>
    </row>
    <row r="9" spans="1:10">
      <c r="A9" s="33" t="s">
        <v>6</v>
      </c>
      <c r="B9" t="s">
        <v>33</v>
      </c>
      <c r="C9" s="4" t="s">
        <v>187</v>
      </c>
      <c r="D9" s="4" t="s">
        <v>188</v>
      </c>
      <c r="E9" s="30" t="s">
        <v>55</v>
      </c>
      <c r="F9" s="4" t="s">
        <v>189</v>
      </c>
      <c r="G9" s="4" t="s">
        <v>190</v>
      </c>
      <c r="H9" s="30" t="s">
        <v>55</v>
      </c>
    </row>
    <row r="10" spans="1:10">
      <c r="B10" t="s">
        <v>34</v>
      </c>
      <c r="C10" s="4" t="s">
        <v>267</v>
      </c>
      <c r="D10" s="4" t="s">
        <v>268</v>
      </c>
      <c r="E10" s="59"/>
      <c r="F10" s="4" t="s">
        <v>269</v>
      </c>
      <c r="G10" s="4"/>
      <c r="H10" s="5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05DDC-6A32-415C-9E33-FB45A8D73039}">
  <sheetPr>
    <pageSetUpPr fitToPage="1"/>
  </sheetPr>
  <dimension ref="A1:K19"/>
  <sheetViews>
    <sheetView topLeftCell="B1" workbookViewId="0">
      <selection activeCell="F6" sqref="F6"/>
    </sheetView>
  </sheetViews>
  <sheetFormatPr defaultRowHeight="15.6"/>
  <cols>
    <col min="1" max="1" width="8.5" bestFit="1" customWidth="1"/>
    <col min="2" max="2" width="31" bestFit="1" customWidth="1"/>
    <col min="4" max="4" width="30" customWidth="1"/>
    <col min="6" max="6" width="27.59765625" customWidth="1"/>
    <col min="7" max="7" width="9.19921875" customWidth="1"/>
    <col min="8" max="8" width="29.09765625" customWidth="1"/>
    <col min="9" max="9" width="9.59765625" customWidth="1"/>
    <col min="10" max="10" width="26.09765625" customWidth="1"/>
    <col min="11" max="11" width="9.09765625" customWidth="1"/>
    <col min="13" max="13" width="13.69921875" bestFit="1" customWidth="1"/>
    <col min="15" max="15" width="13.69921875" bestFit="1" customWidth="1"/>
    <col min="18" max="18" width="27.69921875" bestFit="1" customWidth="1"/>
    <col min="20" max="20" width="14.19921875" bestFit="1" customWidth="1"/>
    <col min="22" max="22" width="14.19921875" bestFit="1" customWidth="1"/>
    <col min="24" max="24" width="14.19921875" bestFit="1" customWidth="1"/>
  </cols>
  <sheetData>
    <row r="1" spans="1:11">
      <c r="A1" s="32" t="s">
        <v>69</v>
      </c>
    </row>
    <row r="2" spans="1:11">
      <c r="A2" s="34" t="s">
        <v>70</v>
      </c>
    </row>
    <row r="3" spans="1:11" ht="16.2" thickBot="1">
      <c r="F3" t="s">
        <v>74</v>
      </c>
    </row>
    <row r="4" spans="1:11" ht="16.8" thickTop="1" thickBot="1">
      <c r="A4" s="41"/>
      <c r="B4" s="43"/>
      <c r="C4" s="43"/>
      <c r="D4" s="43"/>
    </row>
    <row r="5" spans="1:11" ht="16.8" thickTop="1" thickBot="1">
      <c r="A5" s="67" t="s">
        <v>46</v>
      </c>
      <c r="B5" s="44"/>
      <c r="C5" s="44"/>
      <c r="D5" s="44"/>
    </row>
    <row r="6" spans="1:11" ht="16.2" thickTop="1">
      <c r="A6" s="68"/>
      <c r="B6" s="44"/>
      <c r="C6" s="44"/>
      <c r="D6" s="44"/>
    </row>
    <row r="7" spans="1:11" ht="16.2" thickBot="1">
      <c r="A7" s="18"/>
      <c r="B7" s="44"/>
      <c r="C7" s="44"/>
      <c r="D7" s="44"/>
    </row>
    <row r="8" spans="1:11" ht="16.8" thickTop="1" thickBot="1">
      <c r="A8" s="13"/>
      <c r="B8" s="42" t="s">
        <v>35</v>
      </c>
      <c r="C8" s="42" t="s">
        <v>51</v>
      </c>
      <c r="D8" s="42" t="s">
        <v>36</v>
      </c>
      <c r="E8" s="14" t="s">
        <v>51</v>
      </c>
    </row>
    <row r="9" spans="1:11" ht="16.8" thickTop="1" thickBot="1">
      <c r="A9" s="66" t="s">
        <v>47</v>
      </c>
      <c r="B9" s="40" t="s">
        <v>168</v>
      </c>
      <c r="C9" s="25" t="s">
        <v>50</v>
      </c>
      <c r="D9" s="17" t="s">
        <v>92</v>
      </c>
      <c r="E9" s="28" t="s">
        <v>52</v>
      </c>
    </row>
    <row r="10" spans="1:11" ht="16.8" thickTop="1" thickBot="1">
      <c r="A10" s="64"/>
      <c r="B10" s="40" t="s">
        <v>169</v>
      </c>
      <c r="C10" s="26" t="s">
        <v>50</v>
      </c>
      <c r="D10" s="15" t="s">
        <v>93</v>
      </c>
      <c r="E10" s="27" t="s">
        <v>52</v>
      </c>
    </row>
    <row r="11" spans="1:11" ht="16.8" thickTop="1" thickBot="1">
      <c r="F11" s="12"/>
    </row>
    <row r="12" spans="1:11" ht="16.8" thickTop="1" thickBot="1">
      <c r="A12" s="16"/>
      <c r="B12" s="14" t="s">
        <v>37</v>
      </c>
      <c r="C12" s="14" t="s">
        <v>51</v>
      </c>
      <c r="D12" s="14" t="s">
        <v>38</v>
      </c>
      <c r="E12" s="14" t="s">
        <v>51</v>
      </c>
      <c r="F12" s="14" t="s">
        <v>39</v>
      </c>
      <c r="G12" s="14" t="s">
        <v>51</v>
      </c>
      <c r="H12" s="14" t="s">
        <v>40</v>
      </c>
      <c r="I12" s="14" t="s">
        <v>51</v>
      </c>
      <c r="J12" s="14" t="s">
        <v>41</v>
      </c>
      <c r="K12" s="14" t="s">
        <v>51</v>
      </c>
    </row>
    <row r="13" spans="1:11" ht="16.8" thickTop="1" thickBot="1">
      <c r="A13" s="65" t="s">
        <v>48</v>
      </c>
      <c r="B13" s="40" t="s">
        <v>170</v>
      </c>
      <c r="C13" s="26" t="s">
        <v>50</v>
      </c>
      <c r="D13" s="15" t="s">
        <v>94</v>
      </c>
      <c r="E13" s="27" t="s">
        <v>52</v>
      </c>
      <c r="F13" s="40" t="s">
        <v>172</v>
      </c>
      <c r="G13" s="26" t="s">
        <v>50</v>
      </c>
      <c r="H13" s="15" t="s">
        <v>96</v>
      </c>
      <c r="I13" s="27" t="s">
        <v>52</v>
      </c>
      <c r="J13" s="40" t="s">
        <v>174</v>
      </c>
      <c r="K13" s="25" t="s">
        <v>50</v>
      </c>
    </row>
    <row r="14" spans="1:11" ht="32.4" thickTop="1" thickBot="1">
      <c r="A14" s="66"/>
      <c r="B14" s="40" t="s">
        <v>171</v>
      </c>
      <c r="C14" s="26" t="s">
        <v>50</v>
      </c>
      <c r="D14" s="15" t="s">
        <v>95</v>
      </c>
      <c r="E14" s="27" t="s">
        <v>52</v>
      </c>
      <c r="F14" s="40" t="s">
        <v>173</v>
      </c>
      <c r="G14" s="26" t="s">
        <v>50</v>
      </c>
      <c r="H14" s="36" t="s">
        <v>122</v>
      </c>
      <c r="I14" s="27" t="s">
        <v>52</v>
      </c>
      <c r="J14" s="40" t="s">
        <v>175</v>
      </c>
      <c r="K14" s="26" t="s">
        <v>50</v>
      </c>
    </row>
    <row r="15" spans="1:11" ht="16.8" thickTop="1" thickBot="1"/>
    <row r="16" spans="1:11" ht="16.8" thickTop="1" thickBot="1">
      <c r="A16" s="13"/>
      <c r="B16" s="14" t="s">
        <v>42</v>
      </c>
      <c r="C16" s="14" t="s">
        <v>51</v>
      </c>
      <c r="D16" s="14" t="s">
        <v>43</v>
      </c>
      <c r="E16" s="14" t="s">
        <v>51</v>
      </c>
      <c r="F16" s="14" t="s">
        <v>44</v>
      </c>
      <c r="G16" s="14" t="s">
        <v>51</v>
      </c>
      <c r="H16" s="14" t="s">
        <v>45</v>
      </c>
      <c r="I16" s="14" t="s">
        <v>51</v>
      </c>
    </row>
    <row r="17" spans="1:9" ht="16.8" thickTop="1" thickBot="1">
      <c r="A17" s="63" t="s">
        <v>49</v>
      </c>
      <c r="B17" s="15" t="s">
        <v>124</v>
      </c>
      <c r="C17" s="27" t="s">
        <v>52</v>
      </c>
      <c r="D17" s="40" t="s">
        <v>174</v>
      </c>
      <c r="E17" s="26" t="s">
        <v>50</v>
      </c>
      <c r="F17" s="15" t="s">
        <v>111</v>
      </c>
      <c r="G17" s="27" t="s">
        <v>52</v>
      </c>
      <c r="H17" s="40" t="s">
        <v>174</v>
      </c>
      <c r="I17" s="25" t="s">
        <v>50</v>
      </c>
    </row>
    <row r="18" spans="1:9" ht="16.8" thickTop="1" thickBot="1">
      <c r="A18" s="64"/>
      <c r="B18" s="4" t="s">
        <v>97</v>
      </c>
      <c r="C18" s="27" t="s">
        <v>52</v>
      </c>
      <c r="D18" s="40" t="s">
        <v>176</v>
      </c>
      <c r="E18" s="26" t="s">
        <v>50</v>
      </c>
      <c r="F18" s="15" t="s">
        <v>112</v>
      </c>
      <c r="G18" s="27" t="s">
        <v>52</v>
      </c>
      <c r="H18" s="40" t="s">
        <v>175</v>
      </c>
      <c r="I18" s="26" t="s">
        <v>50</v>
      </c>
    </row>
    <row r="19" spans="1:9" ht="16.2" thickTop="1"/>
  </sheetData>
  <mergeCells count="4">
    <mergeCell ref="A17:A18"/>
    <mergeCell ref="A13:A14"/>
    <mergeCell ref="A5:A6"/>
    <mergeCell ref="A9:A10"/>
  </mergeCells>
  <pageMargins left="0.7" right="0.7" top="0.75" bottom="0.75" header="0.3" footer="0.3"/>
  <pageSetup paperSize="9" scale="6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1ADA1-B137-4782-A49E-52159B7D0698}">
  <dimension ref="A1:E15"/>
  <sheetViews>
    <sheetView topLeftCell="A3" workbookViewId="0">
      <selection activeCell="D17" sqref="D17"/>
    </sheetView>
  </sheetViews>
  <sheetFormatPr defaultRowHeight="15.6"/>
  <cols>
    <col min="2" max="2" width="10.5" bestFit="1" customWidth="1"/>
    <col min="3" max="3" width="33.5" bestFit="1" customWidth="1"/>
  </cols>
  <sheetData>
    <row r="1" spans="1:5" ht="21">
      <c r="A1" s="3" t="s">
        <v>71</v>
      </c>
    </row>
    <row r="2" spans="1:5">
      <c r="A2" t="s">
        <v>177</v>
      </c>
    </row>
    <row r="4" spans="1:5">
      <c r="C4" t="s">
        <v>2</v>
      </c>
    </row>
    <row r="5" spans="1:5">
      <c r="A5" t="s">
        <v>178</v>
      </c>
      <c r="B5" t="s">
        <v>8</v>
      </c>
      <c r="C5" s="4" t="s">
        <v>179</v>
      </c>
      <c r="D5" s="62" t="s">
        <v>55</v>
      </c>
      <c r="E5" t="s">
        <v>180</v>
      </c>
    </row>
    <row r="6" spans="1:5">
      <c r="B6" t="s">
        <v>27</v>
      </c>
      <c r="C6" s="45" t="s">
        <v>179</v>
      </c>
      <c r="D6" s="21" t="s">
        <v>55</v>
      </c>
      <c r="E6" t="s">
        <v>181</v>
      </c>
    </row>
    <row r="7" spans="1:5">
      <c r="C7" s="46"/>
      <c r="E7" t="s">
        <v>182</v>
      </c>
    </row>
    <row r="8" spans="1:5">
      <c r="A8" t="s">
        <v>183</v>
      </c>
      <c r="B8" t="s">
        <v>24</v>
      </c>
      <c r="C8" t="s">
        <v>123</v>
      </c>
      <c r="D8" s="22" t="s">
        <v>52</v>
      </c>
      <c r="E8" t="s">
        <v>184</v>
      </c>
    </row>
    <row r="9" spans="1:5">
      <c r="B9" t="s">
        <v>25</v>
      </c>
      <c r="C9" t="s">
        <v>121</v>
      </c>
      <c r="D9" s="22" t="s">
        <v>52</v>
      </c>
    </row>
    <row r="10" spans="1:5">
      <c r="B10" t="s">
        <v>26</v>
      </c>
      <c r="C10" s="4" t="s">
        <v>277</v>
      </c>
    </row>
    <row r="11" spans="1:5">
      <c r="B11" t="s">
        <v>28</v>
      </c>
    </row>
    <row r="12" spans="1:5">
      <c r="C12" s="46"/>
    </row>
    <row r="13" spans="1:5">
      <c r="A13" t="s">
        <v>185</v>
      </c>
      <c r="B13" t="s">
        <v>24</v>
      </c>
      <c r="C13" s="5"/>
    </row>
    <row r="14" spans="1:5">
      <c r="B14" t="s">
        <v>25</v>
      </c>
      <c r="C14" s="4" t="s">
        <v>186</v>
      </c>
    </row>
    <row r="15" spans="1:5">
      <c r="B15" t="s">
        <v>29</v>
      </c>
      <c r="C15" s="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9"/>
  <sheetViews>
    <sheetView workbookViewId="0">
      <selection activeCell="E15" sqref="E15"/>
    </sheetView>
  </sheetViews>
  <sheetFormatPr defaultRowHeight="15.6"/>
  <cols>
    <col min="2" max="2" width="16" bestFit="1" customWidth="1"/>
    <col min="4" max="4" width="18.8984375" bestFit="1" customWidth="1"/>
    <col min="5" max="5" width="20.19921875" bestFit="1" customWidth="1"/>
    <col min="6" max="6" width="26.3984375" bestFit="1" customWidth="1"/>
  </cols>
  <sheetData>
    <row r="1" spans="1:7">
      <c r="B1" t="s">
        <v>64</v>
      </c>
      <c r="D1" t="s">
        <v>71</v>
      </c>
      <c r="E1" t="s">
        <v>71</v>
      </c>
      <c r="F1" t="s">
        <v>71</v>
      </c>
      <c r="G1" t="s">
        <v>72</v>
      </c>
    </row>
    <row r="2" spans="1:7">
      <c r="A2" s="20" t="s">
        <v>60</v>
      </c>
      <c r="B2">
        <f>27+9+5+4</f>
        <v>45</v>
      </c>
      <c r="D2">
        <v>2</v>
      </c>
      <c r="G2">
        <v>3</v>
      </c>
    </row>
    <row r="3" spans="1:7">
      <c r="A3" s="21" t="s">
        <v>61</v>
      </c>
      <c r="B3">
        <f>8+14+9+3+4</f>
        <v>38</v>
      </c>
      <c r="D3">
        <v>3</v>
      </c>
      <c r="G3">
        <v>3</v>
      </c>
    </row>
    <row r="4" spans="1:7">
      <c r="A4" s="22" t="s">
        <v>62</v>
      </c>
      <c r="B4">
        <f>4+4+6+5+10</f>
        <v>29</v>
      </c>
      <c r="D4">
        <v>2</v>
      </c>
      <c r="G4">
        <v>3</v>
      </c>
    </row>
    <row r="5" spans="1:7" ht="16.2" thickBot="1">
      <c r="A5" s="23" t="s">
        <v>63</v>
      </c>
      <c r="B5" s="19">
        <f>6+6+5+12</f>
        <v>29</v>
      </c>
      <c r="D5" s="19">
        <v>2</v>
      </c>
      <c r="E5" s="39"/>
      <c r="G5" s="19">
        <v>3</v>
      </c>
    </row>
    <row r="6" spans="1:7">
      <c r="B6">
        <f>SUM(B2:B5)</f>
        <v>141</v>
      </c>
      <c r="D6">
        <f>SUM(D2:D5)</f>
        <v>9</v>
      </c>
      <c r="G6">
        <f>SUM(G2:G5)</f>
        <v>12</v>
      </c>
    </row>
    <row r="9" spans="1:7">
      <c r="G9">
        <f>SUM(B6:H6)</f>
        <v>162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5a0c8e84-36e7-42fd-b385-5e0ec697e895}" enabled="1" method="Privileged" siteId="{4158cd00-e583-48b7-8778-d2fc91ac1064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A-hallen</vt:lpstr>
      <vt:lpstr>Konferansen TH2</vt:lpstr>
      <vt:lpstr>Arenakiosken</vt:lpstr>
      <vt:lpstr>Hamburgeria</vt:lpstr>
      <vt:lpstr>Köksteam</vt:lpstr>
      <vt:lpstr>De La Gardie</vt:lpstr>
      <vt:lpstr>Sekritariat A-hall</vt:lpstr>
      <vt:lpstr>Infocenter</vt:lpstr>
      <vt:lpstr>Sammanställning antal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Johansson</dc:creator>
  <cp:lastModifiedBy>Annelie Olsson</cp:lastModifiedBy>
  <cp:lastPrinted>2024-03-06T08:04:38Z</cp:lastPrinted>
  <dcterms:created xsi:type="dcterms:W3CDTF">2024-02-07T07:38:52Z</dcterms:created>
  <dcterms:modified xsi:type="dcterms:W3CDTF">2024-03-20T09:46:50Z</dcterms:modified>
</cp:coreProperties>
</file>