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ph306.USER\Work Folders\Desktop\"/>
    </mc:Choice>
  </mc:AlternateContent>
  <bookViews>
    <workbookView xWindow="0" yWindow="0" windowWidth="18960" windowHeight="8616" firstSheet="1" activeTab="6"/>
  </bookViews>
  <sheets>
    <sheet name="Blad1" sheetId="1" r:id="rId1"/>
    <sheet name="Startlista" sheetId="7" r:id="rId2"/>
    <sheet name="Höjd " sheetId="9" r:id="rId3"/>
    <sheet name="Kula" sheetId="4" r:id="rId4"/>
    <sheet name=" Längd" sheetId="10" r:id="rId5"/>
    <sheet name="400 m" sheetId="5" r:id="rId6"/>
    <sheet name="Slutlig placering" sheetId="8" r:id="rId7"/>
    <sheet name="PM" sheetId="6" r:id="rId8"/>
  </sheets>
  <definedNames>
    <definedName name="_xlnm.Print_Area" localSheetId="4">' Längd'!$A$1:$H$59</definedName>
    <definedName name="_xlnm.Print_Area" localSheetId="2">'Höjd '!$A$1:$BJ$84</definedName>
  </definedNames>
  <calcPr calcId="162913"/>
</workbook>
</file>

<file path=xl/calcChain.xml><?xml version="1.0" encoding="utf-8"?>
<calcChain xmlns="http://schemas.openxmlformats.org/spreadsheetml/2006/main">
  <c r="F33" i="8" l="1"/>
  <c r="F34" i="8"/>
  <c r="F35" i="8"/>
  <c r="F32" i="8"/>
  <c r="F22" i="8"/>
  <c r="F23" i="8"/>
  <c r="F24" i="8"/>
  <c r="F25" i="8"/>
  <c r="F26" i="8"/>
  <c r="F27" i="8"/>
  <c r="F21" i="8"/>
  <c r="F36" i="8"/>
  <c r="F31" i="8"/>
  <c r="F40" i="8"/>
  <c r="F41" i="8"/>
  <c r="F42" i="8"/>
  <c r="F43" i="8"/>
  <c r="F39" i="8"/>
  <c r="F47" i="8"/>
  <c r="F51" i="8"/>
  <c r="F52" i="8"/>
  <c r="F53" i="8"/>
  <c r="F50" i="8"/>
  <c r="F57" i="8"/>
  <c r="F58" i="8"/>
  <c r="F59" i="8"/>
  <c r="F56" i="8"/>
  <c r="G57" i="8"/>
  <c r="G58" i="8"/>
  <c r="E57" i="8"/>
  <c r="E58" i="8"/>
  <c r="E59" i="8"/>
  <c r="E56" i="8"/>
  <c r="E51" i="8"/>
  <c r="E52" i="8"/>
  <c r="E53" i="8"/>
  <c r="E50" i="8"/>
  <c r="H47" i="10"/>
  <c r="E47" i="8"/>
  <c r="E40" i="8"/>
  <c r="E41" i="8"/>
  <c r="E42" i="8"/>
  <c r="E43" i="8"/>
  <c r="E39" i="8"/>
  <c r="E32" i="8"/>
  <c r="E33" i="8"/>
  <c r="E34" i="8"/>
  <c r="E35" i="8"/>
  <c r="E36" i="8"/>
  <c r="E31" i="8"/>
  <c r="E22" i="8"/>
  <c r="E23" i="8"/>
  <c r="E24" i="8"/>
  <c r="E25" i="8"/>
  <c r="E26" i="8"/>
  <c r="E27" i="8"/>
  <c r="E21" i="8"/>
  <c r="E10" i="8"/>
  <c r="E11" i="8"/>
  <c r="E12" i="8"/>
  <c r="E13" i="8"/>
  <c r="E14" i="8"/>
  <c r="E15" i="8"/>
  <c r="E16" i="8"/>
  <c r="E17" i="8"/>
  <c r="E9" i="8"/>
  <c r="H58" i="10"/>
  <c r="G56" i="10"/>
  <c r="H57" i="10"/>
  <c r="H56" i="10"/>
  <c r="H40" i="10"/>
  <c r="H41" i="10"/>
  <c r="H42" i="10"/>
  <c r="H43" i="10"/>
  <c r="H39" i="10"/>
  <c r="H33" i="10"/>
  <c r="H34" i="10"/>
  <c r="H35" i="10"/>
  <c r="H36" i="10"/>
  <c r="H32" i="10"/>
  <c r="H22" i="10"/>
  <c r="H23" i="10"/>
  <c r="H24" i="10"/>
  <c r="H25" i="10"/>
  <c r="H26" i="10"/>
  <c r="H27" i="10"/>
  <c r="H28" i="10"/>
  <c r="H21" i="10"/>
  <c r="D57" i="8" l="1"/>
  <c r="D58" i="8"/>
  <c r="D59" i="8"/>
  <c r="D56" i="8"/>
  <c r="D51" i="8"/>
  <c r="D52" i="8"/>
  <c r="D53" i="8"/>
  <c r="D50" i="8"/>
  <c r="D47" i="8"/>
  <c r="D46" i="8"/>
  <c r="D40" i="8"/>
  <c r="D41" i="8"/>
  <c r="D42" i="8"/>
  <c r="D43" i="8"/>
  <c r="D39" i="8"/>
  <c r="D31" i="8"/>
  <c r="D22" i="8"/>
  <c r="D23" i="8"/>
  <c r="D24" i="8"/>
  <c r="D25" i="8"/>
  <c r="D26" i="8"/>
  <c r="D27" i="8"/>
  <c r="D21" i="8"/>
  <c r="D10" i="8"/>
  <c r="D11" i="8"/>
  <c r="D12" i="8"/>
  <c r="D13" i="8"/>
  <c r="D14" i="8"/>
  <c r="D15" i="8"/>
  <c r="D16" i="8"/>
  <c r="D17" i="8"/>
  <c r="D9" i="8"/>
  <c r="D5" i="8"/>
  <c r="D6" i="8"/>
  <c r="D4" i="8"/>
  <c r="C58" i="8"/>
  <c r="C59" i="8"/>
  <c r="C56" i="8"/>
  <c r="C51" i="8"/>
  <c r="C52" i="8"/>
  <c r="C53" i="8"/>
  <c r="C50" i="8"/>
  <c r="C47" i="8"/>
  <c r="C46" i="8"/>
  <c r="C40" i="8"/>
  <c r="C41" i="8"/>
  <c r="C42" i="8"/>
  <c r="C43" i="8"/>
  <c r="C39" i="8"/>
  <c r="C32" i="8"/>
  <c r="C33" i="8"/>
  <c r="C34" i="8"/>
  <c r="C35" i="8"/>
  <c r="C36" i="8"/>
  <c r="C31" i="8"/>
  <c r="C22" i="8"/>
  <c r="C23" i="8"/>
  <c r="C24" i="8"/>
  <c r="C25" i="8"/>
  <c r="C26" i="8"/>
  <c r="C27" i="8"/>
  <c r="C21" i="8"/>
  <c r="C10" i="8"/>
  <c r="C11" i="8"/>
  <c r="C12" i="8"/>
  <c r="C13" i="8"/>
  <c r="C14" i="8"/>
  <c r="C15" i="8"/>
  <c r="C16" i="8"/>
  <c r="C17" i="8"/>
  <c r="C9" i="8"/>
  <c r="C5" i="8"/>
  <c r="C6" i="8"/>
  <c r="C4" i="8"/>
  <c r="D50" i="5"/>
  <c r="D46" i="5"/>
  <c r="D43" i="5"/>
  <c r="D39" i="5"/>
  <c r="D31" i="5"/>
  <c r="D28" i="5"/>
  <c r="D21" i="5"/>
  <c r="D9" i="5"/>
  <c r="D4" i="5"/>
  <c r="G17" i="10"/>
  <c r="G9" i="10"/>
  <c r="G24" i="10"/>
  <c r="G25" i="10"/>
  <c r="G26" i="10"/>
  <c r="G27" i="10"/>
  <c r="G21" i="10"/>
  <c r="G32" i="10"/>
  <c r="G33" i="10"/>
  <c r="G34" i="10"/>
  <c r="G35" i="10"/>
  <c r="G36" i="10"/>
  <c r="G31" i="10"/>
  <c r="H31" i="10" s="1"/>
  <c r="G39" i="10"/>
  <c r="G40" i="10"/>
  <c r="G41" i="10"/>
  <c r="G43" i="10"/>
  <c r="G47" i="10"/>
  <c r="G46" i="10"/>
  <c r="H46" i="10" s="1"/>
  <c r="G57" i="10"/>
  <c r="G59" i="10"/>
  <c r="G53" i="10"/>
  <c r="G52" i="10"/>
  <c r="G51" i="10"/>
  <c r="G50" i="10"/>
  <c r="G4" i="10"/>
  <c r="L57" i="4"/>
  <c r="L58" i="4"/>
  <c r="L59" i="4"/>
  <c r="L56" i="4"/>
  <c r="L51" i="4"/>
  <c r="L52" i="4"/>
  <c r="L53" i="4"/>
  <c r="L50" i="4"/>
  <c r="L47" i="4"/>
  <c r="L46" i="4"/>
  <c r="L40" i="4"/>
  <c r="L41" i="4"/>
  <c r="L42" i="4"/>
  <c r="L43" i="4"/>
  <c r="L39" i="4"/>
  <c r="L31" i="4"/>
  <c r="L32" i="4"/>
  <c r="D32" i="8" s="1"/>
  <c r="L33" i="4"/>
  <c r="D33" i="8" s="1"/>
  <c r="L34" i="4"/>
  <c r="D34" i="8" s="1"/>
  <c r="L35" i="4"/>
  <c r="D35" i="8" s="1"/>
  <c r="L36" i="4"/>
  <c r="D36" i="8" s="1"/>
  <c r="L22" i="4"/>
  <c r="L23" i="4"/>
  <c r="L24" i="4"/>
  <c r="L25" i="4"/>
  <c r="L26" i="4"/>
  <c r="L27" i="4"/>
  <c r="L28" i="4"/>
  <c r="L21" i="4"/>
  <c r="L5" i="4"/>
  <c r="L4" i="4"/>
  <c r="L10" i="4"/>
  <c r="L11" i="4"/>
  <c r="L12" i="4"/>
  <c r="L13" i="4"/>
  <c r="L14" i="4"/>
  <c r="L15" i="4"/>
  <c r="L16" i="4"/>
  <c r="L17" i="4"/>
  <c r="L9" i="4"/>
  <c r="BJ66" i="9"/>
  <c r="BJ67" i="9"/>
  <c r="BJ68" i="9"/>
  <c r="BJ65" i="9"/>
  <c r="BJ58" i="9"/>
  <c r="BJ60" i="9"/>
  <c r="BJ59" i="9"/>
  <c r="BJ57" i="9"/>
  <c r="BJ53" i="9"/>
  <c r="BJ52" i="9"/>
  <c r="BJ44" i="9"/>
  <c r="BJ45" i="9"/>
  <c r="BJ47" i="9"/>
  <c r="BJ35" i="9"/>
  <c r="BJ36" i="9"/>
  <c r="BJ39" i="9"/>
  <c r="BJ34" i="9"/>
  <c r="BJ24" i="9"/>
  <c r="BJ25" i="9"/>
  <c r="BJ26" i="9"/>
  <c r="BJ27" i="9"/>
  <c r="BJ29" i="9"/>
  <c r="BJ12" i="9"/>
  <c r="BJ13" i="9"/>
  <c r="BJ14" i="9"/>
  <c r="BJ15" i="9"/>
  <c r="BJ16" i="9"/>
  <c r="BJ17" i="9"/>
  <c r="BJ18" i="9"/>
  <c r="BJ10" i="9"/>
  <c r="BJ5" i="9"/>
  <c r="H52" i="10" l="1"/>
  <c r="H53" i="10"/>
  <c r="H51" i="10"/>
  <c r="H50" i="10"/>
  <c r="BL23" i="9"/>
  <c r="E46" i="8" l="1"/>
  <c r="F46" i="8"/>
  <c r="G50" i="8" l="1"/>
  <c r="G46" i="8"/>
  <c r="BL66" i="9" l="1"/>
  <c r="BL67" i="9"/>
  <c r="BL68" i="9"/>
  <c r="BL65" i="9"/>
  <c r="BL58" i="9"/>
  <c r="BL59" i="9"/>
  <c r="BL57" i="9"/>
  <c r="BL53" i="9"/>
  <c r="BL52" i="9"/>
  <c r="BL44" i="9"/>
  <c r="BL45" i="9"/>
  <c r="BL46" i="9"/>
  <c r="BL47" i="9"/>
  <c r="BL43" i="9"/>
  <c r="BL35" i="9"/>
  <c r="BL36" i="9"/>
  <c r="BL37" i="9"/>
  <c r="BL38" i="9"/>
  <c r="BL39" i="9"/>
  <c r="BL34" i="9"/>
  <c r="BL5" i="9"/>
  <c r="BL24" i="9"/>
  <c r="BL25" i="9"/>
  <c r="BL26" i="9"/>
  <c r="BL27" i="9"/>
  <c r="BL28" i="9"/>
  <c r="BL29" i="9"/>
  <c r="BL11" i="9"/>
  <c r="BL12" i="9"/>
  <c r="BL13" i="9"/>
  <c r="BL14" i="9"/>
  <c r="BL15" i="9"/>
  <c r="BL16" i="9"/>
  <c r="BL17" i="9"/>
  <c r="BL18" i="9"/>
  <c r="BL10" i="9"/>
  <c r="D59" i="5" l="1"/>
  <c r="D36" i="5"/>
  <c r="D18" i="5"/>
  <c r="D6" i="5"/>
  <c r="D57" i="5"/>
  <c r="D58" i="5"/>
  <c r="D56" i="5"/>
  <c r="D51" i="5"/>
  <c r="D52" i="5"/>
  <c r="D53" i="5"/>
  <c r="G56" i="8" s="1"/>
  <c r="D47" i="5"/>
  <c r="D40" i="5"/>
  <c r="D41" i="5"/>
  <c r="D42" i="5"/>
  <c r="D32" i="5"/>
  <c r="D33" i="5"/>
  <c r="D34" i="5"/>
  <c r="D35" i="5"/>
  <c r="D22" i="5"/>
  <c r="D23" i="5"/>
  <c r="D24" i="5"/>
  <c r="D25" i="5"/>
  <c r="D26" i="5"/>
  <c r="D27" i="5"/>
  <c r="D16" i="5"/>
  <c r="F16" i="8" s="1"/>
  <c r="D17" i="5"/>
  <c r="F17" i="8" s="1"/>
  <c r="D10" i="5"/>
  <c r="F10" i="8" s="1"/>
  <c r="D11" i="5"/>
  <c r="F11" i="8" s="1"/>
  <c r="D12" i="5"/>
  <c r="F12" i="8" s="1"/>
  <c r="D13" i="5"/>
  <c r="F13" i="8" s="1"/>
  <c r="D14" i="5"/>
  <c r="F14" i="8" s="1"/>
  <c r="D15" i="5"/>
  <c r="F15" i="8" s="1"/>
  <c r="G14" i="10"/>
  <c r="G15" i="10"/>
  <c r="G16" i="10"/>
  <c r="J53" i="4" l="1"/>
  <c r="J47" i="4"/>
  <c r="J43" i="4"/>
  <c r="J36" i="4"/>
  <c r="J28" i="4"/>
  <c r="J29" i="4"/>
  <c r="L29" i="4" s="1"/>
  <c r="J18" i="4"/>
  <c r="L18" i="4" s="1"/>
  <c r="O64" i="9"/>
  <c r="J9" i="4" l="1"/>
  <c r="J16" i="4"/>
  <c r="J17" i="4"/>
  <c r="J26" i="4"/>
  <c r="J27" i="4"/>
  <c r="J46" i="4"/>
  <c r="J51" i="4"/>
  <c r="J52" i="4"/>
  <c r="J59" i="4"/>
  <c r="L56" i="9"/>
  <c r="AP3" i="9" l="1"/>
  <c r="AS3" i="9" s="1"/>
  <c r="F51" i="9"/>
  <c r="R42" i="9"/>
  <c r="O33" i="9"/>
  <c r="L22" i="9"/>
  <c r="F4" i="8" l="1"/>
  <c r="D5" i="5"/>
  <c r="F5" i="8" s="1"/>
  <c r="F6" i="8"/>
  <c r="J50" i="4" l="1"/>
  <c r="G13" i="10" l="1"/>
  <c r="G12" i="10"/>
  <c r="G11" i="10"/>
  <c r="G10" i="10"/>
  <c r="G5" i="10"/>
  <c r="H4" i="10" s="1"/>
  <c r="H15" i="10" l="1"/>
  <c r="H11" i="10"/>
  <c r="H13" i="10"/>
  <c r="H10" i="10"/>
  <c r="H17" i="10"/>
  <c r="H14" i="10"/>
  <c r="H12" i="10"/>
  <c r="H16" i="10"/>
  <c r="H9" i="10"/>
  <c r="H6" i="10"/>
  <c r="E6" i="8" s="1"/>
  <c r="H5" i="10"/>
  <c r="E5" i="8" s="1"/>
  <c r="E4" i="8"/>
  <c r="J21" i="4"/>
  <c r="J22" i="4"/>
  <c r="J23" i="4"/>
  <c r="J24" i="4"/>
  <c r="J25" i="4"/>
  <c r="J56" i="4"/>
  <c r="J57" i="4"/>
  <c r="J58" i="4"/>
  <c r="J12" i="4"/>
  <c r="J13" i="4"/>
  <c r="J14" i="4"/>
  <c r="J15" i="4"/>
  <c r="J11" i="4"/>
  <c r="J10" i="4"/>
  <c r="J5" i="4"/>
  <c r="J4" i="4"/>
  <c r="J39" i="4"/>
  <c r="J40" i="4"/>
  <c r="J41" i="4"/>
  <c r="J42" i="4"/>
  <c r="G16" i="8" l="1"/>
  <c r="G9" i="8"/>
  <c r="G17" i="8"/>
  <c r="G26" i="8"/>
  <c r="G27" i="8"/>
  <c r="G51" i="8" l="1"/>
  <c r="G23" i="8"/>
  <c r="G25" i="8"/>
  <c r="G22" i="8"/>
  <c r="G21" i="8"/>
  <c r="G24" i="8"/>
  <c r="G47" i="8"/>
  <c r="H47" i="8" s="1"/>
  <c r="G14" i="8"/>
  <c r="G53" i="8" l="1"/>
  <c r="G52" i="8"/>
  <c r="H25" i="8"/>
  <c r="G15" i="8"/>
  <c r="G13" i="8"/>
  <c r="G12" i="8"/>
  <c r="G11" i="8"/>
  <c r="F9" i="9"/>
  <c r="H55" i="8" l="1"/>
  <c r="H51" i="8"/>
  <c r="H53" i="8"/>
  <c r="H52" i="8"/>
  <c r="H24" i="8"/>
  <c r="H23" i="8"/>
  <c r="H21" i="8"/>
  <c r="H22" i="8"/>
  <c r="H20" i="8"/>
  <c r="J31" i="4"/>
  <c r="J32" i="4"/>
  <c r="J33" i="4"/>
  <c r="J34" i="4"/>
  <c r="J35" i="4"/>
  <c r="G40" i="8" l="1"/>
  <c r="G39" i="8"/>
  <c r="G42" i="8"/>
  <c r="G41" i="8"/>
  <c r="G43" i="8"/>
  <c r="G36" i="8"/>
  <c r="G35" i="8"/>
  <c r="G34" i="8"/>
  <c r="G33" i="8"/>
  <c r="G32" i="8"/>
  <c r="G31" i="8"/>
  <c r="H40" i="8" l="1"/>
  <c r="H43" i="8"/>
  <c r="H42" i="8"/>
  <c r="H41" i="8"/>
  <c r="H39" i="8"/>
  <c r="H33" i="8"/>
  <c r="H38" i="8"/>
  <c r="H36" i="8"/>
  <c r="H35" i="8"/>
  <c r="H34" i="8"/>
  <c r="H31" i="8"/>
  <c r="H32" i="8"/>
  <c r="H29" i="8"/>
  <c r="H30" i="8"/>
  <c r="G10" i="8"/>
  <c r="H13" i="8" s="1"/>
  <c r="G5" i="8"/>
  <c r="G6" i="8"/>
  <c r="G4" i="8"/>
  <c r="H14" i="8" l="1"/>
  <c r="H15" i="8"/>
  <c r="H10" i="8"/>
  <c r="H12" i="8"/>
  <c r="H11" i="8"/>
  <c r="H6" i="8"/>
  <c r="H5" i="8"/>
  <c r="H4" i="8"/>
  <c r="G59" i="8"/>
  <c r="H59" i="8" l="1"/>
</calcChain>
</file>

<file path=xl/comments1.xml><?xml version="1.0" encoding="utf-8"?>
<comments xmlns="http://schemas.openxmlformats.org/spreadsheetml/2006/main">
  <authors>
    <author>Nordvarg Lennart</author>
  </authors>
  <commentList>
    <comment ref="M6" authorId="0" shapeId="0">
      <text>
        <r>
          <rPr>
            <b/>
            <sz val="9"/>
            <color indexed="81"/>
            <rFont val="Tahoma"/>
            <family val="2"/>
          </rPr>
          <t>Nordvarg Lennart:</t>
        </r>
        <r>
          <rPr>
            <sz val="9"/>
            <color indexed="81"/>
            <rFont val="Tahoma"/>
            <family val="2"/>
          </rPr>
          <t xml:space="preserve">
kan bara vara med den 9:e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Nordvarg Lennart:</t>
        </r>
        <r>
          <rPr>
            <sz val="9"/>
            <color indexed="81"/>
            <rFont val="Tahoma"/>
            <family val="2"/>
          </rPr>
          <t xml:space="preserve">
Ida står eventuellt över höjdhoppet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Nordvarg Lennart:</t>
        </r>
        <r>
          <rPr>
            <sz val="9"/>
            <color indexed="81"/>
            <rFont val="Tahoma"/>
            <family val="2"/>
          </rPr>
          <t xml:space="preserve">
vill inte vara med i höjdhopp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Nordvarg Lennart:</t>
        </r>
        <r>
          <rPr>
            <sz val="9"/>
            <color indexed="81"/>
            <rFont val="Tahoma"/>
            <family val="2"/>
          </rPr>
          <t xml:space="preserve">
Kan bara var med den 9:e. alla grenar den 9:e alltså. Eventuellt två grenar tidigare. </t>
        </r>
      </text>
    </comment>
  </commentList>
</comments>
</file>

<file path=xl/comments2.xml><?xml version="1.0" encoding="utf-8"?>
<comments xmlns="http://schemas.openxmlformats.org/spreadsheetml/2006/main">
  <authors>
    <author>marph306@kvk.uu.local</author>
  </authors>
  <commentList>
    <comment ref="BI37" authorId="0" shapeId="0">
      <text>
        <r>
          <rPr>
            <b/>
            <sz val="9"/>
            <color indexed="81"/>
            <rFont val="Tahoma"/>
            <family val="2"/>
          </rPr>
          <t xml:space="preserve">hoppade 93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<sst xmlns="http://schemas.openxmlformats.org/spreadsheetml/2006/main" count="965" uniqueCount="195">
  <si>
    <t>KM friidrott inomhus 2015</t>
  </si>
  <si>
    <t xml:space="preserve">Anmälda </t>
  </si>
  <si>
    <t>02 äldre</t>
  </si>
  <si>
    <t>2003/2004</t>
  </si>
  <si>
    <t>2005/2006</t>
  </si>
  <si>
    <t>2007/2008</t>
  </si>
  <si>
    <t>2009/2010</t>
  </si>
  <si>
    <t>Flickor</t>
  </si>
  <si>
    <t>Pojkar</t>
  </si>
  <si>
    <t>Pierre Valarcher (06)</t>
  </si>
  <si>
    <t>Jacques Valarcher (07)</t>
  </si>
  <si>
    <t>Lova Nordvarg (08)</t>
  </si>
  <si>
    <t>Sara Ramqvist (07)</t>
  </si>
  <si>
    <t>Elin Ramqvist (05)</t>
  </si>
  <si>
    <t>Alva Nordvarg (04)</t>
  </si>
  <si>
    <t>Nellie Werme (08)</t>
  </si>
  <si>
    <t>Vendela Werme (09)</t>
  </si>
  <si>
    <t>Alfred Jansson (08)</t>
  </si>
  <si>
    <t>Freddy Jansson (09)</t>
  </si>
  <si>
    <t>Elsa Hedin (05)</t>
  </si>
  <si>
    <t>Ellen Hedin (08)</t>
  </si>
  <si>
    <t>Noel Wallin (08)</t>
  </si>
  <si>
    <t>Lina Gustavsson (09)</t>
  </si>
  <si>
    <t>Agnes Danneweitz (05)</t>
  </si>
  <si>
    <t>Filippa Eklund (05)</t>
  </si>
  <si>
    <t>Stella Eklund (08)</t>
  </si>
  <si>
    <t>Filip Karlsson (07)</t>
  </si>
  <si>
    <t>Lova Linnesköld (08)</t>
  </si>
  <si>
    <t>Ida Frodig (03)</t>
  </si>
  <si>
    <t>Moa Geidnert (03)</t>
  </si>
  <si>
    <t>Jasmina Chara (08)</t>
  </si>
  <si>
    <t>Stina Ekholm ?</t>
  </si>
  <si>
    <t>Linnea Balcom (09)</t>
  </si>
  <si>
    <t>Vince Ekeroth Holtz (09)</t>
  </si>
  <si>
    <t>Axel Grundström (08)</t>
  </si>
  <si>
    <t>Ia Gustavsson (03)</t>
  </si>
  <si>
    <t>Listan på 06/07-gruppen ser ut så här:</t>
  </si>
  <si>
    <t>Namn   Personnummer</t>
  </si>
  <si>
    <t>Remi Ekerot Holtz 20070320-0097</t>
  </si>
  <si>
    <t>Sara Ramqvist  20070516-1149</t>
  </si>
  <si>
    <t>Clara Ingvarsson 20070731-0280</t>
  </si>
  <si>
    <t>Oscar Åslund  20070204-6038</t>
  </si>
  <si>
    <t>Minna Mathiasson 20070728-2828</t>
  </si>
  <si>
    <t>Emil Gustafsson  20070226-5513</t>
  </si>
  <si>
    <t>Nellie Niilivirta 20060906-7400</t>
  </si>
  <si>
    <t>Agnés Chajara Svensson 20060506-4484</t>
  </si>
  <si>
    <t>Truls Linhäll  20060110-4730</t>
  </si>
  <si>
    <t>Tilde Dessle  20070515-2981</t>
  </si>
  <si>
    <t>Agnes Grubbström 20070805-2741</t>
  </si>
  <si>
    <t>Pierre Valarcher 20060919-9393</t>
  </si>
  <si>
    <t>Jacques Valarcher 20071228-2839</t>
  </si>
  <si>
    <t>Ellen Hedin  20080311-5724</t>
  </si>
  <si>
    <t>Stella Eklund  20081029-6202</t>
  </si>
  <si>
    <t>Lova Nordvarg  20081129-9288</t>
  </si>
  <si>
    <t>Flora Karonen  20071126-3426</t>
  </si>
  <si>
    <t>Filip Karlsson  20070925-9337</t>
  </si>
  <si>
    <t>Emma Haglund  20060729-1947</t>
  </si>
  <si>
    <t>Remi Ekerot Holtz (07)</t>
  </si>
  <si>
    <t>Oscar Åslund (07)</t>
  </si>
  <si>
    <t>Emil Gustafsson (07)</t>
  </si>
  <si>
    <t>Nellie Niilivirta (06)</t>
  </si>
  <si>
    <t>Agnes Chajara (06)</t>
  </si>
  <si>
    <t>Truls Linhäll (06)</t>
  </si>
  <si>
    <t>Albin Åslund (05)</t>
  </si>
  <si>
    <t>Tilde Dessle (07)</t>
  </si>
  <si>
    <t>Agne Grubbström (07)</t>
  </si>
  <si>
    <t>Flora Karonen (07)</t>
  </si>
  <si>
    <t>Kajsa Frodig (05)</t>
  </si>
  <si>
    <t>Joen Tarnanen (08)</t>
  </si>
  <si>
    <t>14 killar</t>
  </si>
  <si>
    <t>2009 yngre</t>
  </si>
  <si>
    <t>Datum 9 och 16 dec starttid 17.15</t>
  </si>
  <si>
    <t>Höjdhopp</t>
  </si>
  <si>
    <t>Kula</t>
  </si>
  <si>
    <t>2 kg</t>
  </si>
  <si>
    <t>Stående längd</t>
  </si>
  <si>
    <t>Kula (2 kg)</t>
  </si>
  <si>
    <t xml:space="preserve">Längsta stöt </t>
  </si>
  <si>
    <t>Placering</t>
  </si>
  <si>
    <t>Stöt 1</t>
  </si>
  <si>
    <t>Stöt 2</t>
  </si>
  <si>
    <t>Stöt 3</t>
  </si>
  <si>
    <t>Stöt 4</t>
  </si>
  <si>
    <t>Stöt 5</t>
  </si>
  <si>
    <t>Stöt 6</t>
  </si>
  <si>
    <t>Hopp 1</t>
  </si>
  <si>
    <t>Hopp 2</t>
  </si>
  <si>
    <t>Hopp 3</t>
  </si>
  <si>
    <t>Hopp 4</t>
  </si>
  <si>
    <t>Längsta Hopp</t>
  </si>
  <si>
    <t>400 m</t>
  </si>
  <si>
    <t>400 m löpning</t>
  </si>
  <si>
    <t>Tid</t>
  </si>
  <si>
    <t>Höjd</t>
  </si>
  <si>
    <t>Längd</t>
  </si>
  <si>
    <t>Total poäng</t>
  </si>
  <si>
    <t>Högsta hopp</t>
  </si>
  <si>
    <t>Gren</t>
  </si>
  <si>
    <t>kulvikt</t>
  </si>
  <si>
    <t>antal försök</t>
  </si>
  <si>
    <t>6 st</t>
  </si>
  <si>
    <t>höjning 5 cm</t>
  </si>
  <si>
    <t>Höjning 3 cm</t>
  </si>
  <si>
    <t>alla höjder</t>
  </si>
  <si>
    <t>Höjd FP04/05</t>
  </si>
  <si>
    <t>Höjd FP05/06</t>
  </si>
  <si>
    <t>Höjd FP07/08</t>
  </si>
  <si>
    <t>Höjd FP09 yngre</t>
  </si>
  <si>
    <t>Avprickning</t>
  </si>
  <si>
    <t>upp till och med 1.15</t>
  </si>
  <si>
    <t>högre än 1.15</t>
  </si>
  <si>
    <t>upp till och med 0.75</t>
  </si>
  <si>
    <t>högre än 0.75</t>
  </si>
  <si>
    <t>Clara Geidnert (08)</t>
  </si>
  <si>
    <t>Mio Johnsson Berger (08)</t>
  </si>
  <si>
    <t>Hennie Hörnkvist (08)</t>
  </si>
  <si>
    <t>27 tjejer</t>
  </si>
  <si>
    <t>Remi Ekerot Holtz 07</t>
  </si>
  <si>
    <t>Emil Gustafsson 07</t>
  </si>
  <si>
    <t>Joen Tarnanen 08</t>
  </si>
  <si>
    <t>Samuel Crewe 09</t>
  </si>
  <si>
    <t>Vince Ekerot Holtz 09</t>
  </si>
  <si>
    <t>Malte Elvén 09</t>
  </si>
  <si>
    <t>Startlista Hagunda IF klubbmästerskap inomhus 2016</t>
  </si>
  <si>
    <t>tid skrivs enligt fomatet 1:52,62</t>
  </si>
  <si>
    <t>Slutlig placering</t>
  </si>
  <si>
    <t>Elin Ramqvist</t>
  </si>
  <si>
    <t>Sara Ramqvist</t>
  </si>
  <si>
    <t>Saga Ortstad</t>
  </si>
  <si>
    <t>Agnes Dannewitz</t>
  </si>
  <si>
    <t>Nellie Jansson</t>
  </si>
  <si>
    <t>Freddy Jansson</t>
  </si>
  <si>
    <t>Ia Gustavsson</t>
  </si>
  <si>
    <t>Inez Lundqvist</t>
  </si>
  <si>
    <t>Linnea Balcom</t>
  </si>
  <si>
    <t>Emma Haglund</t>
  </si>
  <si>
    <t>Hanna Haglund</t>
  </si>
  <si>
    <t>Frida Wessman</t>
  </si>
  <si>
    <t>Agnes Grubbström</t>
  </si>
  <si>
    <t>Olivia Eriksson</t>
  </si>
  <si>
    <t>Elina Eklund</t>
  </si>
  <si>
    <t>Filippa Eklund</t>
  </si>
  <si>
    <t>Stella Eklund</t>
  </si>
  <si>
    <t>Iris Essunger</t>
  </si>
  <si>
    <t>Clara Ingvarsson</t>
  </si>
  <si>
    <t>Rut Kifleyesus</t>
  </si>
  <si>
    <t>Alva Nordvarg</t>
  </si>
  <si>
    <t>Lova Nordvarg</t>
  </si>
  <si>
    <t>Lisa Simgren</t>
  </si>
  <si>
    <t>Agnès Chajara Svensson</t>
  </si>
  <si>
    <t>Jasmina Svensson Chajara</t>
  </si>
  <si>
    <t>Ellen Hedin</t>
  </si>
  <si>
    <t>Elsa Hedin</t>
  </si>
  <si>
    <t>Patricia Balinda-Zsigmond</t>
  </si>
  <si>
    <t>P11</t>
  </si>
  <si>
    <t>F11</t>
  </si>
  <si>
    <t>F13</t>
  </si>
  <si>
    <t>F15</t>
  </si>
  <si>
    <t>F9</t>
  </si>
  <si>
    <t>F7</t>
  </si>
  <si>
    <t>födda 2009/2010</t>
  </si>
  <si>
    <t>födda 2007/2008</t>
  </si>
  <si>
    <t>Födda 2005/2006</t>
  </si>
  <si>
    <t>Födda -11</t>
  </si>
  <si>
    <t>Födda-09/-10</t>
  </si>
  <si>
    <t>Födda -07/-08</t>
  </si>
  <si>
    <t>Födda-05/06</t>
  </si>
  <si>
    <t>Födda -03/-04</t>
  </si>
  <si>
    <t>P13</t>
  </si>
  <si>
    <t>P09</t>
  </si>
  <si>
    <t>HÖJDHOPP KM 2017</t>
  </si>
  <si>
    <t>Truls Linhäll</t>
  </si>
  <si>
    <t>Ärna Nyström</t>
  </si>
  <si>
    <t>Iris Monie</t>
  </si>
  <si>
    <t>Linn Risto</t>
  </si>
  <si>
    <t>Malin Ageheim</t>
  </si>
  <si>
    <t>Nellie Hermansson Niilivirta</t>
  </si>
  <si>
    <t>William Bonin</t>
  </si>
  <si>
    <t>Kula (1kg)</t>
  </si>
  <si>
    <t>Datum 6 dec 2017</t>
  </si>
  <si>
    <t>Kula (3 kg)</t>
  </si>
  <si>
    <t>o</t>
  </si>
  <si>
    <t>#</t>
  </si>
  <si>
    <t>x</t>
  </si>
  <si>
    <t>-</t>
  </si>
  <si>
    <t>Datum 20 dec 2017</t>
  </si>
  <si>
    <t>Födda 2011</t>
  </si>
  <si>
    <t>Födda 2009/2010</t>
  </si>
  <si>
    <t>Födda 2007/2008</t>
  </si>
  <si>
    <t>Födda2005/2006</t>
  </si>
  <si>
    <t>Födda 2003/2004</t>
  </si>
  <si>
    <t>Födda2009/2010</t>
  </si>
  <si>
    <t>Lina Gustavsson</t>
  </si>
  <si>
    <t>Filip</t>
  </si>
  <si>
    <t>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</si>
</sst>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:ss.0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44546A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0" borderId="1" xfId="0" applyFont="1" applyBorder="1"/>
    <xf numFmtId="0" fontId="6" fillId="0" borderId="0" xfId="0" applyFont="1"/>
    <xf numFmtId="0" fontId="5" fillId="0" borderId="0" xfId="0" applyFont="1"/>
    <xf numFmtId="0" fontId="7" fillId="0" borderId="0" xfId="0" applyFont="1"/>
    <xf numFmtId="0" fontId="0" fillId="0" borderId="2" xfId="0" applyBorder="1"/>
    <xf numFmtId="0" fontId="0" fillId="2" borderId="2" xfId="0" applyFill="1" applyBorder="1"/>
    <xf numFmtId="3" fontId="0" fillId="0" borderId="2" xfId="0" applyNumberFormat="1" applyBorder="1"/>
    <xf numFmtId="0" fontId="0" fillId="0" borderId="4" xfId="0" applyBorder="1"/>
    <xf numFmtId="0" fontId="0" fillId="2" borderId="4" xfId="0" applyFill="1" applyBorder="1"/>
    <xf numFmtId="0" fontId="0" fillId="0" borderId="3" xfId="0" applyBorder="1"/>
    <xf numFmtId="0" fontId="0" fillId="2" borderId="3" xfId="0" applyFill="1" applyBorder="1"/>
    <xf numFmtId="3" fontId="0" fillId="0" borderId="3" xfId="0" applyNumberFormat="1" applyBorder="1"/>
    <xf numFmtId="0" fontId="8" fillId="0" borderId="0" xfId="0" applyFont="1"/>
    <xf numFmtId="0" fontId="0" fillId="0" borderId="2" xfId="0" applyFill="1" applyBorder="1"/>
    <xf numFmtId="0" fontId="5" fillId="3" borderId="0" xfId="0" applyFont="1" applyFill="1"/>
    <xf numFmtId="0" fontId="0" fillId="3" borderId="0" xfId="0" applyFill="1"/>
    <xf numFmtId="0" fontId="0" fillId="0" borderId="5" xfId="0" applyFont="1" applyBorder="1"/>
    <xf numFmtId="0" fontId="0" fillId="0" borderId="5" xfId="0" applyBorder="1"/>
    <xf numFmtId="0" fontId="0" fillId="0" borderId="5" xfId="0" applyFont="1" applyFill="1" applyBorder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0" fillId="2" borderId="2" xfId="0" applyNumberFormat="1" applyFill="1" applyBorder="1"/>
    <xf numFmtId="0" fontId="7" fillId="0" borderId="2" xfId="0" applyFont="1" applyBorder="1"/>
    <xf numFmtId="0" fontId="5" fillId="0" borderId="2" xfId="0" applyFont="1" applyBorder="1"/>
    <xf numFmtId="0" fontId="1" fillId="0" borderId="2" xfId="0" applyFont="1" applyBorder="1"/>
    <xf numFmtId="0" fontId="0" fillId="0" borderId="0" xfId="0" applyFill="1" applyBorder="1"/>
    <xf numFmtId="0" fontId="0" fillId="0" borderId="2" xfId="0" quotePrefix="1" applyBorder="1"/>
    <xf numFmtId="0" fontId="0" fillId="2" borderId="2" xfId="0" quotePrefix="1" applyFill="1" applyBorder="1"/>
    <xf numFmtId="2" fontId="0" fillId="0" borderId="2" xfId="0" applyNumberFormat="1" applyBorder="1"/>
    <xf numFmtId="164" fontId="0" fillId="2" borderId="2" xfId="0" applyNumberFormat="1" applyFill="1" applyBorder="1"/>
    <xf numFmtId="0" fontId="0" fillId="0" borderId="6" xfId="0" applyBorder="1"/>
    <xf numFmtId="0" fontId="0" fillId="0" borderId="4" xfId="0" applyFill="1" applyBorder="1"/>
    <xf numFmtId="0" fontId="0" fillId="0" borderId="0" xfId="0" applyFill="1"/>
    <xf numFmtId="0" fontId="0" fillId="0" borderId="7" xfId="0" applyBorder="1"/>
    <xf numFmtId="0" fontId="0" fillId="2" borderId="4" xfId="0" quotePrefix="1" applyFill="1" applyBorder="1"/>
    <xf numFmtId="0" fontId="0" fillId="0" borderId="4" xfId="0" quotePrefix="1" applyBorder="1"/>
    <xf numFmtId="0" fontId="5" fillId="2" borderId="2" xfId="0" applyFont="1" applyFill="1" applyBorder="1"/>
    <xf numFmtId="0" fontId="0" fillId="0" borderId="8" xfId="0" applyFill="1" applyBorder="1"/>
    <xf numFmtId="0" fontId="0" fillId="0" borderId="0" xfId="0" applyBorder="1"/>
    <xf numFmtId="0" fontId="0" fillId="0" borderId="9" xfId="0" applyBorder="1"/>
    <xf numFmtId="0" fontId="0" fillId="2" borderId="9" xfId="0" applyFill="1" applyBorder="1"/>
    <xf numFmtId="0" fontId="0" fillId="2" borderId="7" xfId="0" applyFill="1" applyBorder="1"/>
    <xf numFmtId="0" fontId="0" fillId="2" borderId="0" xfId="0" applyFill="1" applyBorder="1"/>
    <xf numFmtId="0" fontId="0" fillId="0" borderId="6" xfId="0" applyFill="1" applyBorder="1"/>
    <xf numFmtId="0" fontId="0" fillId="0" borderId="10" xfId="0" applyBorder="1"/>
    <xf numFmtId="0" fontId="5" fillId="0" borderId="11" xfId="0" applyFont="1" applyBorder="1"/>
    <xf numFmtId="0" fontId="5" fillId="0" borderId="12" xfId="0" applyFont="1" applyBorder="1"/>
    <xf numFmtId="0" fontId="0" fillId="0" borderId="12" xfId="0" applyBorder="1"/>
    <xf numFmtId="0" fontId="0" fillId="2" borderId="12" xfId="0" applyFill="1" applyBorder="1"/>
    <xf numFmtId="0" fontId="0" fillId="0" borderId="13" xfId="0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Fill="1" applyBorder="1"/>
    <xf numFmtId="0" fontId="0" fillId="0" borderId="19" xfId="0" applyBorder="1"/>
    <xf numFmtId="0" fontId="0" fillId="0" borderId="20" xfId="0" applyBorder="1"/>
    <xf numFmtId="0" fontId="0" fillId="0" borderId="8" xfId="0" applyBorder="1"/>
    <xf numFmtId="0" fontId="0" fillId="0" borderId="21" xfId="0" applyBorder="1"/>
    <xf numFmtId="0" fontId="0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4" xfId="0" applyFill="1" applyBorder="1"/>
    <xf numFmtId="3" fontId="0" fillId="0" borderId="24" xfId="0" applyNumberFormat="1" applyBorder="1"/>
    <xf numFmtId="0" fontId="0" fillId="0" borderId="13" xfId="0" applyBorder="1"/>
    <xf numFmtId="0" fontId="0" fillId="0" borderId="12" xfId="0" applyFill="1" applyBorder="1"/>
    <xf numFmtId="0" fontId="0" fillId="2" borderId="3" xfId="0" quotePrefix="1" applyFill="1" applyBorder="1"/>
    <xf numFmtId="0" fontId="0" fillId="0" borderId="9" xfId="0" quotePrefix="1" applyBorder="1"/>
    <xf numFmtId="0" fontId="0" fillId="2" borderId="9" xfId="0" quotePrefix="1" applyFill="1" applyBorder="1"/>
    <xf numFmtId="0" fontId="0" fillId="0" borderId="25" xfId="0" applyBorder="1"/>
    <xf numFmtId="0" fontId="0" fillId="0" borderId="3" xfId="0" quotePrefix="1" applyBorder="1"/>
    <xf numFmtId="0" fontId="0" fillId="0" borderId="26" xfId="0" applyBorder="1"/>
    <xf numFmtId="3" fontId="0" fillId="0" borderId="9" xfId="0" applyNumberFormat="1" applyBorder="1"/>
    <xf numFmtId="0" fontId="0" fillId="0" borderId="15" xfId="0" applyFill="1" applyBorder="1"/>
    <xf numFmtId="0" fontId="1" fillId="0" borderId="3" xfId="0" applyFont="1" applyBorder="1"/>
    <xf numFmtId="0" fontId="0" fillId="0" borderId="9" xfId="0" applyFill="1" applyBorder="1"/>
    <xf numFmtId="0" fontId="0" fillId="0" borderId="3" xfId="0" applyFill="1" applyBorder="1"/>
    <xf numFmtId="0" fontId="0" fillId="0" borderId="17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5" fillId="0" borderId="34" xfId="0" applyFont="1" applyBorder="1"/>
    <xf numFmtId="0" fontId="0" fillId="0" borderId="35" xfId="0" applyBorder="1"/>
    <xf numFmtId="0" fontId="1" fillId="0" borderId="8" xfId="0" applyFont="1" applyBorder="1"/>
    <xf numFmtId="0" fontId="0" fillId="0" borderId="27" xfId="0" applyFill="1" applyBorder="1"/>
    <xf numFmtId="0" fontId="0" fillId="0" borderId="28" xfId="0" applyFill="1" applyBorder="1"/>
    <xf numFmtId="0" fontId="0" fillId="2" borderId="27" xfId="0" applyFill="1" applyBorder="1"/>
    <xf numFmtId="0" fontId="0" fillId="2" borderId="28" xfId="0" applyFill="1" applyBorder="1"/>
    <xf numFmtId="0" fontId="5" fillId="0" borderId="14" xfId="0" applyFont="1" applyBorder="1"/>
    <xf numFmtId="0" fontId="0" fillId="4" borderId="0" xfId="0" applyFill="1"/>
    <xf numFmtId="0" fontId="5" fillId="4" borderId="0" xfId="0" applyFont="1" applyFill="1"/>
    <xf numFmtId="0" fontId="0" fillId="0" borderId="36" xfId="0" applyBorder="1"/>
    <xf numFmtId="1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"/>
  <sheetViews>
    <sheetView workbookViewId="0">
      <selection activeCell="E20" sqref="E20"/>
    </sheetView>
  </sheetViews>
  <sheetFormatPr defaultRowHeight="14.4" x14ac:dyDescent="0.3"/>
  <cols>
    <col min="1" max="1" width="9.109375" style="1"/>
    <col min="2" max="2" width="9.88671875" style="1" bestFit="1" customWidth="1"/>
    <col min="3" max="3" width="15.109375" style="1" bestFit="1" customWidth="1"/>
    <col min="4" max="4" width="19" style="1" bestFit="1" customWidth="1"/>
    <col min="5" max="5" width="18" style="1" bestFit="1" customWidth="1"/>
    <col min="6" max="6" width="17" style="1" bestFit="1" customWidth="1"/>
    <col min="7" max="10" width="9.109375" style="1"/>
    <col min="11" max="11" width="16.88671875" style="1" bestFit="1" customWidth="1"/>
    <col min="12" max="12" width="18.5546875" style="1" bestFit="1" customWidth="1"/>
    <col min="13" max="13" width="19.5546875" style="1" bestFit="1" customWidth="1"/>
  </cols>
  <sheetData>
    <row r="1" spans="1:13" ht="15" x14ac:dyDescent="0.25">
      <c r="A1" s="1" t="s">
        <v>0</v>
      </c>
    </row>
    <row r="2" spans="1:13" ht="15" x14ac:dyDescent="0.25">
      <c r="A2" s="1" t="s">
        <v>71</v>
      </c>
    </row>
    <row r="3" spans="1:13" x14ac:dyDescent="0.3">
      <c r="A3" s="3" t="s">
        <v>1</v>
      </c>
      <c r="B3" s="3"/>
      <c r="C3" s="3"/>
      <c r="D3" s="3"/>
      <c r="E3" s="3"/>
      <c r="F3" s="3"/>
      <c r="G3" s="3"/>
      <c r="H3" s="3" t="s">
        <v>1</v>
      </c>
      <c r="I3" s="3"/>
      <c r="J3" s="3"/>
      <c r="K3" s="3"/>
      <c r="L3" s="3"/>
      <c r="M3" s="3"/>
    </row>
    <row r="4" spans="1:13" x14ac:dyDescent="0.3">
      <c r="A4" s="4" t="s">
        <v>7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/>
      <c r="H4" s="4" t="s">
        <v>8</v>
      </c>
      <c r="I4" s="4" t="s">
        <v>2</v>
      </c>
      <c r="J4" s="4" t="s">
        <v>3</v>
      </c>
      <c r="K4" s="4" t="s">
        <v>4</v>
      </c>
      <c r="L4" s="4" t="s">
        <v>5</v>
      </c>
      <c r="M4" s="4" t="s">
        <v>70</v>
      </c>
    </row>
    <row r="5" spans="1:13" ht="15" x14ac:dyDescent="0.25">
      <c r="C5" s="1" t="s">
        <v>14</v>
      </c>
      <c r="D5" s="1" t="s">
        <v>13</v>
      </c>
      <c r="E5" s="1" t="s">
        <v>11</v>
      </c>
      <c r="F5" s="1" t="s">
        <v>16</v>
      </c>
      <c r="K5" s="1" t="s">
        <v>9</v>
      </c>
      <c r="L5" s="2" t="s">
        <v>10</v>
      </c>
      <c r="M5" s="1" t="s">
        <v>18</v>
      </c>
    </row>
    <row r="6" spans="1:13" x14ac:dyDescent="0.3">
      <c r="C6" s="1" t="s">
        <v>29</v>
      </c>
      <c r="D6" s="1" t="s">
        <v>19</v>
      </c>
      <c r="E6" s="1" t="s">
        <v>12</v>
      </c>
      <c r="K6" s="1" t="s">
        <v>63</v>
      </c>
      <c r="L6" s="1" t="s">
        <v>58</v>
      </c>
      <c r="M6" s="1" t="s">
        <v>33</v>
      </c>
    </row>
    <row r="7" spans="1:13" x14ac:dyDescent="0.3">
      <c r="C7" s="1" t="s">
        <v>28</v>
      </c>
      <c r="D7" s="1" t="s">
        <v>23</v>
      </c>
      <c r="E7" s="1" t="s">
        <v>15</v>
      </c>
      <c r="F7" s="1" t="s">
        <v>22</v>
      </c>
      <c r="K7" s="1" t="s">
        <v>62</v>
      </c>
      <c r="L7" s="1" t="s">
        <v>59</v>
      </c>
    </row>
    <row r="8" spans="1:13" ht="15" x14ac:dyDescent="0.25">
      <c r="C8" s="1" t="s">
        <v>35</v>
      </c>
      <c r="D8" s="1" t="s">
        <v>24</v>
      </c>
      <c r="E8" s="1" t="s">
        <v>20</v>
      </c>
      <c r="F8" s="1" t="s">
        <v>31</v>
      </c>
      <c r="L8" s="1" t="s">
        <v>17</v>
      </c>
    </row>
    <row r="9" spans="1:13" ht="15" x14ac:dyDescent="0.25">
      <c r="D9" s="1" t="s">
        <v>67</v>
      </c>
      <c r="E9" s="1" t="s">
        <v>25</v>
      </c>
      <c r="F9" s="1" t="s">
        <v>32</v>
      </c>
      <c r="L9" s="1" t="s">
        <v>68</v>
      </c>
    </row>
    <row r="10" spans="1:13" x14ac:dyDescent="0.3">
      <c r="D10" s="1" t="s">
        <v>61</v>
      </c>
      <c r="E10" s="1" t="s">
        <v>27</v>
      </c>
      <c r="L10" s="1" t="s">
        <v>21</v>
      </c>
    </row>
    <row r="11" spans="1:13" ht="15" x14ac:dyDescent="0.25">
      <c r="D11" s="1" t="s">
        <v>60</v>
      </c>
      <c r="E11" s="1" t="s">
        <v>30</v>
      </c>
      <c r="L11" s="1" t="s">
        <v>26</v>
      </c>
    </row>
    <row r="12" spans="1:13" x14ac:dyDescent="0.3">
      <c r="E12" s="1" t="s">
        <v>64</v>
      </c>
      <c r="L12" s="1" t="s">
        <v>34</v>
      </c>
    </row>
    <row r="13" spans="1:13" x14ac:dyDescent="0.3">
      <c r="E13" s="1" t="s">
        <v>65</v>
      </c>
      <c r="L13" s="1" t="s">
        <v>57</v>
      </c>
    </row>
    <row r="14" spans="1:13" ht="15" x14ac:dyDescent="0.25">
      <c r="E14" s="1" t="s">
        <v>66</v>
      </c>
      <c r="L14" s="1" t="s">
        <v>114</v>
      </c>
    </row>
    <row r="15" spans="1:13" x14ac:dyDescent="0.3">
      <c r="E15" s="1" t="s">
        <v>115</v>
      </c>
    </row>
    <row r="16" spans="1:13" x14ac:dyDescent="0.3">
      <c r="E16" s="1" t="s">
        <v>113</v>
      </c>
    </row>
    <row r="17" spans="1:3" x14ac:dyDescent="0.3">
      <c r="A17" s="1" t="s">
        <v>116</v>
      </c>
    </row>
    <row r="18" spans="1:3" x14ac:dyDescent="0.3">
      <c r="A18" s="1" t="s">
        <v>69</v>
      </c>
    </row>
    <row r="26" spans="1:3" ht="15.6" x14ac:dyDescent="0.3">
      <c r="C26" s="5" t="s">
        <v>36</v>
      </c>
    </row>
    <row r="27" spans="1:3" ht="15.6" x14ac:dyDescent="0.3">
      <c r="C27" s="5"/>
    </row>
    <row r="28" spans="1:3" ht="15.6" x14ac:dyDescent="0.3">
      <c r="C28" s="5" t="s">
        <v>37</v>
      </c>
    </row>
    <row r="29" spans="1:3" ht="15.6" x14ac:dyDescent="0.3">
      <c r="C29" s="5" t="s">
        <v>38</v>
      </c>
    </row>
    <row r="30" spans="1:3" ht="15.6" x14ac:dyDescent="0.3">
      <c r="C30" s="5" t="s">
        <v>39</v>
      </c>
    </row>
    <row r="31" spans="1:3" ht="15.6" x14ac:dyDescent="0.3">
      <c r="C31" s="5" t="s">
        <v>40</v>
      </c>
    </row>
    <row r="32" spans="1:3" ht="15.6" x14ac:dyDescent="0.3">
      <c r="C32" s="5" t="s">
        <v>41</v>
      </c>
    </row>
    <row r="33" spans="3:3" ht="15.6" x14ac:dyDescent="0.3">
      <c r="C33" s="5" t="s">
        <v>42</v>
      </c>
    </row>
    <row r="34" spans="3:3" ht="15.6" x14ac:dyDescent="0.3">
      <c r="C34" s="5" t="s">
        <v>43</v>
      </c>
    </row>
    <row r="35" spans="3:3" ht="15.6" x14ac:dyDescent="0.3">
      <c r="C35" s="5" t="s">
        <v>44</v>
      </c>
    </row>
    <row r="36" spans="3:3" ht="15.6" x14ac:dyDescent="0.3">
      <c r="C36" s="5" t="s">
        <v>45</v>
      </c>
    </row>
    <row r="37" spans="3:3" ht="15.6" x14ac:dyDescent="0.3">
      <c r="C37" s="5" t="s">
        <v>46</v>
      </c>
    </row>
    <row r="38" spans="3:3" ht="15.6" x14ac:dyDescent="0.3">
      <c r="C38" s="5" t="s">
        <v>47</v>
      </c>
    </row>
    <row r="39" spans="3:3" ht="15.6" x14ac:dyDescent="0.3">
      <c r="C39" s="5" t="s">
        <v>48</v>
      </c>
    </row>
    <row r="40" spans="3:3" ht="15.6" x14ac:dyDescent="0.3">
      <c r="C40" s="5" t="s">
        <v>49</v>
      </c>
    </row>
    <row r="41" spans="3:3" ht="15.6" x14ac:dyDescent="0.3">
      <c r="C41" s="5" t="s">
        <v>50</v>
      </c>
    </row>
    <row r="42" spans="3:3" ht="15.6" x14ac:dyDescent="0.3">
      <c r="C42" s="5" t="s">
        <v>51</v>
      </c>
    </row>
    <row r="43" spans="3:3" ht="15.6" x14ac:dyDescent="0.3">
      <c r="C43" s="5" t="s">
        <v>52</v>
      </c>
    </row>
    <row r="44" spans="3:3" ht="15.6" x14ac:dyDescent="0.3">
      <c r="C44" s="5" t="s">
        <v>53</v>
      </c>
    </row>
    <row r="45" spans="3:3" ht="15.6" x14ac:dyDescent="0.3">
      <c r="C45" s="5" t="s">
        <v>54</v>
      </c>
    </row>
    <row r="46" spans="3:3" ht="15.6" x14ac:dyDescent="0.3">
      <c r="C46" s="5" t="s">
        <v>55</v>
      </c>
    </row>
    <row r="47" spans="3:3" ht="15.6" x14ac:dyDescent="0.3">
      <c r="C47" s="5" t="s">
        <v>56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5"/>
  <sheetViews>
    <sheetView zoomScaleNormal="100" workbookViewId="0">
      <selection activeCell="B4" sqref="B4:B60"/>
    </sheetView>
  </sheetViews>
  <sheetFormatPr defaultRowHeight="14.4" x14ac:dyDescent="0.3"/>
  <cols>
    <col min="1" max="1" width="13.109375" customWidth="1"/>
    <col min="2" max="2" width="33.33203125" customWidth="1"/>
    <col min="3" max="3" width="11.44140625" bestFit="1" customWidth="1"/>
  </cols>
  <sheetData>
    <row r="2" spans="1:3" ht="18" x14ac:dyDescent="0.35">
      <c r="A2" s="26" t="s">
        <v>123</v>
      </c>
      <c r="B2" s="8"/>
      <c r="C2" s="8"/>
    </row>
    <row r="3" spans="1:3" x14ac:dyDescent="0.3">
      <c r="B3" s="8"/>
      <c r="C3" s="34"/>
    </row>
    <row r="4" spans="1:3" x14ac:dyDescent="0.3">
      <c r="A4" s="27" t="s">
        <v>157</v>
      </c>
      <c r="B4" s="27" t="s">
        <v>167</v>
      </c>
      <c r="C4" s="34" t="s">
        <v>108</v>
      </c>
    </row>
    <row r="5" spans="1:3" x14ac:dyDescent="0.3">
      <c r="A5" s="8"/>
      <c r="B5" t="s">
        <v>132</v>
      </c>
      <c r="C5" s="8"/>
    </row>
    <row r="6" spans="1:3" x14ac:dyDescent="0.3">
      <c r="A6" s="8"/>
      <c r="B6" t="s">
        <v>146</v>
      </c>
      <c r="C6" s="8"/>
    </row>
    <row r="7" spans="1:3" ht="15" x14ac:dyDescent="0.25">
      <c r="A7" s="8"/>
      <c r="B7" t="s">
        <v>174</v>
      </c>
      <c r="C7" s="8"/>
    </row>
    <row r="8" spans="1:3" x14ac:dyDescent="0.3">
      <c r="B8" s="8"/>
      <c r="C8" s="34"/>
    </row>
    <row r="9" spans="1:3" x14ac:dyDescent="0.3">
      <c r="A9" s="27" t="s">
        <v>156</v>
      </c>
      <c r="B9" s="27" t="s">
        <v>166</v>
      </c>
      <c r="C9" s="34" t="s">
        <v>108</v>
      </c>
    </row>
    <row r="10" spans="1:3" x14ac:dyDescent="0.3">
      <c r="A10" s="8"/>
      <c r="B10" t="s">
        <v>126</v>
      </c>
      <c r="C10" s="34"/>
    </row>
    <row r="11" spans="1:3" x14ac:dyDescent="0.3">
      <c r="A11" s="8"/>
      <c r="B11" t="s">
        <v>128</v>
      </c>
      <c r="C11" s="34"/>
    </row>
    <row r="12" spans="1:3" x14ac:dyDescent="0.3">
      <c r="A12" s="8"/>
      <c r="B12" t="s">
        <v>129</v>
      </c>
      <c r="C12" s="34"/>
    </row>
    <row r="13" spans="1:3" x14ac:dyDescent="0.3">
      <c r="A13" s="8"/>
      <c r="B13" t="s">
        <v>135</v>
      </c>
      <c r="C13" s="34"/>
    </row>
    <row r="14" spans="1:3" x14ac:dyDescent="0.3">
      <c r="A14" s="8"/>
      <c r="B14" t="s">
        <v>141</v>
      </c>
      <c r="C14" s="34"/>
    </row>
    <row r="15" spans="1:3" x14ac:dyDescent="0.3">
      <c r="A15" s="8"/>
      <c r="B15" t="s">
        <v>148</v>
      </c>
      <c r="C15" s="34"/>
    </row>
    <row r="16" spans="1:3" x14ac:dyDescent="0.3">
      <c r="A16" s="8"/>
      <c r="B16" t="s">
        <v>152</v>
      </c>
      <c r="C16" s="34"/>
    </row>
    <row r="17" spans="1:3" x14ac:dyDescent="0.3">
      <c r="A17" s="8"/>
      <c r="B17" t="s">
        <v>153</v>
      </c>
      <c r="C17" s="34"/>
    </row>
    <row r="18" spans="1:3" x14ac:dyDescent="0.3">
      <c r="A18" s="8"/>
      <c r="B18" t="s">
        <v>149</v>
      </c>
      <c r="C18" s="34"/>
    </row>
    <row r="19" spans="1:3" x14ac:dyDescent="0.3">
      <c r="A19" s="42"/>
      <c r="B19" t="s">
        <v>176</v>
      </c>
      <c r="C19" s="34"/>
    </row>
    <row r="20" spans="1:3" x14ac:dyDescent="0.3">
      <c r="B20" s="8"/>
      <c r="C20" s="34"/>
    </row>
    <row r="21" spans="1:3" x14ac:dyDescent="0.3">
      <c r="A21" s="27" t="s">
        <v>155</v>
      </c>
      <c r="B21" s="27" t="s">
        <v>165</v>
      </c>
      <c r="C21" s="34" t="s">
        <v>108</v>
      </c>
    </row>
    <row r="22" spans="1:3" x14ac:dyDescent="0.3">
      <c r="A22" s="8"/>
      <c r="B22" t="s">
        <v>127</v>
      </c>
      <c r="C22" s="34"/>
    </row>
    <row r="23" spans="1:3" x14ac:dyDescent="0.3">
      <c r="A23" s="8"/>
      <c r="B23" t="s">
        <v>136</v>
      </c>
      <c r="C23" s="34"/>
    </row>
    <row r="24" spans="1:3" x14ac:dyDescent="0.3">
      <c r="A24" s="8"/>
      <c r="B24" t="s">
        <v>138</v>
      </c>
      <c r="C24" s="34"/>
    </row>
    <row r="25" spans="1:3" x14ac:dyDescent="0.3">
      <c r="A25" s="8"/>
      <c r="B25" t="s">
        <v>142</v>
      </c>
      <c r="C25" s="34"/>
    </row>
    <row r="26" spans="1:3" x14ac:dyDescent="0.3">
      <c r="A26" s="8"/>
      <c r="B26" t="s">
        <v>144</v>
      </c>
      <c r="C26" s="34"/>
    </row>
    <row r="27" spans="1:3" x14ac:dyDescent="0.3">
      <c r="A27" s="8"/>
      <c r="B27" t="s">
        <v>147</v>
      </c>
      <c r="C27" s="34"/>
    </row>
    <row r="28" spans="1:3" x14ac:dyDescent="0.3">
      <c r="A28" s="8"/>
      <c r="B28" t="s">
        <v>151</v>
      </c>
      <c r="C28" s="34"/>
    </row>
    <row r="29" spans="1:3" x14ac:dyDescent="0.3">
      <c r="A29" s="8"/>
      <c r="B29" t="s">
        <v>173</v>
      </c>
      <c r="C29" s="34"/>
    </row>
    <row r="30" spans="1:3" x14ac:dyDescent="0.3">
      <c r="B30" s="8"/>
      <c r="C30" s="34"/>
    </row>
    <row r="31" spans="1:3" x14ac:dyDescent="0.3">
      <c r="A31" s="27" t="s">
        <v>158</v>
      </c>
      <c r="B31" s="27" t="s">
        <v>164</v>
      </c>
      <c r="C31" s="34" t="s">
        <v>108</v>
      </c>
    </row>
    <row r="32" spans="1:3" x14ac:dyDescent="0.3">
      <c r="A32" s="8"/>
      <c r="B32" t="s">
        <v>133</v>
      </c>
      <c r="C32" s="34"/>
    </row>
    <row r="33" spans="1:3" x14ac:dyDescent="0.3">
      <c r="A33" s="8"/>
      <c r="B33" t="s">
        <v>134</v>
      </c>
      <c r="C33" s="34"/>
    </row>
    <row r="34" spans="1:3" x14ac:dyDescent="0.3">
      <c r="A34" s="8"/>
      <c r="B34" t="s">
        <v>143</v>
      </c>
      <c r="C34" s="34"/>
    </row>
    <row r="35" spans="1:3" x14ac:dyDescent="0.3">
      <c r="A35" s="8"/>
      <c r="B35" t="s">
        <v>145</v>
      </c>
      <c r="C35" s="34"/>
    </row>
    <row r="36" spans="1:3" x14ac:dyDescent="0.3">
      <c r="A36" s="8"/>
      <c r="B36" t="s">
        <v>150</v>
      </c>
      <c r="C36" s="34"/>
    </row>
    <row r="37" spans="1:3" x14ac:dyDescent="0.3">
      <c r="A37" s="8"/>
      <c r="B37" t="s">
        <v>175</v>
      </c>
      <c r="C37" s="34"/>
    </row>
    <row r="38" spans="1:3" x14ac:dyDescent="0.3">
      <c r="B38" s="28"/>
      <c r="C38" s="34"/>
    </row>
    <row r="39" spans="1:3" x14ac:dyDescent="0.3">
      <c r="A39" s="27" t="s">
        <v>159</v>
      </c>
      <c r="B39" s="27" t="s">
        <v>163</v>
      </c>
      <c r="C39" s="34"/>
    </row>
    <row r="40" spans="1:3" x14ac:dyDescent="0.3">
      <c r="A40" s="8"/>
      <c r="B40" t="s">
        <v>130</v>
      </c>
      <c r="C40" s="34"/>
    </row>
    <row r="41" spans="1:3" x14ac:dyDescent="0.3">
      <c r="A41" s="8"/>
      <c r="B41" t="s">
        <v>137</v>
      </c>
      <c r="C41" s="34"/>
    </row>
    <row r="42" spans="1:3" x14ac:dyDescent="0.3">
      <c r="A42" s="8"/>
      <c r="B42" t="s">
        <v>139</v>
      </c>
      <c r="C42" s="34"/>
    </row>
    <row r="43" spans="1:3" x14ac:dyDescent="0.3">
      <c r="A43" s="8"/>
      <c r="B43" t="s">
        <v>140</v>
      </c>
      <c r="C43" s="34"/>
    </row>
    <row r="44" spans="1:3" x14ac:dyDescent="0.3">
      <c r="A44" s="8"/>
      <c r="B44" t="s">
        <v>172</v>
      </c>
      <c r="C44" s="34"/>
    </row>
    <row r="45" spans="1:3" x14ac:dyDescent="0.3">
      <c r="A45" s="8"/>
      <c r="B45" s="28"/>
      <c r="C45" s="34"/>
    </row>
    <row r="46" spans="1:3" x14ac:dyDescent="0.3">
      <c r="A46" s="27" t="s">
        <v>168</v>
      </c>
      <c r="B46" s="27" t="s">
        <v>162</v>
      </c>
      <c r="C46" s="34" t="s">
        <v>108</v>
      </c>
    </row>
    <row r="47" spans="1:3" x14ac:dyDescent="0.3">
      <c r="A47" s="8"/>
      <c r="B47" t="s">
        <v>63</v>
      </c>
      <c r="C47" s="34"/>
    </row>
    <row r="48" spans="1:3" x14ac:dyDescent="0.3">
      <c r="A48" s="8"/>
      <c r="B48" t="s">
        <v>171</v>
      </c>
      <c r="C48" s="34"/>
    </row>
    <row r="49" spans="1:9" x14ac:dyDescent="0.3">
      <c r="A49" s="8"/>
      <c r="B49" s="8"/>
      <c r="C49" s="34"/>
      <c r="I49" s="24"/>
    </row>
    <row r="50" spans="1:9" x14ac:dyDescent="0.3">
      <c r="A50" s="27" t="s">
        <v>154</v>
      </c>
      <c r="B50" s="8" t="s">
        <v>161</v>
      </c>
      <c r="C50" s="34" t="s">
        <v>108</v>
      </c>
      <c r="I50" s="23"/>
    </row>
    <row r="51" spans="1:9" x14ac:dyDescent="0.3">
      <c r="A51" s="8"/>
      <c r="B51" t="s">
        <v>117</v>
      </c>
      <c r="C51" s="34"/>
      <c r="I51" s="23"/>
    </row>
    <row r="52" spans="1:9" x14ac:dyDescent="0.3">
      <c r="A52" s="8"/>
      <c r="B52" t="s">
        <v>118</v>
      </c>
      <c r="C52" s="34"/>
    </row>
    <row r="53" spans="1:9" x14ac:dyDescent="0.3">
      <c r="A53" s="8"/>
      <c r="B53" t="s">
        <v>119</v>
      </c>
      <c r="C53" s="34"/>
    </row>
    <row r="54" spans="1:9" x14ac:dyDescent="0.3">
      <c r="A54" s="8"/>
      <c r="B54" t="s">
        <v>177</v>
      </c>
      <c r="C54" s="34"/>
    </row>
    <row r="55" spans="1:9" x14ac:dyDescent="0.3">
      <c r="A55" s="8"/>
      <c r="B55" s="8"/>
      <c r="C55" s="34"/>
      <c r="E55" s="24"/>
    </row>
    <row r="56" spans="1:9" x14ac:dyDescent="0.3">
      <c r="A56" s="27" t="s">
        <v>169</v>
      </c>
      <c r="B56" s="8" t="s">
        <v>160</v>
      </c>
      <c r="C56" s="34" t="s">
        <v>108</v>
      </c>
    </row>
    <row r="57" spans="1:9" x14ac:dyDescent="0.3">
      <c r="A57" s="8"/>
      <c r="B57" t="s">
        <v>120</v>
      </c>
      <c r="C57" s="34"/>
    </row>
    <row r="58" spans="1:9" x14ac:dyDescent="0.3">
      <c r="A58" s="8"/>
      <c r="B58" t="s">
        <v>121</v>
      </c>
      <c r="C58" s="34"/>
    </row>
    <row r="59" spans="1:9" x14ac:dyDescent="0.3">
      <c r="A59" s="8"/>
      <c r="B59" t="s">
        <v>122</v>
      </c>
      <c r="C59" s="34"/>
    </row>
    <row r="60" spans="1:9" x14ac:dyDescent="0.3">
      <c r="A60" s="8"/>
      <c r="B60" t="s">
        <v>131</v>
      </c>
      <c r="C60" s="34"/>
    </row>
    <row r="61" spans="1:9" x14ac:dyDescent="0.3">
      <c r="A61" s="8"/>
      <c r="C61" s="34"/>
    </row>
    <row r="63" spans="1:9" x14ac:dyDescent="0.3">
      <c r="B63" s="1"/>
    </row>
    <row r="64" spans="1:9" x14ac:dyDescent="0.3">
      <c r="B64" s="1"/>
    </row>
    <row r="65" spans="2:2" x14ac:dyDescent="0.3">
      <c r="B65" s="1"/>
    </row>
  </sheetData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173"/>
  <sheetViews>
    <sheetView zoomScaleNormal="100" workbookViewId="0">
      <pane xSplit="2" ySplit="2" topLeftCell="J50" activePane="bottomRight" state="frozen"/>
      <selection pane="topRight" activeCell="C1" sqref="C1"/>
      <selection pane="bottomLeft" activeCell="A3" sqref="A3"/>
      <selection pane="bottomRight" activeCell="BJ70" sqref="BJ70"/>
    </sheetView>
  </sheetViews>
  <sheetFormatPr defaultRowHeight="14.4" x14ac:dyDescent="0.3"/>
  <cols>
    <col min="1" max="1" width="6.88671875" customWidth="1"/>
    <col min="2" max="2" width="23.77734375" customWidth="1"/>
    <col min="3" max="3" width="4.21875" customWidth="1"/>
    <col min="4" max="4" width="3.88671875" customWidth="1"/>
    <col min="5" max="12" width="4.5546875" customWidth="1"/>
    <col min="13" max="13" width="9.21875" customWidth="1"/>
    <col min="14" max="14" width="4.5546875" customWidth="1"/>
    <col min="15" max="30" width="4" bestFit="1" customWidth="1"/>
    <col min="31" max="41" width="4" customWidth="1"/>
    <col min="42" max="50" width="4" hidden="1" customWidth="1"/>
    <col min="51" max="51" width="4.33203125" hidden="1" customWidth="1"/>
    <col min="52" max="52" width="4" hidden="1" customWidth="1"/>
    <col min="53" max="56" width="3.88671875" hidden="1" customWidth="1"/>
    <col min="57" max="59" width="4" hidden="1" customWidth="1"/>
    <col min="60" max="60" width="11.21875" bestFit="1" customWidth="1"/>
    <col min="61" max="61" width="7.6640625" hidden="1" customWidth="1"/>
  </cols>
  <sheetData>
    <row r="1" spans="1:64" ht="21.6" thickBot="1" x14ac:dyDescent="0.45">
      <c r="A1" s="98" t="s">
        <v>179</v>
      </c>
      <c r="B1" s="98"/>
      <c r="C1" s="99" t="s">
        <v>72</v>
      </c>
      <c r="D1" s="98"/>
      <c r="E1" s="98"/>
      <c r="T1" s="16" t="s">
        <v>170</v>
      </c>
    </row>
    <row r="2" spans="1:64" ht="15" thickBot="1" x14ac:dyDescent="0.35">
      <c r="A2" s="85"/>
      <c r="B2" s="76"/>
      <c r="C2" s="86"/>
      <c r="D2" s="87"/>
      <c r="E2" s="88"/>
      <c r="F2" s="86"/>
      <c r="G2" s="87"/>
      <c r="H2" s="88"/>
      <c r="I2" s="86"/>
      <c r="J2" s="87"/>
      <c r="K2" s="88"/>
      <c r="L2" s="86"/>
      <c r="M2" s="87"/>
      <c r="N2" s="88"/>
      <c r="O2" s="86"/>
      <c r="P2" s="87"/>
      <c r="Q2" s="88"/>
      <c r="R2" s="86"/>
      <c r="S2" s="87"/>
      <c r="T2" s="88"/>
      <c r="U2" s="86"/>
      <c r="V2" s="87"/>
      <c r="W2" s="88"/>
      <c r="X2" s="86"/>
      <c r="Y2" s="87"/>
      <c r="Z2" s="88"/>
      <c r="AA2" s="86"/>
      <c r="AB2" s="87"/>
      <c r="AC2" s="88"/>
      <c r="AD2" s="86"/>
      <c r="AE2" s="87"/>
      <c r="AF2" s="88"/>
      <c r="AG2" s="86"/>
      <c r="AH2" s="87"/>
      <c r="AI2" s="88"/>
      <c r="AJ2" s="86"/>
      <c r="AK2" s="87"/>
      <c r="AL2" s="88"/>
      <c r="AM2" s="86"/>
      <c r="AN2" s="87"/>
      <c r="AO2" s="88"/>
      <c r="AP2" s="86"/>
      <c r="AQ2" s="87"/>
      <c r="AR2" s="88"/>
      <c r="AS2" s="86"/>
      <c r="AT2" s="87"/>
      <c r="AU2" s="88"/>
      <c r="AV2" s="86"/>
      <c r="AW2" s="87"/>
      <c r="AX2" s="88"/>
      <c r="AY2" s="86"/>
      <c r="AZ2" s="87"/>
      <c r="BA2" s="88"/>
      <c r="BB2" s="74"/>
      <c r="BC2" s="74"/>
      <c r="BD2" s="74"/>
      <c r="BE2" s="74"/>
      <c r="BF2" s="74"/>
      <c r="BG2" s="74"/>
      <c r="BH2" s="74"/>
      <c r="BI2" s="74"/>
      <c r="BJ2" s="89"/>
      <c r="BK2" s="42"/>
    </row>
    <row r="3" spans="1:64" ht="15" thickBot="1" x14ac:dyDescent="0.35">
      <c r="A3" s="49" t="s">
        <v>157</v>
      </c>
      <c r="B3" s="50" t="s">
        <v>167</v>
      </c>
      <c r="C3" s="66">
        <v>100</v>
      </c>
      <c r="D3" s="66">
        <v>100</v>
      </c>
      <c r="E3" s="66">
        <v>100</v>
      </c>
      <c r="F3" s="67">
        <v>105</v>
      </c>
      <c r="G3" s="67">
        <v>105</v>
      </c>
      <c r="H3" s="67">
        <v>105</v>
      </c>
      <c r="I3" s="66">
        <v>110</v>
      </c>
      <c r="J3" s="66">
        <v>110</v>
      </c>
      <c r="K3" s="66">
        <v>110</v>
      </c>
      <c r="L3" s="67">
        <v>115</v>
      </c>
      <c r="M3" s="67">
        <v>115</v>
      </c>
      <c r="N3" s="67">
        <v>115</v>
      </c>
      <c r="O3" s="66">
        <v>120</v>
      </c>
      <c r="P3" s="66">
        <v>120</v>
      </c>
      <c r="Q3" s="66">
        <v>120</v>
      </c>
      <c r="R3" s="67">
        <v>123</v>
      </c>
      <c r="S3" s="67">
        <v>123</v>
      </c>
      <c r="T3" s="67">
        <v>123</v>
      </c>
      <c r="U3" s="68">
        <v>126</v>
      </c>
      <c r="V3" s="66">
        <v>126</v>
      </c>
      <c r="W3" s="66">
        <v>126</v>
      </c>
      <c r="X3" s="67">
        <v>129</v>
      </c>
      <c r="Y3" s="67">
        <v>129</v>
      </c>
      <c r="Z3" s="67">
        <v>129</v>
      </c>
      <c r="AA3" s="66">
        <v>132</v>
      </c>
      <c r="AB3" s="66">
        <v>132</v>
      </c>
      <c r="AC3" s="66">
        <v>132</v>
      </c>
      <c r="AD3" s="67">
        <v>135</v>
      </c>
      <c r="AE3" s="67">
        <v>135</v>
      </c>
      <c r="AF3" s="67">
        <v>135</v>
      </c>
      <c r="AG3" s="66">
        <v>138</v>
      </c>
      <c r="AH3" s="66">
        <v>138</v>
      </c>
      <c r="AI3" s="66">
        <v>138</v>
      </c>
      <c r="AJ3" s="67">
        <v>141</v>
      </c>
      <c r="AK3" s="67">
        <v>141</v>
      </c>
      <c r="AL3" s="67">
        <v>141</v>
      </c>
      <c r="AM3" s="66">
        <v>144</v>
      </c>
      <c r="AN3" s="66">
        <v>144</v>
      </c>
      <c r="AO3" s="51">
        <v>144</v>
      </c>
      <c r="AP3" s="51">
        <f>AO3+3</f>
        <v>147</v>
      </c>
      <c r="AQ3" s="51">
        <v>147</v>
      </c>
      <c r="AR3" s="51">
        <v>147</v>
      </c>
      <c r="AS3" s="51">
        <f>AP3+3</f>
        <v>150</v>
      </c>
      <c r="AT3" s="51">
        <v>150</v>
      </c>
      <c r="AU3" s="51">
        <v>150</v>
      </c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51" t="s">
        <v>96</v>
      </c>
      <c r="BI3" s="51" t="s">
        <v>96</v>
      </c>
      <c r="BJ3" s="69" t="s">
        <v>78</v>
      </c>
      <c r="BK3" s="42"/>
    </row>
    <row r="4" spans="1:64" x14ac:dyDescent="0.3">
      <c r="A4" s="54"/>
      <c r="B4" s="34" t="s">
        <v>132</v>
      </c>
      <c r="C4" s="11"/>
      <c r="D4" s="11"/>
      <c r="E4" s="11"/>
      <c r="F4" s="38"/>
      <c r="G4" s="12"/>
      <c r="H4" s="12"/>
      <c r="I4" s="39"/>
      <c r="J4" s="11"/>
      <c r="K4" s="11"/>
      <c r="L4" s="12"/>
      <c r="M4" s="12"/>
      <c r="N4" s="12"/>
      <c r="O4" s="11"/>
      <c r="P4" s="11"/>
      <c r="Q4" s="11"/>
      <c r="R4" s="12"/>
      <c r="S4" s="12"/>
      <c r="T4" s="12"/>
      <c r="U4" s="11"/>
      <c r="V4" s="11"/>
      <c r="W4" s="11"/>
      <c r="X4" s="12"/>
      <c r="Y4" s="12"/>
      <c r="Z4" s="12"/>
      <c r="AA4" s="11"/>
      <c r="AB4" s="11"/>
      <c r="AC4" s="11"/>
      <c r="AD4" s="12"/>
      <c r="AE4" s="12"/>
      <c r="AF4" s="12"/>
      <c r="AG4" s="11"/>
      <c r="AH4" s="11"/>
      <c r="AI4" s="11"/>
      <c r="AJ4" s="12"/>
      <c r="AK4" s="12"/>
      <c r="AL4" s="12"/>
      <c r="AM4" s="11"/>
      <c r="AN4" s="11"/>
      <c r="AO4" s="11"/>
      <c r="AP4" s="12"/>
      <c r="AQ4" s="12"/>
      <c r="AR4" s="12"/>
      <c r="AS4" s="11"/>
      <c r="AT4" s="11"/>
      <c r="AU4" s="11"/>
      <c r="AV4" s="12"/>
      <c r="AW4" s="12"/>
      <c r="AX4" s="12"/>
      <c r="AY4" s="11"/>
      <c r="AZ4" s="11"/>
      <c r="BA4" s="11"/>
      <c r="BB4" s="12"/>
      <c r="BC4" s="12"/>
      <c r="BD4" s="12"/>
      <c r="BE4" s="11"/>
      <c r="BF4" s="11"/>
      <c r="BG4" s="11"/>
      <c r="BH4" s="11"/>
      <c r="BI4" s="8"/>
      <c r="BJ4" s="55"/>
      <c r="BK4" s="42"/>
    </row>
    <row r="5" spans="1:64" x14ac:dyDescent="0.3">
      <c r="A5" s="54"/>
      <c r="B5" s="34" t="s">
        <v>146</v>
      </c>
      <c r="C5" s="8"/>
      <c r="D5" s="8"/>
      <c r="E5" s="8"/>
      <c r="F5" s="9"/>
      <c r="G5" s="9"/>
      <c r="H5" s="9"/>
      <c r="I5" s="8"/>
      <c r="J5" s="8"/>
      <c r="K5" s="8"/>
      <c r="L5" s="9" t="s">
        <v>181</v>
      </c>
      <c r="M5" s="9"/>
      <c r="N5" s="9"/>
      <c r="O5" s="8" t="s">
        <v>181</v>
      </c>
      <c r="P5" s="8"/>
      <c r="Q5" s="8"/>
      <c r="R5" s="9" t="s">
        <v>181</v>
      </c>
      <c r="S5" s="9"/>
      <c r="T5" s="9"/>
      <c r="U5" s="8" t="s">
        <v>181</v>
      </c>
      <c r="V5" s="8"/>
      <c r="W5" s="8"/>
      <c r="X5" s="9" t="s">
        <v>181</v>
      </c>
      <c r="Y5" s="9"/>
      <c r="Z5" s="9"/>
      <c r="AA5" s="8" t="s">
        <v>181</v>
      </c>
      <c r="AB5" s="8"/>
      <c r="AC5" s="8"/>
      <c r="AD5" s="9" t="s">
        <v>181</v>
      </c>
      <c r="AE5" s="9"/>
      <c r="AF5" s="9"/>
      <c r="AG5" s="8" t="s">
        <v>183</v>
      </c>
      <c r="AH5" s="8" t="s">
        <v>181</v>
      </c>
      <c r="AI5" s="8"/>
      <c r="AJ5" s="9" t="s">
        <v>182</v>
      </c>
      <c r="AK5" s="9" t="s">
        <v>182</v>
      </c>
      <c r="AL5" s="9" t="s">
        <v>182</v>
      </c>
      <c r="AM5" s="8"/>
      <c r="AN5" s="8"/>
      <c r="AO5" s="8"/>
      <c r="AP5" s="9"/>
      <c r="AQ5" s="9"/>
      <c r="AR5" s="31"/>
      <c r="AS5" s="8"/>
      <c r="AT5" s="8"/>
      <c r="AU5" s="8"/>
      <c r="AV5" s="9"/>
      <c r="AW5" s="9"/>
      <c r="AX5" s="9"/>
      <c r="AY5" s="8"/>
      <c r="AZ5" s="8"/>
      <c r="BA5" s="8"/>
      <c r="BB5" s="9"/>
      <c r="BC5" s="9"/>
      <c r="BD5" s="9"/>
      <c r="BE5" s="8"/>
      <c r="BF5" s="8"/>
      <c r="BG5" s="8"/>
      <c r="BH5" s="8">
        <v>138</v>
      </c>
      <c r="BI5" s="8"/>
      <c r="BJ5" s="55">
        <f>RANK(BH5,BH4:BH6,1)</f>
        <v>1</v>
      </c>
      <c r="BK5" s="42"/>
      <c r="BL5">
        <f>VLOOKUP(BH5,$L$74:$M$173,2,)</f>
        <v>846</v>
      </c>
    </row>
    <row r="6" spans="1:64" ht="15" thickBot="1" x14ac:dyDescent="0.35">
      <c r="A6" s="56"/>
      <c r="B6" s="100" t="s">
        <v>174</v>
      </c>
      <c r="C6" s="13"/>
      <c r="D6" s="13"/>
      <c r="E6" s="13"/>
      <c r="F6" s="71"/>
      <c r="G6" s="14"/>
      <c r="H6" s="14"/>
      <c r="I6" s="75"/>
      <c r="J6" s="13"/>
      <c r="K6" s="13"/>
      <c r="L6" s="14"/>
      <c r="M6" s="14"/>
      <c r="N6" s="14"/>
      <c r="O6" s="13"/>
      <c r="P6" s="13"/>
      <c r="Q6" s="13"/>
      <c r="R6" s="14"/>
      <c r="S6" s="14"/>
      <c r="T6" s="14"/>
      <c r="U6" s="13"/>
      <c r="V6" s="13"/>
      <c r="W6" s="13"/>
      <c r="X6" s="14"/>
      <c r="Y6" s="14"/>
      <c r="Z6" s="14"/>
      <c r="AA6" s="13"/>
      <c r="AB6" s="13"/>
      <c r="AC6" s="13"/>
      <c r="AD6" s="14"/>
      <c r="AE6" s="14"/>
      <c r="AF6" s="14"/>
      <c r="AG6" s="13"/>
      <c r="AH6" s="13"/>
      <c r="AI6" s="13"/>
      <c r="AJ6" s="14"/>
      <c r="AK6" s="14"/>
      <c r="AL6" s="14"/>
      <c r="AM6" s="13"/>
      <c r="AN6" s="13"/>
      <c r="AO6" s="13"/>
      <c r="AP6" s="14"/>
      <c r="AQ6" s="14"/>
      <c r="AR6" s="14"/>
      <c r="AS6" s="13"/>
      <c r="AT6" s="13"/>
      <c r="AU6" s="13"/>
      <c r="AV6" s="14"/>
      <c r="AW6" s="14"/>
      <c r="AX6" s="14"/>
      <c r="AY6" s="13"/>
      <c r="AZ6" s="13"/>
      <c r="BA6" s="13"/>
      <c r="BB6" s="14"/>
      <c r="BC6" s="14"/>
      <c r="BD6" s="14"/>
      <c r="BE6" s="13"/>
      <c r="BF6" s="13"/>
      <c r="BG6" s="13"/>
      <c r="BH6" s="13"/>
      <c r="BI6" s="13"/>
      <c r="BJ6" s="57"/>
      <c r="BK6" s="42"/>
    </row>
    <row r="7" spans="1:64" ht="15" thickBot="1" x14ac:dyDescent="0.35">
      <c r="B7" s="61"/>
    </row>
    <row r="8" spans="1:64" ht="15" thickBot="1" x14ac:dyDescent="0.35">
      <c r="A8" s="85"/>
      <c r="B8" s="76"/>
      <c r="C8" s="86"/>
      <c r="D8" s="87"/>
      <c r="E8" s="88"/>
      <c r="F8" s="86"/>
      <c r="G8" s="87"/>
      <c r="H8" s="88"/>
      <c r="I8" s="86"/>
      <c r="J8" s="87"/>
      <c r="K8" s="88"/>
      <c r="L8" s="86"/>
      <c r="M8" s="87"/>
      <c r="N8" s="88"/>
      <c r="O8" s="86"/>
      <c r="P8" s="87"/>
      <c r="Q8" s="88"/>
      <c r="R8" s="86"/>
      <c r="S8" s="87"/>
      <c r="T8" s="88"/>
      <c r="U8" s="86"/>
      <c r="V8" s="87"/>
      <c r="W8" s="88"/>
      <c r="X8" s="86"/>
      <c r="Y8" s="87"/>
      <c r="Z8" s="88"/>
      <c r="AA8" s="86"/>
      <c r="AB8" s="87"/>
      <c r="AC8" s="88"/>
      <c r="AD8" s="86"/>
      <c r="AE8" s="87"/>
      <c r="AF8" s="88"/>
      <c r="AG8" s="86"/>
      <c r="AH8" s="87"/>
      <c r="AI8" s="88"/>
      <c r="AJ8" s="86"/>
      <c r="AK8" s="87"/>
      <c r="AL8" s="88"/>
      <c r="AM8" s="86"/>
      <c r="AN8" s="87"/>
      <c r="AO8" s="88"/>
      <c r="AP8" s="86"/>
      <c r="AQ8" s="87"/>
      <c r="AR8" s="88"/>
      <c r="AS8" s="86"/>
      <c r="AT8" s="87"/>
      <c r="AU8" s="88"/>
      <c r="AV8" s="86"/>
      <c r="AW8" s="87"/>
      <c r="AX8" s="88"/>
      <c r="AY8" s="86"/>
      <c r="AZ8" s="87"/>
      <c r="BA8" s="88"/>
      <c r="BB8" s="74"/>
      <c r="BC8" s="74"/>
      <c r="BD8" s="74"/>
      <c r="BE8" s="74"/>
      <c r="BF8" s="74"/>
      <c r="BG8" s="74"/>
      <c r="BH8" s="74"/>
      <c r="BI8" s="74"/>
      <c r="BJ8" s="89"/>
      <c r="BK8" s="42"/>
    </row>
    <row r="9" spans="1:64" ht="15" thickBot="1" x14ac:dyDescent="0.35">
      <c r="A9" s="49" t="s">
        <v>156</v>
      </c>
      <c r="B9" s="50" t="s">
        <v>166</v>
      </c>
      <c r="C9" s="66">
        <v>90</v>
      </c>
      <c r="D9" s="66">
        <v>90</v>
      </c>
      <c r="E9" s="66">
        <v>90</v>
      </c>
      <c r="F9" s="67">
        <f>E9+5</f>
        <v>95</v>
      </c>
      <c r="G9" s="67">
        <v>95</v>
      </c>
      <c r="H9" s="67">
        <v>95</v>
      </c>
      <c r="I9" s="66">
        <v>100</v>
      </c>
      <c r="J9" s="66">
        <v>100</v>
      </c>
      <c r="K9" s="66">
        <v>100</v>
      </c>
      <c r="L9" s="67">
        <v>105</v>
      </c>
      <c r="M9" s="67">
        <v>105</v>
      </c>
      <c r="N9" s="67">
        <v>105</v>
      </c>
      <c r="O9" s="66">
        <v>110</v>
      </c>
      <c r="P9" s="66">
        <v>110</v>
      </c>
      <c r="Q9" s="66">
        <v>110</v>
      </c>
      <c r="R9" s="67">
        <v>115</v>
      </c>
      <c r="S9" s="67">
        <v>115</v>
      </c>
      <c r="T9" s="67">
        <v>115</v>
      </c>
      <c r="U9" s="66">
        <v>120</v>
      </c>
      <c r="V9" s="66">
        <v>120</v>
      </c>
      <c r="W9" s="66">
        <v>120</v>
      </c>
      <c r="X9" s="67">
        <v>123</v>
      </c>
      <c r="Y9" s="67">
        <v>123</v>
      </c>
      <c r="Z9" s="67">
        <v>123</v>
      </c>
      <c r="AA9" s="68">
        <v>126</v>
      </c>
      <c r="AB9" s="66">
        <v>126</v>
      </c>
      <c r="AC9" s="66">
        <v>126</v>
      </c>
      <c r="AD9" s="67">
        <v>129</v>
      </c>
      <c r="AE9" s="67">
        <v>129</v>
      </c>
      <c r="AF9" s="67">
        <v>129</v>
      </c>
      <c r="AG9" s="66">
        <v>132</v>
      </c>
      <c r="AH9" s="66">
        <v>132</v>
      </c>
      <c r="AI9" s="66">
        <v>132</v>
      </c>
      <c r="AJ9" s="67">
        <v>135</v>
      </c>
      <c r="AK9" s="67">
        <v>135</v>
      </c>
      <c r="AL9" s="67">
        <v>135</v>
      </c>
      <c r="AM9" s="66">
        <v>138</v>
      </c>
      <c r="AN9" s="66">
        <v>138</v>
      </c>
      <c r="AO9" s="66">
        <v>138</v>
      </c>
      <c r="AP9" s="67">
        <v>141</v>
      </c>
      <c r="AQ9" s="67">
        <v>141</v>
      </c>
      <c r="AR9" s="67">
        <v>141</v>
      </c>
      <c r="AS9" s="51">
        <v>145</v>
      </c>
      <c r="AT9" s="51">
        <v>145</v>
      </c>
      <c r="AU9" s="51">
        <v>145</v>
      </c>
      <c r="AV9" s="70">
        <v>147</v>
      </c>
      <c r="AW9" s="70">
        <v>147</v>
      </c>
      <c r="AX9" s="70">
        <v>147</v>
      </c>
      <c r="AY9" s="70">
        <v>150</v>
      </c>
      <c r="AZ9" s="70">
        <v>150</v>
      </c>
      <c r="BA9" s="70">
        <v>150</v>
      </c>
      <c r="BB9" s="67"/>
      <c r="BC9" s="67"/>
      <c r="BD9" s="67"/>
      <c r="BE9" s="66"/>
      <c r="BF9" s="66"/>
      <c r="BG9" s="66"/>
      <c r="BH9" s="51" t="s">
        <v>96</v>
      </c>
      <c r="BI9" s="51" t="s">
        <v>96</v>
      </c>
      <c r="BJ9" s="69" t="s">
        <v>78</v>
      </c>
      <c r="BK9" s="42"/>
    </row>
    <row r="10" spans="1:64" x14ac:dyDescent="0.3">
      <c r="A10" s="54"/>
      <c r="B10" s="34" t="s">
        <v>126</v>
      </c>
      <c r="C10" s="11" t="s">
        <v>181</v>
      </c>
      <c r="D10" s="11"/>
      <c r="E10" s="11"/>
      <c r="F10" s="38"/>
      <c r="G10" s="12"/>
      <c r="H10" s="12"/>
      <c r="I10" s="39" t="s">
        <v>181</v>
      </c>
      <c r="J10" s="11"/>
      <c r="K10" s="11"/>
      <c r="L10" s="38" t="s">
        <v>181</v>
      </c>
      <c r="M10" s="12"/>
      <c r="N10" s="12"/>
      <c r="O10" s="39" t="s">
        <v>181</v>
      </c>
      <c r="P10" s="11"/>
      <c r="Q10" s="11"/>
      <c r="R10" s="12" t="s">
        <v>181</v>
      </c>
      <c r="S10" s="12"/>
      <c r="T10" s="12"/>
      <c r="U10" s="11" t="s">
        <v>181</v>
      </c>
      <c r="V10" s="11"/>
      <c r="W10" s="11"/>
      <c r="X10" s="12" t="s">
        <v>183</v>
      </c>
      <c r="Y10" s="12" t="s">
        <v>181</v>
      </c>
      <c r="Z10" s="12"/>
      <c r="AA10" s="11" t="s">
        <v>183</v>
      </c>
      <c r="AB10" s="11" t="s">
        <v>183</v>
      </c>
      <c r="AC10" s="11" t="s">
        <v>181</v>
      </c>
      <c r="AD10" s="12"/>
      <c r="AE10" s="12"/>
      <c r="AF10" s="12"/>
      <c r="AG10" s="11"/>
      <c r="AH10" s="11"/>
      <c r="AI10" s="11"/>
      <c r="AJ10" s="12"/>
      <c r="AK10" s="12"/>
      <c r="AL10" s="12"/>
      <c r="AM10" s="11"/>
      <c r="AN10" s="11"/>
      <c r="AO10" s="11"/>
      <c r="AP10" s="12"/>
      <c r="AQ10" s="12"/>
      <c r="AR10" s="12"/>
      <c r="AS10" s="11"/>
      <c r="AT10" s="11"/>
      <c r="AU10" s="11"/>
      <c r="AV10" s="12"/>
      <c r="AW10" s="12"/>
      <c r="AX10" s="12"/>
      <c r="AY10" s="11"/>
      <c r="AZ10" s="11"/>
      <c r="BA10" s="11"/>
      <c r="BB10" s="12"/>
      <c r="BC10" s="12"/>
      <c r="BD10" s="12"/>
      <c r="BE10" s="11"/>
      <c r="BF10" s="11"/>
      <c r="BG10" s="11"/>
      <c r="BH10" s="11">
        <v>126</v>
      </c>
      <c r="BI10" s="8"/>
      <c r="BJ10" s="55">
        <f>RANK(BH10,$BH$10:$BH$18,0)</f>
        <v>2</v>
      </c>
      <c r="BK10" s="42"/>
      <c r="BL10">
        <f>VLOOKUP(BH10,$L$74:$M$173,2,)</f>
        <v>708</v>
      </c>
    </row>
    <row r="11" spans="1:64" x14ac:dyDescent="0.3">
      <c r="A11" s="54"/>
      <c r="B11" s="34" t="s">
        <v>128</v>
      </c>
      <c r="C11" s="8" t="s">
        <v>183</v>
      </c>
      <c r="D11" s="8" t="s">
        <v>181</v>
      </c>
      <c r="E11" s="8"/>
      <c r="F11" s="31" t="s">
        <v>183</v>
      </c>
      <c r="G11" s="9" t="s">
        <v>181</v>
      </c>
      <c r="H11" s="9"/>
      <c r="I11" s="8" t="s">
        <v>181</v>
      </c>
      <c r="J11" s="8"/>
      <c r="K11" s="8"/>
      <c r="L11" s="9" t="s">
        <v>183</v>
      </c>
      <c r="M11" s="9" t="s">
        <v>183</v>
      </c>
      <c r="N11" s="9" t="s">
        <v>183</v>
      </c>
      <c r="O11" s="8"/>
      <c r="P11" s="8"/>
      <c r="Q11" s="8"/>
      <c r="R11" s="9"/>
      <c r="S11" s="9"/>
      <c r="T11" s="9"/>
      <c r="U11" s="8"/>
      <c r="V11" s="8"/>
      <c r="W11" s="8"/>
      <c r="X11" s="9"/>
      <c r="Y11" s="31"/>
      <c r="Z11" s="31"/>
      <c r="AA11" s="8"/>
      <c r="AB11" s="8"/>
      <c r="AC11" s="8"/>
      <c r="AD11" s="9"/>
      <c r="AE11" s="9"/>
      <c r="AF11" s="9"/>
      <c r="AG11" s="8"/>
      <c r="AH11" s="8"/>
      <c r="AI11" s="8"/>
      <c r="AJ11" s="9"/>
      <c r="AK11" s="9"/>
      <c r="AL11" s="9"/>
      <c r="AM11" s="8"/>
      <c r="AN11" s="8"/>
      <c r="AO11" s="8"/>
      <c r="AP11" s="9"/>
      <c r="AQ11" s="9"/>
      <c r="AR11" s="9"/>
      <c r="AS11" s="8"/>
      <c r="AT11" s="8"/>
      <c r="AU11" s="8"/>
      <c r="AV11" s="9"/>
      <c r="AW11" s="9"/>
      <c r="AX11" s="9"/>
      <c r="AY11" s="8"/>
      <c r="AZ11" s="8"/>
      <c r="BA11" s="8"/>
      <c r="BB11" s="9"/>
      <c r="BC11" s="9"/>
      <c r="BD11" s="9"/>
      <c r="BE11" s="8"/>
      <c r="BF11" s="8"/>
      <c r="BG11" s="8"/>
      <c r="BH11" s="8">
        <v>100</v>
      </c>
      <c r="BI11" s="8"/>
      <c r="BJ11" s="55">
        <v>7</v>
      </c>
      <c r="BK11" s="42"/>
      <c r="BL11">
        <f t="shared" ref="BL11:BL18" si="0">VLOOKUP(BH11,$L$74:$M$173,2,)</f>
        <v>392</v>
      </c>
    </row>
    <row r="12" spans="1:64" x14ac:dyDescent="0.3">
      <c r="A12" s="54"/>
      <c r="B12" s="34" t="s">
        <v>129</v>
      </c>
      <c r="C12" s="8" t="s">
        <v>181</v>
      </c>
      <c r="D12" s="8"/>
      <c r="E12" s="8"/>
      <c r="F12" s="31"/>
      <c r="G12" s="9"/>
      <c r="H12" s="9"/>
      <c r="I12" s="8" t="s">
        <v>181</v>
      </c>
      <c r="J12" s="8"/>
      <c r="K12" s="8"/>
      <c r="L12" s="9" t="s">
        <v>181</v>
      </c>
      <c r="M12" s="9"/>
      <c r="N12" s="9"/>
      <c r="O12" s="8" t="s">
        <v>181</v>
      </c>
      <c r="P12" s="8"/>
      <c r="Q12" s="8"/>
      <c r="R12" s="9" t="s">
        <v>181</v>
      </c>
      <c r="S12" s="9"/>
      <c r="T12" s="9"/>
      <c r="U12" s="8" t="s">
        <v>181</v>
      </c>
      <c r="V12" s="8"/>
      <c r="W12" s="8"/>
      <c r="X12" s="9" t="s">
        <v>183</v>
      </c>
      <c r="Y12" s="9" t="s">
        <v>181</v>
      </c>
      <c r="Z12" s="9"/>
      <c r="AA12" s="8" t="s">
        <v>183</v>
      </c>
      <c r="AB12" s="8" t="s">
        <v>183</v>
      </c>
      <c r="AC12" s="8" t="s">
        <v>183</v>
      </c>
      <c r="AD12" s="9"/>
      <c r="AE12" s="9"/>
      <c r="AF12" s="9"/>
      <c r="AG12" s="8"/>
      <c r="AH12" s="8"/>
      <c r="AI12" s="8"/>
      <c r="AJ12" s="9"/>
      <c r="AK12" s="9"/>
      <c r="AL12" s="9"/>
      <c r="AM12" s="8"/>
      <c r="AN12" s="8"/>
      <c r="AO12" s="8"/>
      <c r="AP12" s="9"/>
      <c r="AQ12" s="9"/>
      <c r="AR12" s="9"/>
      <c r="AS12" s="8"/>
      <c r="AT12" s="8"/>
      <c r="AU12" s="8"/>
      <c r="AV12" s="9"/>
      <c r="AW12" s="9"/>
      <c r="AX12" s="9"/>
      <c r="AY12" s="8"/>
      <c r="AZ12" s="8"/>
      <c r="BA12" s="8"/>
      <c r="BB12" s="9"/>
      <c r="BC12" s="9"/>
      <c r="BD12" s="9"/>
      <c r="BE12" s="8"/>
      <c r="BF12" s="8"/>
      <c r="BG12" s="8"/>
      <c r="BH12" s="8">
        <v>123</v>
      </c>
      <c r="BI12" s="8"/>
      <c r="BJ12" s="55">
        <f t="shared" ref="BJ11:BJ18" si="1">RANK(BH12,$BH$10:$BH$18,0)</f>
        <v>3</v>
      </c>
      <c r="BK12" s="42"/>
      <c r="BL12">
        <f t="shared" si="0"/>
        <v>673</v>
      </c>
    </row>
    <row r="13" spans="1:64" x14ac:dyDescent="0.3">
      <c r="A13" s="54"/>
      <c r="B13" s="34" t="s">
        <v>135</v>
      </c>
      <c r="C13" s="8" t="s">
        <v>181</v>
      </c>
      <c r="D13" s="8"/>
      <c r="E13" s="8"/>
      <c r="F13" s="31" t="s">
        <v>183</v>
      </c>
      <c r="G13" s="31" t="s">
        <v>184</v>
      </c>
      <c r="H13" s="9"/>
      <c r="I13" s="8"/>
      <c r="J13" s="8"/>
      <c r="K13" s="8"/>
      <c r="L13" s="9"/>
      <c r="M13" s="9"/>
      <c r="N13" s="9"/>
      <c r="O13" s="8"/>
      <c r="P13" s="8"/>
      <c r="Q13" s="8"/>
      <c r="R13" s="9"/>
      <c r="S13" s="9"/>
      <c r="T13" s="9"/>
      <c r="U13" s="8"/>
      <c r="V13" s="8"/>
      <c r="W13" s="8"/>
      <c r="X13" s="9"/>
      <c r="Y13" s="9"/>
      <c r="Z13" s="9"/>
      <c r="AA13" s="8"/>
      <c r="AB13" s="8"/>
      <c r="AC13" s="8"/>
      <c r="AD13" s="9"/>
      <c r="AE13" s="9"/>
      <c r="AF13" s="9"/>
      <c r="AG13" s="8"/>
      <c r="AH13" s="8"/>
      <c r="AI13" s="8"/>
      <c r="AJ13" s="9"/>
      <c r="AK13" s="9"/>
      <c r="AL13" s="9"/>
      <c r="AM13" s="8"/>
      <c r="AN13" s="8"/>
      <c r="AO13" s="8"/>
      <c r="AP13" s="9"/>
      <c r="AQ13" s="9"/>
      <c r="AR13" s="9"/>
      <c r="AS13" s="8"/>
      <c r="AT13" s="8"/>
      <c r="AU13" s="8"/>
      <c r="AV13" s="9"/>
      <c r="AW13" s="9"/>
      <c r="AX13" s="9"/>
      <c r="AY13" s="8"/>
      <c r="AZ13" s="8"/>
      <c r="BA13" s="8"/>
      <c r="BB13" s="9"/>
      <c r="BC13" s="9"/>
      <c r="BD13" s="9"/>
      <c r="BE13" s="8"/>
      <c r="BF13" s="8"/>
      <c r="BG13" s="8"/>
      <c r="BH13" s="8">
        <v>90</v>
      </c>
      <c r="BI13" s="32"/>
      <c r="BJ13" s="55">
        <f t="shared" si="1"/>
        <v>8</v>
      </c>
      <c r="BK13" s="42"/>
      <c r="BL13">
        <f t="shared" si="0"/>
        <v>264</v>
      </c>
    </row>
    <row r="14" spans="1:64" x14ac:dyDescent="0.3">
      <c r="A14" s="54"/>
      <c r="B14" s="34" t="s">
        <v>141</v>
      </c>
      <c r="C14" s="8"/>
      <c r="D14" s="8"/>
      <c r="E14" s="8"/>
      <c r="F14" s="31"/>
      <c r="G14" s="9"/>
      <c r="H14" s="9"/>
      <c r="I14" s="8"/>
      <c r="J14" s="8"/>
      <c r="K14" s="8"/>
      <c r="L14" s="9"/>
      <c r="M14" s="9"/>
      <c r="N14" s="9"/>
      <c r="O14" s="8"/>
      <c r="P14" s="8"/>
      <c r="Q14" s="8"/>
      <c r="R14" s="9"/>
      <c r="S14" s="9"/>
      <c r="T14" s="9"/>
      <c r="U14" s="8" t="s">
        <v>181</v>
      </c>
      <c r="V14" s="8"/>
      <c r="W14" s="8"/>
      <c r="X14" s="9" t="s">
        <v>181</v>
      </c>
      <c r="Y14" s="9"/>
      <c r="Z14" s="9"/>
      <c r="AA14" s="8" t="s">
        <v>181</v>
      </c>
      <c r="AB14" s="8"/>
      <c r="AC14" s="8"/>
      <c r="AD14" s="9" t="s">
        <v>181</v>
      </c>
      <c r="AE14" s="9"/>
      <c r="AF14" s="9"/>
      <c r="AG14" s="8" t="s">
        <v>181</v>
      </c>
      <c r="AH14" s="8"/>
      <c r="AI14" s="8"/>
      <c r="AJ14" s="9" t="s">
        <v>181</v>
      </c>
      <c r="AK14" s="9"/>
      <c r="AL14" s="9"/>
      <c r="AM14" s="8" t="s">
        <v>182</v>
      </c>
      <c r="AN14" s="30" t="s">
        <v>181</v>
      </c>
      <c r="AO14" s="8"/>
      <c r="AP14" s="9" t="s">
        <v>182</v>
      </c>
      <c r="AQ14" s="9" t="s">
        <v>182</v>
      </c>
      <c r="AR14" s="9" t="s">
        <v>181</v>
      </c>
      <c r="AS14" s="8" t="s">
        <v>182</v>
      </c>
      <c r="AT14" s="8" t="s">
        <v>182</v>
      </c>
      <c r="AU14" s="8" t="s">
        <v>182</v>
      </c>
      <c r="AV14" s="9"/>
      <c r="AW14" s="9"/>
      <c r="AX14" s="9"/>
      <c r="AY14" s="8"/>
      <c r="AZ14" s="8"/>
      <c r="BA14" s="8"/>
      <c r="BB14" s="9"/>
      <c r="BC14" s="9"/>
      <c r="BD14" s="9"/>
      <c r="BE14" s="8"/>
      <c r="BF14" s="8"/>
      <c r="BG14" s="8"/>
      <c r="BH14" s="8">
        <v>141</v>
      </c>
      <c r="BI14" s="8"/>
      <c r="BJ14" s="55">
        <f t="shared" si="1"/>
        <v>1</v>
      </c>
      <c r="BK14" s="42"/>
      <c r="BL14">
        <f t="shared" si="0"/>
        <v>883</v>
      </c>
    </row>
    <row r="15" spans="1:64" x14ac:dyDescent="0.3">
      <c r="A15" s="54"/>
      <c r="B15" s="34" t="s">
        <v>148</v>
      </c>
      <c r="C15" s="8" t="s">
        <v>181</v>
      </c>
      <c r="D15" s="8"/>
      <c r="E15" s="8"/>
      <c r="F15" s="31" t="s">
        <v>181</v>
      </c>
      <c r="G15" s="9"/>
      <c r="H15" s="9"/>
      <c r="I15" s="39" t="s">
        <v>181</v>
      </c>
      <c r="J15" s="11"/>
      <c r="K15" s="11"/>
      <c r="L15" s="38" t="s">
        <v>181</v>
      </c>
      <c r="M15" s="12"/>
      <c r="N15" s="12"/>
      <c r="O15" s="39" t="s">
        <v>183</v>
      </c>
      <c r="P15" s="8" t="s">
        <v>181</v>
      </c>
      <c r="Q15" s="8"/>
      <c r="R15" s="31" t="s">
        <v>184</v>
      </c>
      <c r="S15" s="31" t="s">
        <v>184</v>
      </c>
      <c r="T15" s="31" t="s">
        <v>184</v>
      </c>
      <c r="U15" s="8"/>
      <c r="V15" s="8"/>
      <c r="W15" s="8"/>
      <c r="X15" s="9"/>
      <c r="Y15" s="9"/>
      <c r="Z15" s="9"/>
      <c r="AA15" s="8"/>
      <c r="AB15" s="8"/>
      <c r="AC15" s="8"/>
      <c r="AD15" s="9"/>
      <c r="AE15" s="9"/>
      <c r="AF15" s="9"/>
      <c r="AG15" s="8"/>
      <c r="AH15" s="8"/>
      <c r="AI15" s="8"/>
      <c r="AJ15" s="9"/>
      <c r="AK15" s="9"/>
      <c r="AL15" s="9"/>
      <c r="AM15" s="10"/>
      <c r="AN15" s="8"/>
      <c r="AO15" s="8"/>
      <c r="AP15" s="9"/>
      <c r="AQ15" s="9"/>
      <c r="AR15" s="9"/>
      <c r="AS15" s="8"/>
      <c r="AT15" s="8"/>
      <c r="AU15" s="8"/>
      <c r="AV15" s="9"/>
      <c r="AW15" s="9"/>
      <c r="AX15" s="9"/>
      <c r="AY15" s="8"/>
      <c r="AZ15" s="8"/>
      <c r="BA15" s="8"/>
      <c r="BB15" s="9"/>
      <c r="BC15" s="9"/>
      <c r="BD15" s="9"/>
      <c r="BE15" s="8"/>
      <c r="BF15" s="8"/>
      <c r="BG15" s="8"/>
      <c r="BH15" s="8">
        <v>110</v>
      </c>
      <c r="BI15" s="8"/>
      <c r="BJ15" s="55">
        <f t="shared" si="1"/>
        <v>5</v>
      </c>
      <c r="BK15" s="42"/>
      <c r="BL15">
        <f t="shared" si="0"/>
        <v>516</v>
      </c>
    </row>
    <row r="16" spans="1:64" x14ac:dyDescent="0.3">
      <c r="A16" s="54"/>
      <c r="B16" s="34" t="s">
        <v>152</v>
      </c>
      <c r="C16" s="8" t="s">
        <v>181</v>
      </c>
      <c r="D16" s="8"/>
      <c r="E16" s="8"/>
      <c r="F16" s="31"/>
      <c r="G16" s="9"/>
      <c r="H16" s="9"/>
      <c r="I16" s="39"/>
      <c r="J16" s="11"/>
      <c r="K16" s="11"/>
      <c r="L16" s="38"/>
      <c r="M16" s="12"/>
      <c r="N16" s="12"/>
      <c r="O16" s="39"/>
      <c r="P16" s="8"/>
      <c r="Q16" s="8"/>
      <c r="R16" s="9"/>
      <c r="S16" s="9"/>
      <c r="T16" s="9"/>
      <c r="U16" s="8"/>
      <c r="V16" s="8"/>
      <c r="W16" s="8"/>
      <c r="X16" s="9"/>
      <c r="Y16" s="9"/>
      <c r="Z16" s="9"/>
      <c r="AA16" s="8"/>
      <c r="AB16" s="8"/>
      <c r="AC16" s="8"/>
      <c r="AD16" s="9"/>
      <c r="AE16" s="9"/>
      <c r="AF16" s="9"/>
      <c r="AG16" s="8"/>
      <c r="AH16" s="8"/>
      <c r="AI16" s="8"/>
      <c r="AJ16" s="9"/>
      <c r="AK16" s="9"/>
      <c r="AL16" s="9"/>
      <c r="AM16" s="10"/>
      <c r="AN16" s="8"/>
      <c r="AO16" s="8"/>
      <c r="AP16" s="9"/>
      <c r="AQ16" s="9"/>
      <c r="AR16" s="9"/>
      <c r="AS16" s="8"/>
      <c r="AT16" s="8"/>
      <c r="AU16" s="8"/>
      <c r="AV16" s="9"/>
      <c r="AW16" s="9"/>
      <c r="AX16" s="9"/>
      <c r="AY16" s="8"/>
      <c r="AZ16" s="8"/>
      <c r="BA16" s="8"/>
      <c r="BB16" s="9"/>
      <c r="BC16" s="9"/>
      <c r="BD16" s="9"/>
      <c r="BE16" s="8"/>
      <c r="BF16" s="8"/>
      <c r="BG16" s="8"/>
      <c r="BH16" s="8">
        <v>90</v>
      </c>
      <c r="BI16" s="8"/>
      <c r="BJ16" s="55">
        <f t="shared" si="1"/>
        <v>8</v>
      </c>
      <c r="BK16" s="42"/>
      <c r="BL16">
        <f t="shared" si="0"/>
        <v>264</v>
      </c>
    </row>
    <row r="17" spans="1:64" x14ac:dyDescent="0.3">
      <c r="A17" s="54"/>
      <c r="B17" s="34" t="s">
        <v>153</v>
      </c>
      <c r="C17" s="8" t="s">
        <v>181</v>
      </c>
      <c r="D17" s="8"/>
      <c r="E17" s="8"/>
      <c r="F17" s="31" t="s">
        <v>183</v>
      </c>
      <c r="G17" s="9" t="s">
        <v>181</v>
      </c>
      <c r="H17" s="9"/>
      <c r="I17" s="39" t="s">
        <v>181</v>
      </c>
      <c r="J17" s="11"/>
      <c r="K17" s="11"/>
      <c r="L17" s="38" t="s">
        <v>183</v>
      </c>
      <c r="M17" s="38" t="s">
        <v>183</v>
      </c>
      <c r="N17" s="38" t="s">
        <v>183</v>
      </c>
      <c r="O17" s="39"/>
      <c r="P17" s="8"/>
      <c r="Q17" s="8"/>
      <c r="R17" s="9"/>
      <c r="S17" s="9"/>
      <c r="T17" s="9"/>
      <c r="U17" s="8"/>
      <c r="V17" s="8"/>
      <c r="W17" s="8"/>
      <c r="X17" s="9"/>
      <c r="Y17" s="9"/>
      <c r="Z17" s="9"/>
      <c r="AA17" s="8"/>
      <c r="AB17" s="8"/>
      <c r="AC17" s="8"/>
      <c r="AD17" s="9"/>
      <c r="AE17" s="9"/>
      <c r="AF17" s="9"/>
      <c r="AG17" s="8"/>
      <c r="AH17" s="8"/>
      <c r="AI17" s="8"/>
      <c r="AJ17" s="9"/>
      <c r="AK17" s="9"/>
      <c r="AL17" s="9"/>
      <c r="AM17" s="10"/>
      <c r="AN17" s="8"/>
      <c r="AO17" s="8"/>
      <c r="AP17" s="9"/>
      <c r="AQ17" s="9"/>
      <c r="AR17" s="9"/>
      <c r="AS17" s="8"/>
      <c r="AT17" s="8"/>
      <c r="AU17" s="8"/>
      <c r="AV17" s="9"/>
      <c r="AW17" s="9"/>
      <c r="AX17" s="9"/>
      <c r="AY17" s="8"/>
      <c r="AZ17" s="8"/>
      <c r="BA17" s="8"/>
      <c r="BB17" s="9"/>
      <c r="BC17" s="9"/>
      <c r="BD17" s="9"/>
      <c r="BE17" s="8"/>
      <c r="BF17" s="8"/>
      <c r="BG17" s="8"/>
      <c r="BH17" s="8">
        <v>100</v>
      </c>
      <c r="BI17" s="8"/>
      <c r="BJ17" s="55">
        <f t="shared" si="1"/>
        <v>6</v>
      </c>
      <c r="BK17" s="42"/>
      <c r="BL17">
        <f t="shared" si="0"/>
        <v>392</v>
      </c>
    </row>
    <row r="18" spans="1:64" x14ac:dyDescent="0.3">
      <c r="A18" s="54"/>
      <c r="B18" s="34" t="s">
        <v>149</v>
      </c>
      <c r="C18" s="8" t="s">
        <v>181</v>
      </c>
      <c r="D18" s="8"/>
      <c r="E18" s="8"/>
      <c r="F18" s="31" t="s">
        <v>181</v>
      </c>
      <c r="G18" s="9"/>
      <c r="H18" s="9"/>
      <c r="I18" s="39" t="s">
        <v>181</v>
      </c>
      <c r="J18" s="11"/>
      <c r="K18" s="11"/>
      <c r="L18" s="38" t="s">
        <v>181</v>
      </c>
      <c r="M18" s="12"/>
      <c r="N18" s="12"/>
      <c r="O18" s="39" t="s">
        <v>181</v>
      </c>
      <c r="P18" s="8"/>
      <c r="Q18" s="8"/>
      <c r="R18" s="9" t="s">
        <v>181</v>
      </c>
      <c r="S18" s="9"/>
      <c r="T18" s="9"/>
      <c r="U18" s="8" t="s">
        <v>183</v>
      </c>
      <c r="V18" s="8" t="s">
        <v>183</v>
      </c>
      <c r="W18" s="8" t="s">
        <v>183</v>
      </c>
      <c r="X18" s="9"/>
      <c r="Y18" s="9"/>
      <c r="Z18" s="9"/>
      <c r="AA18" s="8"/>
      <c r="AB18" s="8"/>
      <c r="AC18" s="8"/>
      <c r="AD18" s="9"/>
      <c r="AE18" s="9"/>
      <c r="AF18" s="9"/>
      <c r="AG18" s="8"/>
      <c r="AH18" s="8"/>
      <c r="AI18" s="8"/>
      <c r="AJ18" s="9"/>
      <c r="AK18" s="9"/>
      <c r="AL18" s="9"/>
      <c r="AM18" s="10"/>
      <c r="AN18" s="8"/>
      <c r="AO18" s="8"/>
      <c r="AP18" s="9"/>
      <c r="AQ18" s="9"/>
      <c r="AR18" s="9"/>
      <c r="AS18" s="8"/>
      <c r="AT18" s="8"/>
      <c r="AU18" s="8"/>
      <c r="AV18" s="9"/>
      <c r="AW18" s="9"/>
      <c r="AX18" s="9"/>
      <c r="AY18" s="8"/>
      <c r="AZ18" s="8"/>
      <c r="BA18" s="8"/>
      <c r="BB18" s="9"/>
      <c r="BC18" s="9"/>
      <c r="BD18" s="9"/>
      <c r="BE18" s="8"/>
      <c r="BF18" s="8"/>
      <c r="BG18" s="8"/>
      <c r="BH18" s="8">
        <v>115</v>
      </c>
      <c r="BI18" s="8"/>
      <c r="BJ18" s="55">
        <f t="shared" si="1"/>
        <v>4</v>
      </c>
      <c r="BK18" s="42"/>
      <c r="BL18">
        <f t="shared" si="0"/>
        <v>577</v>
      </c>
    </row>
    <row r="19" spans="1:64" ht="15" thickBot="1" x14ac:dyDescent="0.35">
      <c r="A19" s="64"/>
      <c r="B19" s="100" t="s">
        <v>176</v>
      </c>
      <c r="C19" s="13"/>
      <c r="D19" s="13"/>
      <c r="E19" s="13"/>
      <c r="F19" s="71"/>
      <c r="G19" s="14"/>
      <c r="H19" s="14"/>
      <c r="I19" s="72"/>
      <c r="J19" s="43"/>
      <c r="K19" s="43"/>
      <c r="L19" s="73"/>
      <c r="M19" s="44"/>
      <c r="N19" s="44"/>
      <c r="O19" s="72"/>
      <c r="P19" s="13"/>
      <c r="Q19" s="13"/>
      <c r="R19" s="14"/>
      <c r="S19" s="14"/>
      <c r="T19" s="14"/>
      <c r="U19" s="13"/>
      <c r="V19" s="13"/>
      <c r="W19" s="13"/>
      <c r="X19" s="14"/>
      <c r="Y19" s="14"/>
      <c r="Z19" s="14"/>
      <c r="AA19" s="13"/>
      <c r="AB19" s="13"/>
      <c r="AC19" s="13"/>
      <c r="AD19" s="14"/>
      <c r="AE19" s="14"/>
      <c r="AF19" s="14"/>
      <c r="AG19" s="13"/>
      <c r="AH19" s="13"/>
      <c r="AI19" s="13"/>
      <c r="AJ19" s="14"/>
      <c r="AK19" s="14"/>
      <c r="AL19" s="14"/>
      <c r="AM19" s="15"/>
      <c r="AN19" s="13"/>
      <c r="AO19" s="13"/>
      <c r="AP19" s="14"/>
      <c r="AQ19" s="14"/>
      <c r="AR19" s="14"/>
      <c r="AS19" s="13"/>
      <c r="AT19" s="13"/>
      <c r="AU19" s="13"/>
      <c r="AV19" s="14"/>
      <c r="AW19" s="14"/>
      <c r="AX19" s="14"/>
      <c r="AY19" s="13"/>
      <c r="AZ19" s="13"/>
      <c r="BA19" s="13"/>
      <c r="BB19" s="14"/>
      <c r="BC19" s="14"/>
      <c r="BD19" s="14"/>
      <c r="BE19" s="13"/>
      <c r="BF19" s="13"/>
      <c r="BG19" s="13"/>
      <c r="BH19" s="13"/>
      <c r="BI19" s="13"/>
      <c r="BJ19" s="57"/>
      <c r="BK19" s="42"/>
    </row>
    <row r="20" spans="1:64" ht="15" thickBot="1" x14ac:dyDescent="0.35">
      <c r="B20" s="61"/>
    </row>
    <row r="21" spans="1:64" ht="15" thickBot="1" x14ac:dyDescent="0.35">
      <c r="A21" s="85"/>
      <c r="B21" s="76"/>
      <c r="C21" s="86"/>
      <c r="D21" s="87"/>
      <c r="E21" s="88"/>
      <c r="F21" s="86"/>
      <c r="G21" s="87"/>
      <c r="H21" s="88"/>
      <c r="I21" s="86"/>
      <c r="J21" s="87"/>
      <c r="K21" s="88"/>
      <c r="L21" s="86"/>
      <c r="M21" s="87"/>
      <c r="N21" s="88"/>
      <c r="O21" s="86"/>
      <c r="P21" s="87"/>
      <c r="Q21" s="88"/>
      <c r="R21" s="86"/>
      <c r="S21" s="87"/>
      <c r="T21" s="88"/>
      <c r="U21" s="86"/>
      <c r="V21" s="87"/>
      <c r="W21" s="88"/>
      <c r="X21" s="86"/>
      <c r="Y21" s="87"/>
      <c r="Z21" s="88"/>
      <c r="AA21" s="86"/>
      <c r="AB21" s="87"/>
      <c r="AC21" s="88"/>
      <c r="AD21" s="86"/>
      <c r="AE21" s="87"/>
      <c r="AF21" s="88"/>
      <c r="AG21" s="86"/>
      <c r="AH21" s="87"/>
      <c r="AI21" s="88"/>
      <c r="AJ21" s="86"/>
      <c r="AK21" s="87"/>
      <c r="AL21" s="88"/>
      <c r="AM21" s="86"/>
      <c r="AN21" s="87"/>
      <c r="AO21" s="88"/>
      <c r="AP21" s="86"/>
      <c r="AQ21" s="87"/>
      <c r="AR21" s="88"/>
      <c r="AS21" s="86"/>
      <c r="AT21" s="87"/>
      <c r="AU21" s="88"/>
      <c r="AV21" s="86"/>
      <c r="AW21" s="87"/>
      <c r="AX21" s="88"/>
      <c r="AY21" s="86"/>
      <c r="AZ21" s="87"/>
      <c r="BA21" s="88"/>
      <c r="BB21" s="74"/>
      <c r="BC21" s="74"/>
      <c r="BD21" s="74"/>
      <c r="BE21" s="74"/>
      <c r="BF21" s="74"/>
      <c r="BG21" s="74"/>
      <c r="BH21" s="74"/>
      <c r="BI21" s="74"/>
      <c r="BJ21" s="89"/>
      <c r="BK21" s="42"/>
    </row>
    <row r="22" spans="1:64" ht="15" thickBot="1" x14ac:dyDescent="0.35">
      <c r="A22" s="49" t="s">
        <v>155</v>
      </c>
      <c r="B22" s="50" t="s">
        <v>165</v>
      </c>
      <c r="C22" s="43">
        <v>80</v>
      </c>
      <c r="D22" s="43">
        <v>80</v>
      </c>
      <c r="E22" s="43">
        <v>80</v>
      </c>
      <c r="F22" s="44">
        <v>85</v>
      </c>
      <c r="G22" s="44">
        <v>85</v>
      </c>
      <c r="H22" s="44">
        <v>85</v>
      </c>
      <c r="I22" s="43">
        <v>90</v>
      </c>
      <c r="J22" s="43">
        <v>90</v>
      </c>
      <c r="K22" s="43">
        <v>90</v>
      </c>
      <c r="L22" s="44">
        <f>K22+5</f>
        <v>95</v>
      </c>
      <c r="M22" s="44">
        <v>95</v>
      </c>
      <c r="N22" s="44">
        <v>95</v>
      </c>
      <c r="O22" s="43">
        <v>100</v>
      </c>
      <c r="P22" s="43">
        <v>100</v>
      </c>
      <c r="Q22" s="43">
        <v>100</v>
      </c>
      <c r="R22" s="44">
        <v>105</v>
      </c>
      <c r="S22" s="44">
        <v>105</v>
      </c>
      <c r="T22" s="44">
        <v>105</v>
      </c>
      <c r="U22" s="43">
        <v>110</v>
      </c>
      <c r="V22" s="43">
        <v>110</v>
      </c>
      <c r="W22" s="43">
        <v>110</v>
      </c>
      <c r="X22" s="44">
        <v>115</v>
      </c>
      <c r="Y22" s="44">
        <v>115</v>
      </c>
      <c r="Z22" s="44">
        <v>115</v>
      </c>
      <c r="AA22" s="43">
        <v>120</v>
      </c>
      <c r="AB22" s="43">
        <v>120</v>
      </c>
      <c r="AC22" s="43">
        <v>120</v>
      </c>
      <c r="AD22" s="44">
        <v>123</v>
      </c>
      <c r="AE22" s="44">
        <v>123</v>
      </c>
      <c r="AF22" s="44">
        <v>123</v>
      </c>
      <c r="AG22" s="77">
        <v>126</v>
      </c>
      <c r="AH22" s="43">
        <v>126</v>
      </c>
      <c r="AI22" s="43">
        <v>126</v>
      </c>
      <c r="AJ22" s="44">
        <v>129</v>
      </c>
      <c r="AK22" s="44">
        <v>129</v>
      </c>
      <c r="AL22" s="44">
        <v>129</v>
      </c>
      <c r="AM22" s="43">
        <v>132</v>
      </c>
      <c r="AN22" s="43">
        <v>132</v>
      </c>
      <c r="AO22" s="43">
        <v>132</v>
      </c>
      <c r="AP22" s="44">
        <v>135</v>
      </c>
      <c r="AQ22" s="44">
        <v>135</v>
      </c>
      <c r="AR22" s="44">
        <v>135</v>
      </c>
      <c r="AS22" s="43">
        <v>138</v>
      </c>
      <c r="AT22" s="43">
        <v>138</v>
      </c>
      <c r="AU22" s="43">
        <v>138</v>
      </c>
      <c r="AV22" s="44">
        <v>141</v>
      </c>
      <c r="AW22" s="44">
        <v>141</v>
      </c>
      <c r="AX22" s="44">
        <v>141</v>
      </c>
      <c r="AY22" s="66"/>
      <c r="AZ22" s="66"/>
      <c r="BA22" s="66"/>
      <c r="BB22" s="67"/>
      <c r="BC22" s="67"/>
      <c r="BD22" s="67"/>
      <c r="BE22" s="66"/>
      <c r="BF22" s="66"/>
      <c r="BG22" s="66"/>
      <c r="BH22" s="51" t="s">
        <v>96</v>
      </c>
      <c r="BI22" s="51" t="s">
        <v>96</v>
      </c>
      <c r="BJ22" s="69" t="s">
        <v>78</v>
      </c>
      <c r="BK22" s="42"/>
    </row>
    <row r="23" spans="1:64" x14ac:dyDescent="0.3">
      <c r="A23" s="54"/>
      <c r="B23" s="34" t="s">
        <v>127</v>
      </c>
      <c r="C23" s="11" t="s">
        <v>181</v>
      </c>
      <c r="D23" s="11"/>
      <c r="E23" s="11"/>
      <c r="F23" s="12" t="s">
        <v>181</v>
      </c>
      <c r="G23" s="12"/>
      <c r="H23" s="12"/>
      <c r="I23" s="11" t="s">
        <v>181</v>
      </c>
      <c r="J23" s="11"/>
      <c r="K23" s="11"/>
      <c r="L23" s="12" t="s">
        <v>181</v>
      </c>
      <c r="M23" s="12"/>
      <c r="N23" s="12"/>
      <c r="O23" s="11" t="s">
        <v>181</v>
      </c>
      <c r="P23" s="11"/>
      <c r="Q23" s="11"/>
      <c r="R23" s="12" t="s">
        <v>183</v>
      </c>
      <c r="S23" s="12" t="s">
        <v>183</v>
      </c>
      <c r="T23" s="12" t="s">
        <v>183</v>
      </c>
      <c r="U23" s="11"/>
      <c r="V23" s="11"/>
      <c r="W23" s="11"/>
      <c r="X23" s="12"/>
      <c r="Y23" s="12"/>
      <c r="Z23" s="12"/>
      <c r="AA23" s="11"/>
      <c r="AB23" s="11"/>
      <c r="AC23" s="11"/>
      <c r="AD23" s="12"/>
      <c r="AE23" s="12"/>
      <c r="AF23" s="12"/>
      <c r="AG23" s="11"/>
      <c r="AH23" s="11"/>
      <c r="AI23" s="11"/>
      <c r="AJ23" s="12"/>
      <c r="AK23" s="12"/>
      <c r="AL23" s="12"/>
      <c r="AM23" s="11"/>
      <c r="AN23" s="11"/>
      <c r="AO23" s="11"/>
      <c r="AP23" s="12"/>
      <c r="AQ23" s="12"/>
      <c r="AR23" s="12"/>
      <c r="AS23" s="11"/>
      <c r="AT23" s="11"/>
      <c r="AU23" s="11"/>
      <c r="AV23" s="12"/>
      <c r="AW23" s="12"/>
      <c r="AX23" s="12"/>
      <c r="AY23" s="11"/>
      <c r="AZ23" s="11"/>
      <c r="BA23" s="11"/>
      <c r="BB23" s="12"/>
      <c r="BC23" s="12"/>
      <c r="BD23" s="12"/>
      <c r="BE23" s="11"/>
      <c r="BF23" s="11"/>
      <c r="BG23" s="11"/>
      <c r="BH23" s="11">
        <v>100</v>
      </c>
      <c r="BI23" s="8"/>
      <c r="BJ23" s="55">
        <v>3</v>
      </c>
      <c r="BK23" s="42"/>
      <c r="BL23">
        <f>VLOOKUP(BH23,$L$74:$M$173,2,)</f>
        <v>392</v>
      </c>
    </row>
    <row r="24" spans="1:64" x14ac:dyDescent="0.3">
      <c r="A24" s="54"/>
      <c r="B24" s="34" t="s">
        <v>136</v>
      </c>
      <c r="C24" s="8" t="s">
        <v>181</v>
      </c>
      <c r="D24" s="8"/>
      <c r="E24" s="8"/>
      <c r="F24" s="9" t="s">
        <v>183</v>
      </c>
      <c r="G24" s="9" t="s">
        <v>181</v>
      </c>
      <c r="H24" s="9"/>
      <c r="I24" s="11" t="s">
        <v>183</v>
      </c>
      <c r="J24" s="8" t="s">
        <v>183</v>
      </c>
      <c r="K24" s="8" t="s">
        <v>183</v>
      </c>
      <c r="L24" s="9"/>
      <c r="M24" s="9"/>
      <c r="N24" s="9"/>
      <c r="O24" s="8"/>
      <c r="P24" s="8"/>
      <c r="Q24" s="8"/>
      <c r="R24" s="9"/>
      <c r="S24" s="9"/>
      <c r="T24" s="9"/>
      <c r="U24" s="8"/>
      <c r="V24" s="8"/>
      <c r="W24" s="8"/>
      <c r="X24" s="9"/>
      <c r="Y24" s="9"/>
      <c r="Z24" s="9"/>
      <c r="AA24" s="8"/>
      <c r="AB24" s="8"/>
      <c r="AC24" s="8"/>
      <c r="AD24" s="9"/>
      <c r="AE24" s="9"/>
      <c r="AF24" s="9"/>
      <c r="AG24" s="8"/>
      <c r="AH24" s="8"/>
      <c r="AI24" s="8"/>
      <c r="AJ24" s="9"/>
      <c r="AK24" s="9"/>
      <c r="AL24" s="9"/>
      <c r="AM24" s="8"/>
      <c r="AN24" s="8"/>
      <c r="AO24" s="8"/>
      <c r="AP24" s="9"/>
      <c r="AQ24" s="9"/>
      <c r="AR24" s="9"/>
      <c r="AS24" s="8"/>
      <c r="AT24" s="8"/>
      <c r="AU24" s="8"/>
      <c r="AV24" s="9"/>
      <c r="AW24" s="9"/>
      <c r="AX24" s="9"/>
      <c r="AY24" s="8"/>
      <c r="AZ24" s="8"/>
      <c r="BA24" s="8"/>
      <c r="BB24" s="9"/>
      <c r="BC24" s="9"/>
      <c r="BD24" s="9"/>
      <c r="BE24" s="8"/>
      <c r="BF24" s="8"/>
      <c r="BG24" s="8"/>
      <c r="BH24" s="8">
        <v>85</v>
      </c>
      <c r="BI24" s="8"/>
      <c r="BJ24" s="55">
        <f t="shared" ref="BJ24:BJ29" si="2">RANK(BH24,$BH$23:$BH$29,0)</f>
        <v>6</v>
      </c>
      <c r="BK24" s="42"/>
      <c r="BL24">
        <f t="shared" ref="BL24:BL29" si="3">VLOOKUP(BH24,$L$74:$M$173,2,)</f>
        <v>197</v>
      </c>
    </row>
    <row r="25" spans="1:64" x14ac:dyDescent="0.3">
      <c r="A25" s="54"/>
      <c r="B25" s="34" t="s">
        <v>138</v>
      </c>
      <c r="C25" s="8" t="s">
        <v>181</v>
      </c>
      <c r="D25" s="8"/>
      <c r="E25" s="8"/>
      <c r="F25" s="9" t="s">
        <v>181</v>
      </c>
      <c r="G25" s="9"/>
      <c r="H25" s="9"/>
      <c r="I25" s="11" t="s">
        <v>181</v>
      </c>
      <c r="J25" s="8"/>
      <c r="K25" s="8"/>
      <c r="L25" s="9" t="s">
        <v>181</v>
      </c>
      <c r="M25" s="9"/>
      <c r="N25" s="9"/>
      <c r="O25" s="8" t="s">
        <v>181</v>
      </c>
      <c r="P25" s="8"/>
      <c r="Q25" s="8"/>
      <c r="R25" s="9" t="s">
        <v>181</v>
      </c>
      <c r="S25" s="9"/>
      <c r="T25" s="9"/>
      <c r="U25" s="8" t="s">
        <v>181</v>
      </c>
      <c r="V25" s="8"/>
      <c r="W25" s="8"/>
      <c r="X25" s="9" t="s">
        <v>183</v>
      </c>
      <c r="Y25" s="9" t="s">
        <v>183</v>
      </c>
      <c r="Z25" s="9" t="s">
        <v>181</v>
      </c>
      <c r="AA25" s="8" t="s">
        <v>183</v>
      </c>
      <c r="AB25" s="8" t="s">
        <v>183</v>
      </c>
      <c r="AC25" s="8" t="s">
        <v>183</v>
      </c>
      <c r="AD25" s="9"/>
      <c r="AE25" s="9"/>
      <c r="AF25" s="9"/>
      <c r="AG25" s="8"/>
      <c r="AH25" s="8"/>
      <c r="AI25" s="8"/>
      <c r="AJ25" s="9"/>
      <c r="AK25" s="9"/>
      <c r="AL25" s="9"/>
      <c r="AM25" s="8"/>
      <c r="AN25" s="8"/>
      <c r="AO25" s="8"/>
      <c r="AP25" s="9"/>
      <c r="AQ25" s="9"/>
      <c r="AR25" s="9"/>
      <c r="AS25" s="8"/>
      <c r="AT25" s="8"/>
      <c r="AU25" s="8"/>
      <c r="AV25" s="9"/>
      <c r="AW25" s="9"/>
      <c r="AX25" s="9"/>
      <c r="AY25" s="8"/>
      <c r="AZ25" s="8"/>
      <c r="BA25" s="8"/>
      <c r="BB25" s="9"/>
      <c r="BC25" s="9"/>
      <c r="BD25" s="9"/>
      <c r="BE25" s="8"/>
      <c r="BF25" s="8"/>
      <c r="BG25" s="8"/>
      <c r="BH25" s="8">
        <v>115</v>
      </c>
      <c r="BI25" s="8"/>
      <c r="BJ25" s="55">
        <f t="shared" si="2"/>
        <v>1</v>
      </c>
      <c r="BK25" s="42"/>
      <c r="BL25">
        <f t="shared" si="3"/>
        <v>577</v>
      </c>
    </row>
    <row r="26" spans="1:64" x14ac:dyDescent="0.3">
      <c r="A26" s="54"/>
      <c r="B26" s="34" t="s">
        <v>142</v>
      </c>
      <c r="C26" s="30" t="s">
        <v>184</v>
      </c>
      <c r="D26" s="8"/>
      <c r="E26" s="8"/>
      <c r="F26" s="31" t="s">
        <v>184</v>
      </c>
      <c r="G26" s="9"/>
      <c r="H26" s="9"/>
      <c r="I26" s="11" t="s">
        <v>181</v>
      </c>
      <c r="J26" s="8"/>
      <c r="K26" s="8"/>
      <c r="L26" s="9" t="s">
        <v>181</v>
      </c>
      <c r="M26" s="9"/>
      <c r="N26" s="9"/>
      <c r="O26" s="8" t="s">
        <v>181</v>
      </c>
      <c r="P26" s="8"/>
      <c r="Q26" s="8"/>
      <c r="R26" s="9" t="s">
        <v>183</v>
      </c>
      <c r="S26" s="9" t="s">
        <v>183</v>
      </c>
      <c r="T26" s="9" t="s">
        <v>183</v>
      </c>
      <c r="U26" s="8"/>
      <c r="V26" s="8"/>
      <c r="W26" s="8"/>
      <c r="X26" s="9"/>
      <c r="Y26" s="9"/>
      <c r="Z26" s="9"/>
      <c r="AA26" s="8"/>
      <c r="AB26" s="8"/>
      <c r="AC26" s="8"/>
      <c r="AD26" s="9"/>
      <c r="AE26" s="9"/>
      <c r="AF26" s="9"/>
      <c r="AG26" s="8"/>
      <c r="AH26" s="8"/>
      <c r="AI26" s="8"/>
      <c r="AJ26" s="9"/>
      <c r="AK26" s="9"/>
      <c r="AL26" s="9"/>
      <c r="AM26" s="8"/>
      <c r="AN26" s="8"/>
      <c r="AO26" s="8"/>
      <c r="AP26" s="9"/>
      <c r="AQ26" s="9"/>
      <c r="AR26" s="9"/>
      <c r="AS26" s="8"/>
      <c r="AT26" s="8"/>
      <c r="AU26" s="8"/>
      <c r="AV26" s="9"/>
      <c r="AW26" s="9"/>
      <c r="AX26" s="9"/>
      <c r="AY26" s="8"/>
      <c r="AZ26" s="8"/>
      <c r="BA26" s="8"/>
      <c r="BB26" s="9"/>
      <c r="BC26" s="9"/>
      <c r="BD26" s="9"/>
      <c r="BE26" s="8"/>
      <c r="BF26" s="8"/>
      <c r="BG26" s="8"/>
      <c r="BH26" s="8">
        <v>100</v>
      </c>
      <c r="BI26" s="8"/>
      <c r="BJ26" s="55">
        <f t="shared" si="2"/>
        <v>2</v>
      </c>
      <c r="BK26" s="42"/>
      <c r="BL26">
        <f t="shared" si="3"/>
        <v>392</v>
      </c>
    </row>
    <row r="27" spans="1:64" x14ac:dyDescent="0.3">
      <c r="A27" s="54"/>
      <c r="B27" s="34" t="s">
        <v>144</v>
      </c>
      <c r="C27" s="8" t="s">
        <v>183</v>
      </c>
      <c r="D27" s="8" t="s">
        <v>183</v>
      </c>
      <c r="E27" s="8" t="s">
        <v>183</v>
      </c>
      <c r="F27" s="31"/>
      <c r="G27" s="9"/>
      <c r="H27" s="9"/>
      <c r="I27" s="11"/>
      <c r="J27" s="8"/>
      <c r="K27" s="8"/>
      <c r="L27" s="31"/>
      <c r="M27" s="9"/>
      <c r="N27" s="9"/>
      <c r="O27" s="8"/>
      <c r="P27" s="8"/>
      <c r="Q27" s="8"/>
      <c r="R27" s="9"/>
      <c r="S27" s="9"/>
      <c r="T27" s="9"/>
      <c r="U27" s="8"/>
      <c r="V27" s="8"/>
      <c r="W27" s="8"/>
      <c r="X27" s="9"/>
      <c r="Y27" s="9"/>
      <c r="Z27" s="9"/>
      <c r="AA27" s="8"/>
      <c r="AB27" s="8"/>
      <c r="AC27" s="8"/>
      <c r="AD27" s="9"/>
      <c r="AE27" s="9"/>
      <c r="AF27" s="9"/>
      <c r="AG27" s="8"/>
      <c r="AH27" s="8"/>
      <c r="AI27" s="8"/>
      <c r="AJ27" s="9"/>
      <c r="AK27" s="9"/>
      <c r="AL27" s="9"/>
      <c r="AM27" s="8"/>
      <c r="AN27" s="8"/>
      <c r="AO27" s="8"/>
      <c r="AP27" s="9"/>
      <c r="AQ27" s="9"/>
      <c r="AR27" s="9"/>
      <c r="AS27" s="8"/>
      <c r="AT27" s="8"/>
      <c r="AU27" s="8"/>
      <c r="AV27" s="9"/>
      <c r="AW27" s="9"/>
      <c r="AX27" s="9"/>
      <c r="AY27" s="8"/>
      <c r="AZ27" s="8"/>
      <c r="BA27" s="8"/>
      <c r="BB27" s="9"/>
      <c r="BC27" s="9"/>
      <c r="BD27" s="9"/>
      <c r="BE27" s="8"/>
      <c r="BF27" s="8"/>
      <c r="BG27" s="8"/>
      <c r="BH27" s="8">
        <v>70</v>
      </c>
      <c r="BI27" s="8"/>
      <c r="BJ27" s="55">
        <f t="shared" si="2"/>
        <v>7</v>
      </c>
      <c r="BK27" s="42"/>
      <c r="BL27">
        <f t="shared" si="3"/>
        <v>5</v>
      </c>
    </row>
    <row r="28" spans="1:64" x14ac:dyDescent="0.3">
      <c r="A28" s="54"/>
      <c r="B28" s="34" t="s">
        <v>147</v>
      </c>
      <c r="C28" s="8" t="s">
        <v>181</v>
      </c>
      <c r="D28" s="8"/>
      <c r="E28" s="8"/>
      <c r="F28" s="31" t="s">
        <v>181</v>
      </c>
      <c r="G28" s="9"/>
      <c r="H28" s="9"/>
      <c r="I28" s="11" t="s">
        <v>183</v>
      </c>
      <c r="J28" s="8" t="s">
        <v>181</v>
      </c>
      <c r="K28" s="8"/>
      <c r="L28" s="31" t="s">
        <v>183</v>
      </c>
      <c r="M28" s="9" t="s">
        <v>181</v>
      </c>
      <c r="N28" s="9"/>
      <c r="O28" s="30" t="s">
        <v>184</v>
      </c>
      <c r="P28" s="30" t="s">
        <v>184</v>
      </c>
      <c r="Q28" s="8" t="s">
        <v>181</v>
      </c>
      <c r="R28" s="9" t="s">
        <v>183</v>
      </c>
      <c r="S28" s="31" t="s">
        <v>184</v>
      </c>
      <c r="T28" s="31" t="s">
        <v>184</v>
      </c>
      <c r="U28" s="8"/>
      <c r="V28" s="8"/>
      <c r="W28" s="8"/>
      <c r="X28" s="9"/>
      <c r="Y28" s="9"/>
      <c r="Z28" s="9"/>
      <c r="AA28" s="8"/>
      <c r="AB28" s="8"/>
      <c r="AC28" s="8"/>
      <c r="AD28" s="9"/>
      <c r="AE28" s="9"/>
      <c r="AF28" s="9"/>
      <c r="AG28" s="8"/>
      <c r="AH28" s="8"/>
      <c r="AI28" s="8"/>
      <c r="AJ28" s="9"/>
      <c r="AK28" s="9"/>
      <c r="AL28" s="9"/>
      <c r="AM28" s="8"/>
      <c r="AN28" s="8"/>
      <c r="AO28" s="30"/>
      <c r="AP28" s="9"/>
      <c r="AQ28" s="9"/>
      <c r="AR28" s="9"/>
      <c r="AS28" s="8"/>
      <c r="AT28" s="8"/>
      <c r="AU28" s="8"/>
      <c r="AV28" s="9"/>
      <c r="AW28" s="9"/>
      <c r="AX28" s="9"/>
      <c r="AY28" s="8"/>
      <c r="AZ28" s="8"/>
      <c r="BA28" s="8"/>
      <c r="BB28" s="9"/>
      <c r="BC28" s="9"/>
      <c r="BD28" s="9"/>
      <c r="BE28" s="8"/>
      <c r="BF28" s="8"/>
      <c r="BG28" s="8"/>
      <c r="BH28" s="8">
        <v>100</v>
      </c>
      <c r="BI28" s="8"/>
      <c r="BJ28" s="55">
        <v>4</v>
      </c>
      <c r="BK28" s="42"/>
      <c r="BL28">
        <f t="shared" si="3"/>
        <v>392</v>
      </c>
    </row>
    <row r="29" spans="1:64" x14ac:dyDescent="0.3">
      <c r="A29" s="54"/>
      <c r="B29" s="34" t="s">
        <v>151</v>
      </c>
      <c r="C29" s="8" t="s">
        <v>181</v>
      </c>
      <c r="D29" s="8"/>
      <c r="E29" s="8"/>
      <c r="F29" s="9" t="s">
        <v>181</v>
      </c>
      <c r="G29" s="9"/>
      <c r="H29" s="9"/>
      <c r="I29" s="11" t="s">
        <v>183</v>
      </c>
      <c r="J29" s="8" t="s">
        <v>181</v>
      </c>
      <c r="K29" s="8"/>
      <c r="L29" s="9" t="s">
        <v>183</v>
      </c>
      <c r="M29" s="9" t="s">
        <v>181</v>
      </c>
      <c r="N29" s="9"/>
      <c r="O29" s="8" t="s">
        <v>183</v>
      </c>
      <c r="P29" s="8" t="s">
        <v>183</v>
      </c>
      <c r="Q29" s="8" t="s">
        <v>183</v>
      </c>
      <c r="R29" s="9"/>
      <c r="S29" s="9"/>
      <c r="T29" s="9"/>
      <c r="U29" s="8"/>
      <c r="V29" s="8"/>
      <c r="W29" s="8"/>
      <c r="X29" s="9"/>
      <c r="Y29" s="9"/>
      <c r="Z29" s="9"/>
      <c r="AA29" s="8"/>
      <c r="AB29" s="8"/>
      <c r="AC29" s="8"/>
      <c r="AD29" s="9"/>
      <c r="AE29" s="9"/>
      <c r="AF29" s="9"/>
      <c r="AG29" s="8"/>
      <c r="AH29" s="8"/>
      <c r="AI29" s="8"/>
      <c r="AJ29" s="9"/>
      <c r="AK29" s="9"/>
      <c r="AL29" s="9"/>
      <c r="AM29" s="8"/>
      <c r="AN29" s="8"/>
      <c r="AO29" s="8"/>
      <c r="AP29" s="9"/>
      <c r="AQ29" s="9"/>
      <c r="AR29" s="9"/>
      <c r="AS29" s="8"/>
      <c r="AT29" s="8"/>
      <c r="AU29" s="8"/>
      <c r="AV29" s="9"/>
      <c r="AW29" s="9"/>
      <c r="AX29" s="9"/>
      <c r="AY29" s="8"/>
      <c r="AZ29" s="8"/>
      <c r="BA29" s="8"/>
      <c r="BB29" s="9"/>
      <c r="BC29" s="9"/>
      <c r="BD29" s="9"/>
      <c r="BE29" s="8"/>
      <c r="BF29" s="8"/>
      <c r="BG29" s="8"/>
      <c r="BH29" s="8">
        <v>95</v>
      </c>
      <c r="BI29" s="8"/>
      <c r="BJ29" s="55">
        <f t="shared" si="2"/>
        <v>5</v>
      </c>
      <c r="BK29" s="42"/>
      <c r="BL29">
        <f t="shared" si="3"/>
        <v>329</v>
      </c>
    </row>
    <row r="30" spans="1:64" ht="15" thickBot="1" x14ac:dyDescent="0.35">
      <c r="A30" s="56"/>
      <c r="B30" s="100" t="s">
        <v>173</v>
      </c>
      <c r="C30" s="13"/>
      <c r="D30" s="13"/>
      <c r="E30" s="13"/>
      <c r="F30" s="14"/>
      <c r="G30" s="14"/>
      <c r="H30" s="14"/>
      <c r="I30" s="43"/>
      <c r="J30" s="13"/>
      <c r="K30" s="13"/>
      <c r="L30" s="14"/>
      <c r="M30" s="14"/>
      <c r="N30" s="14"/>
      <c r="O30" s="13"/>
      <c r="P30" s="13"/>
      <c r="Q30" s="13"/>
      <c r="R30" s="14"/>
      <c r="S30" s="14"/>
      <c r="T30" s="14"/>
      <c r="U30" s="13"/>
      <c r="V30" s="13"/>
      <c r="W30" s="13"/>
      <c r="X30" s="14"/>
      <c r="Y30" s="14"/>
      <c r="Z30" s="14"/>
      <c r="AA30" s="13"/>
      <c r="AB30" s="13"/>
      <c r="AC30" s="13"/>
      <c r="AD30" s="14"/>
      <c r="AE30" s="14"/>
      <c r="AF30" s="14"/>
      <c r="AG30" s="13"/>
      <c r="AH30" s="13"/>
      <c r="AI30" s="13"/>
      <c r="AJ30" s="14"/>
      <c r="AK30" s="14"/>
      <c r="AL30" s="14"/>
      <c r="AM30" s="13"/>
      <c r="AN30" s="13"/>
      <c r="AO30" s="13"/>
      <c r="AP30" s="14"/>
      <c r="AQ30" s="14"/>
      <c r="AR30" s="14"/>
      <c r="AS30" s="13"/>
      <c r="AT30" s="13"/>
      <c r="AU30" s="13"/>
      <c r="AV30" s="14"/>
      <c r="AW30" s="14"/>
      <c r="AX30" s="14"/>
      <c r="AY30" s="13"/>
      <c r="AZ30" s="13"/>
      <c r="BA30" s="13"/>
      <c r="BB30" s="14"/>
      <c r="BC30" s="14"/>
      <c r="BD30" s="14"/>
      <c r="BE30" s="13"/>
      <c r="BF30" s="13"/>
      <c r="BG30" s="13"/>
      <c r="BH30" s="13"/>
      <c r="BI30" s="13"/>
      <c r="BJ30" s="57"/>
      <c r="BK30" s="42"/>
    </row>
    <row r="31" spans="1:64" s="29" customFormat="1" ht="15" thickBot="1" x14ac:dyDescent="0.35">
      <c r="B31" s="61"/>
    </row>
    <row r="32" spans="1:64" x14ac:dyDescent="0.3">
      <c r="A32" s="85"/>
      <c r="B32" s="76"/>
      <c r="C32" s="86"/>
      <c r="D32" s="87"/>
      <c r="E32" s="88"/>
      <c r="F32" s="86"/>
      <c r="G32" s="87"/>
      <c r="H32" s="88"/>
      <c r="I32" s="86"/>
      <c r="J32" s="87"/>
      <c r="K32" s="88"/>
      <c r="L32" s="86"/>
      <c r="M32" s="87"/>
      <c r="N32" s="88"/>
      <c r="O32" s="86"/>
      <c r="P32" s="87"/>
      <c r="Q32" s="88"/>
      <c r="R32" s="86"/>
      <c r="S32" s="87"/>
      <c r="T32" s="88"/>
      <c r="U32" s="86"/>
      <c r="V32" s="87"/>
      <c r="W32" s="88"/>
      <c r="X32" s="86"/>
      <c r="Y32" s="87"/>
      <c r="Z32" s="88"/>
      <c r="AA32" s="86"/>
      <c r="AB32" s="87"/>
      <c r="AC32" s="88"/>
      <c r="AD32" s="86"/>
      <c r="AE32" s="87"/>
      <c r="AF32" s="88"/>
      <c r="AG32" s="86"/>
      <c r="AH32" s="87"/>
      <c r="AI32" s="88"/>
      <c r="AJ32" s="86"/>
      <c r="AK32" s="87"/>
      <c r="AL32" s="88"/>
      <c r="AM32" s="86"/>
      <c r="AN32" s="87"/>
      <c r="AO32" s="88"/>
      <c r="AP32" s="86"/>
      <c r="AQ32" s="87"/>
      <c r="AR32" s="88"/>
      <c r="AS32" s="86"/>
      <c r="AT32" s="87"/>
      <c r="AU32" s="88"/>
      <c r="AV32" s="86"/>
      <c r="AW32" s="87"/>
      <c r="AX32" s="88"/>
      <c r="AY32" s="86"/>
      <c r="AZ32" s="87"/>
      <c r="BA32" s="88"/>
      <c r="BB32" s="74"/>
      <c r="BC32" s="74"/>
      <c r="BD32" s="74"/>
      <c r="BE32" s="74"/>
      <c r="BF32" s="74"/>
      <c r="BG32" s="74"/>
      <c r="BH32" s="74"/>
      <c r="BI32" s="74"/>
      <c r="BJ32" s="89"/>
      <c r="BK32" s="42"/>
    </row>
    <row r="33" spans="1:64" ht="15" thickBot="1" x14ac:dyDescent="0.35">
      <c r="A33" s="90" t="s">
        <v>158</v>
      </c>
      <c r="B33" s="27" t="s">
        <v>164</v>
      </c>
      <c r="C33" s="44">
        <v>75</v>
      </c>
      <c r="D33" s="44">
        <v>75</v>
      </c>
      <c r="E33" s="44">
        <v>75</v>
      </c>
      <c r="F33" s="13">
        <v>80</v>
      </c>
      <c r="G33" s="13">
        <v>80</v>
      </c>
      <c r="H33" s="13">
        <v>80</v>
      </c>
      <c r="I33" s="14">
        <v>85</v>
      </c>
      <c r="J33" s="14">
        <v>85</v>
      </c>
      <c r="K33" s="14">
        <v>85</v>
      </c>
      <c r="L33" s="13">
        <v>90</v>
      </c>
      <c r="M33" s="13">
        <v>90</v>
      </c>
      <c r="N33" s="13">
        <v>90</v>
      </c>
      <c r="O33" s="14">
        <f>N33+5</f>
        <v>95</v>
      </c>
      <c r="P33" s="14">
        <v>95</v>
      </c>
      <c r="Q33" s="14">
        <v>95</v>
      </c>
      <c r="R33" s="13">
        <v>100</v>
      </c>
      <c r="S33" s="13">
        <v>100</v>
      </c>
      <c r="T33" s="13">
        <v>100</v>
      </c>
      <c r="U33" s="14">
        <v>104</v>
      </c>
      <c r="V33" s="14">
        <v>104</v>
      </c>
      <c r="W33" s="14">
        <v>104</v>
      </c>
      <c r="X33" s="13">
        <v>110</v>
      </c>
      <c r="Y33" s="13">
        <v>110</v>
      </c>
      <c r="Z33" s="13">
        <v>110</v>
      </c>
      <c r="AA33" s="14">
        <v>115</v>
      </c>
      <c r="AB33" s="14">
        <v>115</v>
      </c>
      <c r="AC33" s="14">
        <v>115</v>
      </c>
      <c r="AD33" s="13">
        <v>120</v>
      </c>
      <c r="AE33" s="13">
        <v>120</v>
      </c>
      <c r="AF33" s="13">
        <v>120</v>
      </c>
      <c r="AG33" s="14">
        <v>123</v>
      </c>
      <c r="AH33" s="14">
        <v>123</v>
      </c>
      <c r="AI33" s="14">
        <v>123</v>
      </c>
      <c r="AJ33" s="15">
        <v>126</v>
      </c>
      <c r="AK33" s="13">
        <v>126</v>
      </c>
      <c r="AL33" s="13">
        <v>126</v>
      </c>
      <c r="AM33" s="14">
        <v>129</v>
      </c>
      <c r="AN33" s="14">
        <v>129</v>
      </c>
      <c r="AO33" s="14">
        <v>129</v>
      </c>
      <c r="AP33" s="13">
        <v>132</v>
      </c>
      <c r="AQ33" s="13">
        <v>132</v>
      </c>
      <c r="AR33" s="13">
        <v>132</v>
      </c>
      <c r="AS33" s="43"/>
      <c r="AT33" s="43"/>
      <c r="AU33" s="43"/>
      <c r="AV33" s="44"/>
      <c r="AW33" s="44"/>
      <c r="AX33" s="44"/>
      <c r="AY33" s="43"/>
      <c r="AZ33" s="43"/>
      <c r="BA33" s="43"/>
      <c r="BB33" s="44"/>
      <c r="BC33" s="44"/>
      <c r="BD33" s="44"/>
      <c r="BE33" s="43"/>
      <c r="BF33" s="43"/>
      <c r="BG33" s="43"/>
      <c r="BH33" s="11" t="s">
        <v>96</v>
      </c>
      <c r="BI33" s="11" t="s">
        <v>96</v>
      </c>
      <c r="BJ33" s="91" t="s">
        <v>78</v>
      </c>
      <c r="BK33" s="42"/>
    </row>
    <row r="34" spans="1:64" s="36" customFormat="1" x14ac:dyDescent="0.3">
      <c r="A34" s="54"/>
      <c r="B34" s="34" t="s">
        <v>133</v>
      </c>
      <c r="C34" s="12" t="s">
        <v>181</v>
      </c>
      <c r="D34" s="12"/>
      <c r="E34" s="12"/>
      <c r="F34" s="11" t="s">
        <v>181</v>
      </c>
      <c r="G34" s="11"/>
      <c r="H34" s="11"/>
      <c r="I34" s="12" t="s">
        <v>183</v>
      </c>
      <c r="J34" s="12" t="s">
        <v>183</v>
      </c>
      <c r="K34" s="12" t="s">
        <v>181</v>
      </c>
      <c r="L34" s="11" t="s">
        <v>183</v>
      </c>
      <c r="M34" s="11" t="s">
        <v>183</v>
      </c>
      <c r="N34" s="11" t="s">
        <v>181</v>
      </c>
      <c r="O34" s="12" t="s">
        <v>183</v>
      </c>
      <c r="P34" s="12" t="s">
        <v>183</v>
      </c>
      <c r="Q34" s="12" t="s">
        <v>183</v>
      </c>
      <c r="R34" s="11"/>
      <c r="S34" s="11"/>
      <c r="T34" s="11"/>
      <c r="U34" s="12"/>
      <c r="V34" s="12"/>
      <c r="W34" s="12"/>
      <c r="X34" s="11"/>
      <c r="Y34" s="11"/>
      <c r="Z34" s="11"/>
      <c r="AA34" s="12"/>
      <c r="AB34" s="12"/>
      <c r="AC34" s="12"/>
      <c r="AD34" s="11"/>
      <c r="AE34" s="11"/>
      <c r="AF34" s="11"/>
      <c r="AG34" s="12"/>
      <c r="AH34" s="12"/>
      <c r="AI34" s="12"/>
      <c r="AJ34" s="11"/>
      <c r="AK34" s="11"/>
      <c r="AL34" s="11"/>
      <c r="AM34" s="12"/>
      <c r="AN34" s="12"/>
      <c r="AO34" s="12"/>
      <c r="AP34" s="11"/>
      <c r="AQ34" s="11"/>
      <c r="AR34" s="11"/>
      <c r="AS34" s="12"/>
      <c r="AT34" s="12"/>
      <c r="AU34" s="12"/>
      <c r="AV34" s="11"/>
      <c r="AW34" s="11"/>
      <c r="AX34" s="11"/>
      <c r="AY34" s="12"/>
      <c r="AZ34" s="12"/>
      <c r="BA34" s="12"/>
      <c r="BB34" s="35"/>
      <c r="BC34" s="35"/>
      <c r="BD34" s="35"/>
      <c r="BE34" s="35"/>
      <c r="BF34" s="35"/>
      <c r="BG34" s="35"/>
      <c r="BH34" s="35">
        <v>90</v>
      </c>
      <c r="BI34" s="17"/>
      <c r="BJ34" s="55">
        <f>RANK(BH34,$BH$34:$BH$39,0)</f>
        <v>2</v>
      </c>
      <c r="BK34" s="29"/>
      <c r="BL34">
        <f>VLOOKUP(BH34,$L$74:$M$173,2,)</f>
        <v>264</v>
      </c>
    </row>
    <row r="35" spans="1:64" s="36" customFormat="1" x14ac:dyDescent="0.3">
      <c r="A35" s="54"/>
      <c r="B35" s="34" t="s">
        <v>134</v>
      </c>
      <c r="C35" s="12" t="s">
        <v>181</v>
      </c>
      <c r="D35" s="12"/>
      <c r="E35" s="12"/>
      <c r="F35" s="11" t="s">
        <v>181</v>
      </c>
      <c r="G35" s="11"/>
      <c r="H35" s="11"/>
      <c r="I35" s="12" t="s">
        <v>181</v>
      </c>
      <c r="J35" s="12"/>
      <c r="K35" s="12"/>
      <c r="L35" s="11" t="s">
        <v>183</v>
      </c>
      <c r="M35" s="11" t="s">
        <v>183</v>
      </c>
      <c r="N35" s="11" t="s">
        <v>183</v>
      </c>
      <c r="O35" s="12"/>
      <c r="P35" s="12"/>
      <c r="Q35" s="12"/>
      <c r="R35" s="11"/>
      <c r="S35" s="11"/>
      <c r="T35" s="11"/>
      <c r="U35" s="12"/>
      <c r="V35" s="12"/>
      <c r="W35" s="12"/>
      <c r="X35" s="11"/>
      <c r="Y35" s="11"/>
      <c r="Z35" s="11"/>
      <c r="AA35" s="12"/>
      <c r="AB35" s="12"/>
      <c r="AC35" s="12"/>
      <c r="AD35" s="11"/>
      <c r="AE35" s="11"/>
      <c r="AF35" s="11"/>
      <c r="AG35" s="12"/>
      <c r="AH35" s="12"/>
      <c r="AI35" s="12"/>
      <c r="AJ35" s="11"/>
      <c r="AK35" s="11"/>
      <c r="AL35" s="11"/>
      <c r="AM35" s="12"/>
      <c r="AN35" s="12"/>
      <c r="AO35" s="12"/>
      <c r="AP35" s="11"/>
      <c r="AQ35" s="11"/>
      <c r="AR35" s="11"/>
      <c r="AS35" s="12"/>
      <c r="AT35" s="12"/>
      <c r="AU35" s="12"/>
      <c r="AV35" s="11"/>
      <c r="AW35" s="11"/>
      <c r="AX35" s="11"/>
      <c r="AY35" s="12"/>
      <c r="AZ35" s="12"/>
      <c r="BA35" s="12"/>
      <c r="BB35" s="35"/>
      <c r="BC35" s="35"/>
      <c r="BD35" s="35"/>
      <c r="BE35" s="35"/>
      <c r="BF35" s="35"/>
      <c r="BG35" s="35"/>
      <c r="BH35" s="35">
        <v>85</v>
      </c>
      <c r="BI35" s="17"/>
      <c r="BJ35" s="55">
        <f t="shared" ref="BJ35:BJ39" si="4">RANK(BH35,$BH$34:$BH$39,0)</f>
        <v>3</v>
      </c>
      <c r="BK35" s="29"/>
      <c r="BL35">
        <f t="shared" ref="BL35:BL39" si="5">VLOOKUP(BH35,$L$74:$M$173,2,)</f>
        <v>197</v>
      </c>
    </row>
    <row r="36" spans="1:64" x14ac:dyDescent="0.3">
      <c r="A36" s="54"/>
      <c r="B36" s="34" t="s">
        <v>143</v>
      </c>
      <c r="C36" s="12" t="s">
        <v>181</v>
      </c>
      <c r="D36" s="12"/>
      <c r="E36" s="12"/>
      <c r="F36" s="11" t="s">
        <v>181</v>
      </c>
      <c r="G36" s="11"/>
      <c r="H36" s="11"/>
      <c r="I36" s="12" t="s">
        <v>181</v>
      </c>
      <c r="J36" s="12"/>
      <c r="K36" s="12"/>
      <c r="L36" s="11" t="s">
        <v>183</v>
      </c>
      <c r="M36" s="11" t="s">
        <v>181</v>
      </c>
      <c r="N36" s="11"/>
      <c r="O36" s="12" t="s">
        <v>183</v>
      </c>
      <c r="P36" s="12" t="s">
        <v>181</v>
      </c>
      <c r="Q36" s="12"/>
      <c r="R36" s="11" t="s">
        <v>181</v>
      </c>
      <c r="S36" s="11"/>
      <c r="T36" s="11"/>
      <c r="U36" s="12" t="s">
        <v>183</v>
      </c>
      <c r="V36" s="12" t="s">
        <v>183</v>
      </c>
      <c r="W36" s="12" t="s">
        <v>183</v>
      </c>
      <c r="X36" s="11"/>
      <c r="Y36" s="11"/>
      <c r="Z36" s="11"/>
      <c r="AA36" s="12"/>
      <c r="AB36" s="12"/>
      <c r="AC36" s="12"/>
      <c r="AD36" s="11"/>
      <c r="AE36" s="11"/>
      <c r="AF36" s="11"/>
      <c r="AG36" s="12"/>
      <c r="AH36" s="12"/>
      <c r="AI36" s="12"/>
      <c r="AJ36" s="11"/>
      <c r="AK36" s="11"/>
      <c r="AL36" s="11"/>
      <c r="AM36" s="12"/>
      <c r="AN36" s="12"/>
      <c r="AO36" s="12"/>
      <c r="AP36" s="11"/>
      <c r="AQ36" s="11"/>
      <c r="AR36" s="11"/>
      <c r="AS36" s="12"/>
      <c r="AT36" s="12"/>
      <c r="AU36" s="12"/>
      <c r="AV36" s="11"/>
      <c r="AW36" s="11"/>
      <c r="AX36" s="11"/>
      <c r="AY36" s="12"/>
      <c r="AZ36" s="12"/>
      <c r="BA36" s="12"/>
      <c r="BB36" s="35"/>
      <c r="BC36" s="35"/>
      <c r="BD36" s="35"/>
      <c r="BE36" s="11"/>
      <c r="BF36" s="11"/>
      <c r="BG36" s="11"/>
      <c r="BH36" s="11">
        <v>100</v>
      </c>
      <c r="BI36" s="8"/>
      <c r="BJ36" s="55">
        <f t="shared" si="4"/>
        <v>1</v>
      </c>
      <c r="BK36" s="42"/>
      <c r="BL36">
        <f t="shared" si="5"/>
        <v>392</v>
      </c>
    </row>
    <row r="37" spans="1:64" s="36" customFormat="1" x14ac:dyDescent="0.3">
      <c r="A37" s="54"/>
      <c r="B37" s="34" t="s">
        <v>145</v>
      </c>
      <c r="C37" s="12" t="s">
        <v>181</v>
      </c>
      <c r="D37" s="12"/>
      <c r="E37" s="12"/>
      <c r="F37" s="11" t="s">
        <v>183</v>
      </c>
      <c r="G37" s="11" t="s">
        <v>183</v>
      </c>
      <c r="H37" s="11" t="s">
        <v>181</v>
      </c>
      <c r="I37" s="12" t="s">
        <v>183</v>
      </c>
      <c r="J37" s="12" t="s">
        <v>183</v>
      </c>
      <c r="K37" s="12" t="s">
        <v>181</v>
      </c>
      <c r="L37" s="11" t="s">
        <v>183</v>
      </c>
      <c r="M37" s="11" t="s">
        <v>183</v>
      </c>
      <c r="N37" s="11" t="s">
        <v>183</v>
      </c>
      <c r="O37" s="12"/>
      <c r="P37" s="12"/>
      <c r="Q37" s="12"/>
      <c r="R37" s="11"/>
      <c r="S37" s="11"/>
      <c r="T37" s="11"/>
      <c r="U37" s="12"/>
      <c r="V37" s="12"/>
      <c r="W37" s="12"/>
      <c r="X37" s="11"/>
      <c r="Y37" s="11"/>
      <c r="Z37" s="11"/>
      <c r="AA37" s="12"/>
      <c r="AB37" s="12"/>
      <c r="AC37" s="12"/>
      <c r="AD37" s="11"/>
      <c r="AE37" s="11"/>
      <c r="AF37" s="11"/>
      <c r="AG37" s="12"/>
      <c r="AH37" s="12"/>
      <c r="AI37" s="12"/>
      <c r="AJ37" s="11"/>
      <c r="AK37" s="11"/>
      <c r="AL37" s="11"/>
      <c r="AM37" s="12"/>
      <c r="AN37" s="12"/>
      <c r="AO37" s="12"/>
      <c r="AP37" s="11"/>
      <c r="AQ37" s="11"/>
      <c r="AR37" s="11"/>
      <c r="AS37" s="12"/>
      <c r="AT37" s="12"/>
      <c r="AU37" s="12"/>
      <c r="AV37" s="11"/>
      <c r="AW37" s="11"/>
      <c r="AX37" s="11"/>
      <c r="AY37" s="12"/>
      <c r="AZ37" s="12"/>
      <c r="BA37" s="12"/>
      <c r="BB37" s="35"/>
      <c r="BC37" s="35"/>
      <c r="BD37" s="35"/>
      <c r="BE37" s="35"/>
      <c r="BF37" s="35"/>
      <c r="BG37" s="35"/>
      <c r="BH37" s="35">
        <v>85</v>
      </c>
      <c r="BI37" s="17"/>
      <c r="BJ37" s="55">
        <v>6</v>
      </c>
      <c r="BK37" s="29"/>
      <c r="BL37">
        <f t="shared" si="5"/>
        <v>197</v>
      </c>
    </row>
    <row r="38" spans="1:64" x14ac:dyDescent="0.3">
      <c r="A38" s="54"/>
      <c r="B38" s="34" t="s">
        <v>150</v>
      </c>
      <c r="C38" s="12" t="s">
        <v>181</v>
      </c>
      <c r="D38" s="12"/>
      <c r="E38" s="12"/>
      <c r="F38" s="11" t="s">
        <v>181</v>
      </c>
      <c r="G38" s="11"/>
      <c r="H38" s="11"/>
      <c r="I38" s="12" t="s">
        <v>183</v>
      </c>
      <c r="J38" s="12" t="s">
        <v>181</v>
      </c>
      <c r="K38" s="12"/>
      <c r="L38" s="11" t="s">
        <v>183</v>
      </c>
      <c r="M38" s="11" t="s">
        <v>183</v>
      </c>
      <c r="N38" s="11" t="s">
        <v>183</v>
      </c>
      <c r="O38" s="12"/>
      <c r="P38" s="12"/>
      <c r="Q38" s="12"/>
      <c r="R38" s="11"/>
      <c r="S38" s="11"/>
      <c r="T38" s="11"/>
      <c r="U38" s="12"/>
      <c r="V38" s="12"/>
      <c r="W38" s="12"/>
      <c r="X38" s="11"/>
      <c r="Y38" s="11"/>
      <c r="Z38" s="11"/>
      <c r="AA38" s="12"/>
      <c r="AB38" s="12"/>
      <c r="AC38" s="12"/>
      <c r="AD38" s="11"/>
      <c r="AE38" s="11"/>
      <c r="AF38" s="11"/>
      <c r="AG38" s="12"/>
      <c r="AH38" s="12"/>
      <c r="AI38" s="12"/>
      <c r="AJ38" s="11"/>
      <c r="AK38" s="11"/>
      <c r="AL38" s="11"/>
      <c r="AM38" s="12"/>
      <c r="AN38" s="12"/>
      <c r="AO38" s="12"/>
      <c r="AP38" s="11"/>
      <c r="AQ38" s="11"/>
      <c r="AR38" s="11"/>
      <c r="AS38" s="12"/>
      <c r="AT38" s="12"/>
      <c r="AU38" s="12"/>
      <c r="AV38" s="11"/>
      <c r="AW38" s="11"/>
      <c r="AX38" s="11"/>
      <c r="AY38" s="12"/>
      <c r="AZ38" s="12"/>
      <c r="BA38" s="12"/>
      <c r="BB38" s="35"/>
      <c r="BC38" s="35"/>
      <c r="BD38" s="35"/>
      <c r="BE38" s="11"/>
      <c r="BF38" s="11"/>
      <c r="BG38" s="11"/>
      <c r="BH38" s="11">
        <v>85</v>
      </c>
      <c r="BI38" s="8"/>
      <c r="BJ38" s="55">
        <v>5</v>
      </c>
      <c r="BK38" s="42"/>
      <c r="BL38">
        <f t="shared" si="5"/>
        <v>197</v>
      </c>
    </row>
    <row r="39" spans="1:64" s="36" customFormat="1" x14ac:dyDescent="0.3">
      <c r="A39" s="54"/>
      <c r="B39" s="48" t="s">
        <v>175</v>
      </c>
      <c r="C39" s="12" t="s">
        <v>181</v>
      </c>
      <c r="D39" s="12"/>
      <c r="E39" s="12"/>
      <c r="F39" s="11" t="s">
        <v>181</v>
      </c>
      <c r="G39" s="11"/>
      <c r="H39" s="11"/>
      <c r="I39" s="12" t="s">
        <v>181</v>
      </c>
      <c r="J39" s="12"/>
      <c r="K39" s="12"/>
      <c r="L39" s="11" t="s">
        <v>183</v>
      </c>
      <c r="M39" s="11" t="s">
        <v>183</v>
      </c>
      <c r="N39" s="11" t="s">
        <v>183</v>
      </c>
      <c r="O39" s="12"/>
      <c r="P39" s="12"/>
      <c r="Q39" s="12"/>
      <c r="R39" s="11"/>
      <c r="S39" s="11"/>
      <c r="T39" s="11"/>
      <c r="U39" s="12"/>
      <c r="V39" s="12"/>
      <c r="W39" s="12"/>
      <c r="X39" s="11"/>
      <c r="Y39" s="11"/>
      <c r="Z39" s="11"/>
      <c r="AA39" s="12"/>
      <c r="AB39" s="12"/>
      <c r="AC39" s="12"/>
      <c r="AD39" s="11"/>
      <c r="AE39" s="11"/>
      <c r="AF39" s="11"/>
      <c r="AG39" s="12"/>
      <c r="AH39" s="12"/>
      <c r="AI39" s="12"/>
      <c r="AJ39" s="11"/>
      <c r="AK39" s="11"/>
      <c r="AL39" s="11"/>
      <c r="AM39" s="12"/>
      <c r="AN39" s="12"/>
      <c r="AO39" s="12"/>
      <c r="AP39" s="11"/>
      <c r="AQ39" s="11"/>
      <c r="AR39" s="11"/>
      <c r="AS39" s="12"/>
      <c r="AT39" s="12"/>
      <c r="AU39" s="12"/>
      <c r="AV39" s="11"/>
      <c r="AW39" s="11"/>
      <c r="AX39" s="11"/>
      <c r="AY39" s="12"/>
      <c r="AZ39" s="12"/>
      <c r="BA39" s="12"/>
      <c r="BB39" s="35"/>
      <c r="BC39" s="35"/>
      <c r="BD39" s="35"/>
      <c r="BE39" s="35"/>
      <c r="BF39" s="35"/>
      <c r="BG39" s="35"/>
      <c r="BH39" s="35">
        <v>85</v>
      </c>
      <c r="BI39" s="17"/>
      <c r="BJ39" s="55">
        <f t="shared" si="4"/>
        <v>3</v>
      </c>
      <c r="BK39" s="29"/>
      <c r="BL39">
        <f t="shared" si="5"/>
        <v>197</v>
      </c>
    </row>
    <row r="40" spans="1:64" s="36" customFormat="1" ht="15" thickBot="1" x14ac:dyDescent="0.35">
      <c r="A40" s="64"/>
      <c r="B40" s="79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43"/>
      <c r="AW40" s="43"/>
      <c r="AX40" s="43"/>
      <c r="AY40" s="44"/>
      <c r="AZ40" s="44"/>
      <c r="BA40" s="44"/>
      <c r="BB40" s="80"/>
      <c r="BC40" s="80"/>
      <c r="BD40" s="80"/>
      <c r="BE40" s="80"/>
      <c r="BF40" s="80"/>
      <c r="BG40" s="80"/>
      <c r="BH40" s="80"/>
      <c r="BI40" s="81"/>
      <c r="BJ40" s="82"/>
      <c r="BK40" s="29"/>
    </row>
    <row r="41" spans="1:64" ht="15" thickBot="1" x14ac:dyDescent="0.35">
      <c r="B41" s="61"/>
      <c r="C41" s="83"/>
      <c r="D41" s="42"/>
      <c r="E41" s="84"/>
      <c r="F41" s="83"/>
      <c r="G41" s="42"/>
      <c r="H41" s="84"/>
      <c r="I41" s="83"/>
      <c r="J41" s="42"/>
      <c r="K41" s="84"/>
      <c r="L41" s="83"/>
      <c r="M41" s="42"/>
      <c r="N41" s="84"/>
      <c r="O41" s="83"/>
      <c r="P41" s="42"/>
      <c r="Q41" s="84"/>
      <c r="R41" s="83"/>
      <c r="S41" s="42"/>
      <c r="T41" s="84"/>
      <c r="U41" s="83"/>
      <c r="V41" s="42"/>
      <c r="W41" s="84"/>
      <c r="X41" s="83"/>
      <c r="Y41" s="42"/>
      <c r="Z41" s="84"/>
      <c r="AA41" s="83"/>
      <c r="AB41" s="42"/>
      <c r="AC41" s="84"/>
      <c r="AD41" s="83"/>
      <c r="AE41" s="42"/>
      <c r="AF41" s="84"/>
      <c r="AG41" s="83"/>
      <c r="AH41" s="42"/>
      <c r="AI41" s="84"/>
      <c r="AJ41" s="83"/>
      <c r="AK41" s="42"/>
      <c r="AL41" s="84"/>
      <c r="AM41" s="83"/>
      <c r="AN41" s="42"/>
      <c r="AO41" s="84"/>
      <c r="AP41" s="83"/>
      <c r="AQ41" s="42"/>
      <c r="AR41" s="84"/>
      <c r="AS41" s="83"/>
      <c r="AT41" s="42"/>
      <c r="AU41" s="84"/>
      <c r="AV41" s="83"/>
      <c r="AW41" s="42"/>
      <c r="AX41" s="84"/>
      <c r="AY41" s="83"/>
      <c r="AZ41" s="42"/>
      <c r="BA41" s="84"/>
    </row>
    <row r="42" spans="1:64" s="36" customFormat="1" ht="15" thickBot="1" x14ac:dyDescent="0.35">
      <c r="A42" s="49" t="s">
        <v>159</v>
      </c>
      <c r="B42" s="50" t="s">
        <v>163</v>
      </c>
      <c r="C42" s="70">
        <v>70</v>
      </c>
      <c r="D42" s="70">
        <v>70</v>
      </c>
      <c r="E42" s="70">
        <v>70</v>
      </c>
      <c r="F42" s="67">
        <v>75</v>
      </c>
      <c r="G42" s="67">
        <v>75</v>
      </c>
      <c r="H42" s="67">
        <v>75</v>
      </c>
      <c r="I42" s="66">
        <v>80</v>
      </c>
      <c r="J42" s="66">
        <v>80</v>
      </c>
      <c r="K42" s="66">
        <v>80</v>
      </c>
      <c r="L42" s="67">
        <v>85</v>
      </c>
      <c r="M42" s="67">
        <v>85</v>
      </c>
      <c r="N42" s="67">
        <v>85</v>
      </c>
      <c r="O42" s="66">
        <v>90</v>
      </c>
      <c r="P42" s="66">
        <v>90</v>
      </c>
      <c r="Q42" s="66">
        <v>90</v>
      </c>
      <c r="R42" s="67">
        <f>Q42+5</f>
        <v>95</v>
      </c>
      <c r="S42" s="67">
        <v>95</v>
      </c>
      <c r="T42" s="67">
        <v>95</v>
      </c>
      <c r="U42" s="66">
        <v>100</v>
      </c>
      <c r="V42" s="66">
        <v>100</v>
      </c>
      <c r="W42" s="66">
        <v>100</v>
      </c>
      <c r="X42" s="67">
        <v>105</v>
      </c>
      <c r="Y42" s="67">
        <v>105</v>
      </c>
      <c r="Z42" s="67">
        <v>105</v>
      </c>
      <c r="AA42" s="66">
        <v>110</v>
      </c>
      <c r="AB42" s="66">
        <v>110</v>
      </c>
      <c r="AC42" s="66">
        <v>110</v>
      </c>
      <c r="AD42" s="67">
        <v>115</v>
      </c>
      <c r="AE42" s="67">
        <v>115</v>
      </c>
      <c r="AF42" s="67">
        <v>115</v>
      </c>
      <c r="AG42" s="66">
        <v>120</v>
      </c>
      <c r="AH42" s="66">
        <v>120</v>
      </c>
      <c r="AI42" s="66">
        <v>120</v>
      </c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51" t="s">
        <v>96</v>
      </c>
      <c r="BI42" s="51" t="s">
        <v>96</v>
      </c>
      <c r="BJ42" s="69" t="s">
        <v>78</v>
      </c>
      <c r="BK42" s="42"/>
    </row>
    <row r="43" spans="1:64" ht="19.2" customHeight="1" x14ac:dyDescent="0.3">
      <c r="A43" s="54"/>
      <c r="B43" s="34" t="s">
        <v>130</v>
      </c>
      <c r="C43" s="11" t="s">
        <v>181</v>
      </c>
      <c r="D43" s="11"/>
      <c r="E43" s="11"/>
      <c r="F43" s="12" t="s">
        <v>183</v>
      </c>
      <c r="G43" s="12" t="s">
        <v>181</v>
      </c>
      <c r="H43" s="12"/>
      <c r="I43" s="11" t="s">
        <v>183</v>
      </c>
      <c r="J43" s="11" t="s">
        <v>183</v>
      </c>
      <c r="K43" s="11" t="s">
        <v>183</v>
      </c>
      <c r="L43" s="12"/>
      <c r="M43" s="12"/>
      <c r="N43" s="12"/>
      <c r="O43" s="11"/>
      <c r="P43" s="11"/>
      <c r="Q43" s="11"/>
      <c r="R43" s="12"/>
      <c r="S43" s="12"/>
      <c r="T43" s="12"/>
      <c r="U43" s="11"/>
      <c r="V43" s="11"/>
      <c r="W43" s="11"/>
      <c r="X43" s="12"/>
      <c r="Y43" s="12"/>
      <c r="Z43" s="12"/>
      <c r="AA43" s="11"/>
      <c r="AB43" s="11"/>
      <c r="AC43" s="11"/>
      <c r="AD43" s="12"/>
      <c r="AE43" s="12"/>
      <c r="AF43" s="12"/>
      <c r="AG43" s="11"/>
      <c r="AH43" s="11"/>
      <c r="AI43" s="11"/>
      <c r="AJ43" s="12"/>
      <c r="AK43" s="12"/>
      <c r="AL43" s="12"/>
      <c r="AM43" s="11"/>
      <c r="AN43" s="11"/>
      <c r="AO43" s="11"/>
      <c r="AP43" s="12"/>
      <c r="AQ43" s="12"/>
      <c r="AR43" s="12"/>
      <c r="AS43" s="11"/>
      <c r="AT43" s="11"/>
      <c r="AU43" s="11"/>
      <c r="AV43" s="12"/>
      <c r="AW43" s="12"/>
      <c r="AX43" s="12"/>
      <c r="AY43" s="11"/>
      <c r="AZ43" s="11"/>
      <c r="BA43" s="11"/>
      <c r="BB43" s="12"/>
      <c r="BC43" s="12"/>
      <c r="BD43" s="12"/>
      <c r="BE43" s="11"/>
      <c r="BF43" s="11"/>
      <c r="BG43" s="11"/>
      <c r="BH43" s="11">
        <v>75</v>
      </c>
      <c r="BI43" s="8"/>
      <c r="BJ43" s="55">
        <v>2</v>
      </c>
      <c r="BK43" s="42"/>
      <c r="BL43">
        <f>VLOOKUP(BH43,$L$74:$M$173,2,)</f>
        <v>53</v>
      </c>
    </row>
    <row r="44" spans="1:64" ht="19.2" customHeight="1" x14ac:dyDescent="0.3">
      <c r="A44" s="54"/>
      <c r="B44" s="34" t="s">
        <v>137</v>
      </c>
      <c r="C44" s="11"/>
      <c r="D44" s="11"/>
      <c r="E44" s="11"/>
      <c r="F44" s="12"/>
      <c r="G44" s="12"/>
      <c r="H44" s="12"/>
      <c r="I44" s="11"/>
      <c r="J44" s="11"/>
      <c r="K44" s="11"/>
      <c r="L44" s="12"/>
      <c r="M44" s="12"/>
      <c r="N44" s="12"/>
      <c r="O44" s="11"/>
      <c r="P44" s="11"/>
      <c r="Q44" s="11"/>
      <c r="R44" s="12"/>
      <c r="S44" s="12"/>
      <c r="T44" s="12"/>
      <c r="U44" s="11"/>
      <c r="V44" s="11"/>
      <c r="W44" s="11"/>
      <c r="X44" s="12"/>
      <c r="Y44" s="12"/>
      <c r="Z44" s="12"/>
      <c r="AA44" s="11"/>
      <c r="AB44" s="11"/>
      <c r="AC44" s="11"/>
      <c r="AD44" s="12"/>
      <c r="AE44" s="12"/>
      <c r="AF44" s="12"/>
      <c r="AG44" s="11"/>
      <c r="AH44" s="11"/>
      <c r="AI44" s="11"/>
      <c r="AJ44" s="12"/>
      <c r="AK44" s="12"/>
      <c r="AL44" s="12"/>
      <c r="AM44" s="11"/>
      <c r="AN44" s="11"/>
      <c r="AO44" s="11"/>
      <c r="AP44" s="12"/>
      <c r="AQ44" s="12"/>
      <c r="AR44" s="12"/>
      <c r="AS44" s="11"/>
      <c r="AT44" s="11"/>
      <c r="AU44" s="11"/>
      <c r="AV44" s="12"/>
      <c r="AW44" s="12"/>
      <c r="AX44" s="12"/>
      <c r="AY44" s="11"/>
      <c r="AZ44" s="11"/>
      <c r="BA44" s="11"/>
      <c r="BB44" s="12"/>
      <c r="BC44" s="12"/>
      <c r="BD44" s="12"/>
      <c r="BE44" s="11"/>
      <c r="BF44" s="11"/>
      <c r="BG44" s="11"/>
      <c r="BH44" s="11"/>
      <c r="BI44" s="8"/>
      <c r="BJ44" s="55" t="e">
        <f t="shared" ref="BJ44:BJ47" si="6">RANK(BH44,$BH$43:$BH$47,0)</f>
        <v>#N/A</v>
      </c>
      <c r="BK44" s="42"/>
      <c r="BL44" t="e">
        <f t="shared" ref="BL44:BL47" si="7">VLOOKUP(BH44,$L$74:$M$173,2,)</f>
        <v>#N/A</v>
      </c>
    </row>
    <row r="45" spans="1:64" ht="19.2" customHeight="1" x14ac:dyDescent="0.3">
      <c r="A45" s="54"/>
      <c r="B45" s="34" t="s">
        <v>139</v>
      </c>
      <c r="C45" s="11" t="s">
        <v>181</v>
      </c>
      <c r="D45" s="11"/>
      <c r="E45" s="11"/>
      <c r="F45" s="12" t="s">
        <v>181</v>
      </c>
      <c r="G45" s="12"/>
      <c r="H45" s="12"/>
      <c r="I45" s="11" t="s">
        <v>183</v>
      </c>
      <c r="J45" s="11" t="s">
        <v>183</v>
      </c>
      <c r="K45" s="11" t="s">
        <v>183</v>
      </c>
      <c r="L45" s="12"/>
      <c r="M45" s="12"/>
      <c r="N45" s="12"/>
      <c r="O45" s="11"/>
      <c r="P45" s="11"/>
      <c r="Q45" s="11"/>
      <c r="R45" s="12"/>
      <c r="S45" s="12"/>
      <c r="T45" s="12"/>
      <c r="U45" s="11"/>
      <c r="V45" s="11"/>
      <c r="W45" s="11"/>
      <c r="X45" s="12"/>
      <c r="Y45" s="12"/>
      <c r="Z45" s="12"/>
      <c r="AA45" s="11"/>
      <c r="AB45" s="11"/>
      <c r="AC45" s="11"/>
      <c r="AD45" s="12"/>
      <c r="AE45" s="12"/>
      <c r="AF45" s="12"/>
      <c r="AG45" s="11"/>
      <c r="AH45" s="11"/>
      <c r="AI45" s="11"/>
      <c r="AJ45" s="12"/>
      <c r="AK45" s="12"/>
      <c r="AL45" s="12"/>
      <c r="AM45" s="11"/>
      <c r="AN45" s="11"/>
      <c r="AO45" s="11"/>
      <c r="AP45" s="12"/>
      <c r="AQ45" s="12"/>
      <c r="AR45" s="12"/>
      <c r="AS45" s="11"/>
      <c r="AT45" s="11"/>
      <c r="AU45" s="11"/>
      <c r="AV45" s="12"/>
      <c r="AW45" s="12"/>
      <c r="AX45" s="12"/>
      <c r="AY45" s="11"/>
      <c r="AZ45" s="11"/>
      <c r="BA45" s="11"/>
      <c r="BB45" s="12"/>
      <c r="BC45" s="12"/>
      <c r="BD45" s="12"/>
      <c r="BE45" s="11"/>
      <c r="BF45" s="11"/>
      <c r="BG45" s="11"/>
      <c r="BH45" s="11">
        <v>75</v>
      </c>
      <c r="BI45" s="8"/>
      <c r="BJ45" s="55">
        <f t="shared" si="6"/>
        <v>1</v>
      </c>
      <c r="BK45" s="42"/>
      <c r="BL45">
        <f t="shared" si="7"/>
        <v>53</v>
      </c>
    </row>
    <row r="46" spans="1:64" ht="19.2" customHeight="1" x14ac:dyDescent="0.3">
      <c r="A46" s="54"/>
      <c r="B46" s="34" t="s">
        <v>140</v>
      </c>
      <c r="C46" s="11" t="s">
        <v>181</v>
      </c>
      <c r="D46" s="11"/>
      <c r="E46" s="11"/>
      <c r="F46" s="12" t="s">
        <v>183</v>
      </c>
      <c r="G46" s="12" t="s">
        <v>181</v>
      </c>
      <c r="H46" s="12"/>
      <c r="I46" s="11" t="s">
        <v>183</v>
      </c>
      <c r="J46" s="11" t="s">
        <v>183</v>
      </c>
      <c r="K46" s="11" t="s">
        <v>183</v>
      </c>
      <c r="L46" s="12"/>
      <c r="M46" s="12"/>
      <c r="N46" s="12"/>
      <c r="O46" s="11"/>
      <c r="P46" s="11"/>
      <c r="Q46" s="11"/>
      <c r="R46" s="12"/>
      <c r="S46" s="12"/>
      <c r="T46" s="12"/>
      <c r="U46" s="11"/>
      <c r="V46" s="11"/>
      <c r="W46" s="11"/>
      <c r="X46" s="12"/>
      <c r="Y46" s="12"/>
      <c r="Z46" s="12"/>
      <c r="AA46" s="11"/>
      <c r="AB46" s="11"/>
      <c r="AC46" s="11"/>
      <c r="AD46" s="12"/>
      <c r="AE46" s="12"/>
      <c r="AF46" s="12"/>
      <c r="AG46" s="11"/>
      <c r="AH46" s="11"/>
      <c r="AI46" s="11"/>
      <c r="AJ46" s="12"/>
      <c r="AK46" s="12"/>
      <c r="AL46" s="12"/>
      <c r="AM46" s="11"/>
      <c r="AN46" s="11"/>
      <c r="AO46" s="11"/>
      <c r="AP46" s="12"/>
      <c r="AQ46" s="12"/>
      <c r="AR46" s="12"/>
      <c r="AS46" s="11"/>
      <c r="AT46" s="11"/>
      <c r="AU46" s="11"/>
      <c r="AV46" s="12"/>
      <c r="AW46" s="12"/>
      <c r="AX46" s="12"/>
      <c r="AY46" s="11"/>
      <c r="AZ46" s="11"/>
      <c r="BA46" s="11"/>
      <c r="BB46" s="12"/>
      <c r="BC46" s="12"/>
      <c r="BD46" s="12"/>
      <c r="BE46" s="11"/>
      <c r="BF46" s="11"/>
      <c r="BG46" s="11"/>
      <c r="BH46" s="11">
        <v>75</v>
      </c>
      <c r="BI46" s="8"/>
      <c r="BJ46" s="55">
        <v>2</v>
      </c>
      <c r="BK46" s="42"/>
      <c r="BL46">
        <f t="shared" si="7"/>
        <v>53</v>
      </c>
    </row>
    <row r="47" spans="1:64" s="36" customFormat="1" ht="19.2" customHeight="1" x14ac:dyDescent="0.3">
      <c r="A47" s="54"/>
      <c r="B47" s="48" t="s">
        <v>172</v>
      </c>
      <c r="C47" s="35" t="s">
        <v>181</v>
      </c>
      <c r="D47" s="35"/>
      <c r="E47" s="35"/>
      <c r="F47" s="12" t="s">
        <v>183</v>
      </c>
      <c r="G47" s="12" t="s">
        <v>183</v>
      </c>
      <c r="H47" s="12" t="s">
        <v>183</v>
      </c>
      <c r="I47" s="11"/>
      <c r="J47" s="11"/>
      <c r="K47" s="11"/>
      <c r="L47" s="12"/>
      <c r="M47" s="12"/>
      <c r="N47" s="12"/>
      <c r="O47" s="11"/>
      <c r="P47" s="11"/>
      <c r="Q47" s="11"/>
      <c r="R47" s="12"/>
      <c r="S47" s="12"/>
      <c r="T47" s="12"/>
      <c r="U47" s="11"/>
      <c r="V47" s="11"/>
      <c r="W47" s="11"/>
      <c r="X47" s="12"/>
      <c r="Y47" s="12"/>
      <c r="Z47" s="12"/>
      <c r="AA47" s="11"/>
      <c r="AB47" s="11"/>
      <c r="AC47" s="11"/>
      <c r="AD47" s="12"/>
      <c r="AE47" s="12"/>
      <c r="AF47" s="12"/>
      <c r="AG47" s="11"/>
      <c r="AH47" s="11"/>
      <c r="AI47" s="11"/>
      <c r="AJ47" s="12"/>
      <c r="AK47" s="12"/>
      <c r="AL47" s="12"/>
      <c r="AM47" s="11"/>
      <c r="AN47" s="11"/>
      <c r="AO47" s="11"/>
      <c r="AP47" s="12"/>
      <c r="AQ47" s="12"/>
      <c r="AR47" s="12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>
        <v>70</v>
      </c>
      <c r="BI47" s="17"/>
      <c r="BJ47" s="55">
        <f t="shared" si="6"/>
        <v>4</v>
      </c>
      <c r="BK47" s="29"/>
      <c r="BL47">
        <f t="shared" si="7"/>
        <v>5</v>
      </c>
    </row>
    <row r="48" spans="1:64" s="36" customFormat="1" ht="19.2" customHeight="1" thickBot="1" x14ac:dyDescent="0.35">
      <c r="A48" s="56"/>
      <c r="B48" s="79"/>
      <c r="C48" s="80"/>
      <c r="D48" s="80"/>
      <c r="E48" s="80"/>
      <c r="F48" s="44"/>
      <c r="G48" s="44"/>
      <c r="H48" s="44"/>
      <c r="I48" s="43"/>
      <c r="J48" s="43"/>
      <c r="K48" s="43"/>
      <c r="L48" s="44"/>
      <c r="M48" s="44"/>
      <c r="N48" s="44"/>
      <c r="O48" s="43"/>
      <c r="P48" s="43"/>
      <c r="Q48" s="43"/>
      <c r="R48" s="44"/>
      <c r="S48" s="44"/>
      <c r="T48" s="44"/>
      <c r="U48" s="43"/>
      <c r="V48" s="43"/>
      <c r="W48" s="43"/>
      <c r="X48" s="44"/>
      <c r="Y48" s="44"/>
      <c r="Z48" s="44"/>
      <c r="AA48" s="43"/>
      <c r="AB48" s="43"/>
      <c r="AC48" s="43"/>
      <c r="AD48" s="44"/>
      <c r="AE48" s="44"/>
      <c r="AF48" s="44"/>
      <c r="AG48" s="43"/>
      <c r="AH48" s="43"/>
      <c r="AI48" s="43"/>
      <c r="AJ48" s="44"/>
      <c r="AK48" s="44"/>
      <c r="AL48" s="44"/>
      <c r="AM48" s="43"/>
      <c r="AN48" s="43"/>
      <c r="AO48" s="43"/>
      <c r="AP48" s="44"/>
      <c r="AQ48" s="44"/>
      <c r="AR48" s="44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1"/>
      <c r="BJ48" s="82"/>
      <c r="BK48" s="29"/>
    </row>
    <row r="49" spans="1:64" s="36" customFormat="1" ht="15" thickBot="1" x14ac:dyDescent="0.35">
      <c r="A49" s="42"/>
      <c r="B49" s="92"/>
      <c r="C49" s="93"/>
      <c r="D49" s="29"/>
      <c r="E49" s="94"/>
      <c r="F49" s="95"/>
      <c r="G49" s="46"/>
      <c r="H49" s="96"/>
      <c r="I49" s="83"/>
      <c r="J49" s="42"/>
      <c r="K49" s="84"/>
      <c r="L49" s="95"/>
      <c r="M49" s="46"/>
      <c r="N49" s="96"/>
      <c r="O49" s="83"/>
      <c r="P49" s="42"/>
      <c r="Q49" s="84"/>
      <c r="R49" s="95"/>
      <c r="S49" s="46"/>
      <c r="T49" s="96"/>
      <c r="U49" s="83"/>
      <c r="V49" s="42"/>
      <c r="W49" s="84"/>
      <c r="X49" s="95"/>
      <c r="Y49" s="46"/>
      <c r="Z49" s="96"/>
      <c r="AA49" s="83"/>
      <c r="AB49" s="42"/>
      <c r="AC49" s="84"/>
      <c r="AD49" s="95"/>
      <c r="AE49" s="46"/>
      <c r="AF49" s="96"/>
      <c r="AG49" s="83"/>
      <c r="AH49" s="42"/>
      <c r="AI49" s="84"/>
      <c r="AJ49" s="95"/>
      <c r="AK49" s="46"/>
      <c r="AL49" s="96"/>
      <c r="AM49" s="83"/>
      <c r="AN49" s="42"/>
      <c r="AO49" s="84"/>
      <c r="AP49" s="95"/>
      <c r="AQ49" s="46"/>
      <c r="AR49" s="96"/>
      <c r="AS49" s="93"/>
      <c r="AT49" s="29"/>
      <c r="AU49" s="94"/>
      <c r="AV49" s="93"/>
      <c r="AW49" s="29"/>
      <c r="AX49" s="94"/>
      <c r="AY49" s="93"/>
      <c r="AZ49" s="29"/>
      <c r="BA49" s="94"/>
      <c r="BB49" s="29"/>
      <c r="BC49" s="29"/>
      <c r="BD49" s="29"/>
      <c r="BE49" s="29"/>
      <c r="BF49" s="29"/>
      <c r="BG49" s="29"/>
      <c r="BH49" s="29"/>
      <c r="BI49" s="29"/>
      <c r="BJ49" s="29"/>
      <c r="BK49" s="29"/>
    </row>
    <row r="50" spans="1:64" x14ac:dyDescent="0.3">
      <c r="A50" s="85"/>
      <c r="B50" s="76"/>
      <c r="C50" s="86"/>
      <c r="D50" s="87"/>
      <c r="E50" s="88"/>
      <c r="F50" s="86"/>
      <c r="G50" s="87"/>
      <c r="H50" s="88"/>
      <c r="I50" s="86"/>
      <c r="J50" s="87"/>
      <c r="K50" s="88"/>
      <c r="L50" s="86"/>
      <c r="M50" s="87"/>
      <c r="N50" s="88"/>
      <c r="O50" s="86"/>
      <c r="P50" s="87"/>
      <c r="Q50" s="88"/>
      <c r="R50" s="86"/>
      <c r="S50" s="87"/>
      <c r="T50" s="88"/>
      <c r="U50" s="86"/>
      <c r="V50" s="87"/>
      <c r="W50" s="88"/>
      <c r="X50" s="86"/>
      <c r="Y50" s="87"/>
      <c r="Z50" s="88"/>
      <c r="AA50" s="86"/>
      <c r="AB50" s="87"/>
      <c r="AC50" s="88"/>
      <c r="AD50" s="86"/>
      <c r="AE50" s="87"/>
      <c r="AF50" s="88"/>
      <c r="AG50" s="86"/>
      <c r="AH50" s="87"/>
      <c r="AI50" s="88"/>
      <c r="AJ50" s="86"/>
      <c r="AK50" s="87"/>
      <c r="AL50" s="88"/>
      <c r="AM50" s="86"/>
      <c r="AN50" s="87"/>
      <c r="AO50" s="88"/>
      <c r="AP50" s="86"/>
      <c r="AQ50" s="87"/>
      <c r="AR50" s="88"/>
      <c r="AS50" s="86"/>
      <c r="AT50" s="87"/>
      <c r="AU50" s="88"/>
      <c r="AV50" s="86"/>
      <c r="AW50" s="87"/>
      <c r="AX50" s="88"/>
      <c r="AY50" s="86"/>
      <c r="AZ50" s="87"/>
      <c r="BA50" s="88"/>
      <c r="BB50" s="74"/>
      <c r="BC50" s="74"/>
      <c r="BD50" s="74"/>
      <c r="BE50" s="74"/>
      <c r="BF50" s="74"/>
      <c r="BG50" s="74"/>
      <c r="BH50" s="74"/>
      <c r="BI50" s="74"/>
      <c r="BJ50" s="89"/>
      <c r="BK50" s="42"/>
    </row>
    <row r="51" spans="1:64" s="36" customFormat="1" ht="15" thickBot="1" x14ac:dyDescent="0.35">
      <c r="A51" s="97" t="s">
        <v>168</v>
      </c>
      <c r="B51" s="27" t="s">
        <v>162</v>
      </c>
      <c r="C51" s="13">
        <v>90</v>
      </c>
      <c r="D51" s="13">
        <v>90</v>
      </c>
      <c r="E51" s="13">
        <v>90</v>
      </c>
      <c r="F51" s="14">
        <f>E51+5</f>
        <v>95</v>
      </c>
      <c r="G51" s="14">
        <v>95</v>
      </c>
      <c r="H51" s="14">
        <v>95</v>
      </c>
      <c r="I51" s="13">
        <v>100</v>
      </c>
      <c r="J51" s="13">
        <v>100</v>
      </c>
      <c r="K51" s="13">
        <v>100</v>
      </c>
      <c r="L51" s="14">
        <v>105</v>
      </c>
      <c r="M51" s="14">
        <v>105</v>
      </c>
      <c r="N51" s="14">
        <v>105</v>
      </c>
      <c r="O51" s="13">
        <v>110</v>
      </c>
      <c r="P51" s="13">
        <v>110</v>
      </c>
      <c r="Q51" s="13">
        <v>110</v>
      </c>
      <c r="R51" s="14">
        <v>115</v>
      </c>
      <c r="S51" s="14">
        <v>115</v>
      </c>
      <c r="T51" s="14">
        <v>115</v>
      </c>
      <c r="U51" s="13">
        <v>120</v>
      </c>
      <c r="V51" s="13">
        <v>120</v>
      </c>
      <c r="W51" s="13">
        <v>120</v>
      </c>
      <c r="X51" s="14">
        <v>123</v>
      </c>
      <c r="Y51" s="14">
        <v>123</v>
      </c>
      <c r="Z51" s="14">
        <v>123</v>
      </c>
      <c r="AA51" s="15">
        <v>126</v>
      </c>
      <c r="AB51" s="13">
        <v>126</v>
      </c>
      <c r="AC51" s="13">
        <v>126</v>
      </c>
      <c r="AD51" s="14">
        <v>129</v>
      </c>
      <c r="AE51" s="14">
        <v>129</v>
      </c>
      <c r="AF51" s="14">
        <v>129</v>
      </c>
      <c r="AG51" s="13">
        <v>132</v>
      </c>
      <c r="AH51" s="13">
        <v>132</v>
      </c>
      <c r="AI51" s="13">
        <v>132</v>
      </c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17"/>
      <c r="BJ51" s="78"/>
      <c r="BK51" s="29"/>
    </row>
    <row r="52" spans="1:64" ht="17.399999999999999" customHeight="1" x14ac:dyDescent="0.3">
      <c r="A52" s="54"/>
      <c r="B52" s="34" t="s">
        <v>63</v>
      </c>
      <c r="C52" s="11"/>
      <c r="D52" s="11"/>
      <c r="E52" s="11"/>
      <c r="F52" s="12"/>
      <c r="G52" s="12"/>
      <c r="H52" s="12"/>
      <c r="I52" s="11"/>
      <c r="J52" s="11"/>
      <c r="K52" s="11"/>
      <c r="L52" s="12"/>
      <c r="M52" s="12"/>
      <c r="N52" s="12"/>
      <c r="O52" s="11"/>
      <c r="P52" s="11"/>
      <c r="Q52" s="11"/>
      <c r="R52" s="12"/>
      <c r="S52" s="12"/>
      <c r="T52" s="12"/>
      <c r="U52" s="11"/>
      <c r="V52" s="11"/>
      <c r="W52" s="11"/>
      <c r="X52" s="12"/>
      <c r="Y52" s="12"/>
      <c r="Z52" s="12"/>
      <c r="AA52" s="11"/>
      <c r="AB52" s="11"/>
      <c r="AC52" s="11"/>
      <c r="AD52" s="12"/>
      <c r="AE52" s="12"/>
      <c r="AF52" s="12"/>
      <c r="AG52" s="11"/>
      <c r="AH52" s="11"/>
      <c r="AI52" s="11"/>
      <c r="AJ52" s="12"/>
      <c r="AK52" s="12"/>
      <c r="AL52" s="12"/>
      <c r="AM52" s="11"/>
      <c r="AN52" s="11"/>
      <c r="AO52" s="11"/>
      <c r="AP52" s="12"/>
      <c r="AQ52" s="12"/>
      <c r="AR52" s="12"/>
      <c r="AS52" s="11"/>
      <c r="AT52" s="11"/>
      <c r="AU52" s="11"/>
      <c r="AV52" s="12"/>
      <c r="AW52" s="12"/>
      <c r="AX52" s="12"/>
      <c r="AY52" s="11"/>
      <c r="AZ52" s="11"/>
      <c r="BA52" s="11"/>
      <c r="BB52" s="12"/>
      <c r="BC52" s="12"/>
      <c r="BD52" s="12"/>
      <c r="BE52" s="11"/>
      <c r="BF52" s="11"/>
      <c r="BG52" s="11"/>
      <c r="BH52" s="11"/>
      <c r="BI52" s="8"/>
      <c r="BJ52" s="55" t="e">
        <f>RANK(BH52,$BH$52:$BH$53,0)</f>
        <v>#N/A</v>
      </c>
      <c r="BK52" s="42"/>
      <c r="BL52" t="e">
        <f t="shared" ref="BL52:BL53" si="8">VLOOKUP(BH52,$L$74:$M$173,2,)</f>
        <v>#N/A</v>
      </c>
    </row>
    <row r="53" spans="1:64" ht="17.399999999999999" customHeight="1" thickBot="1" x14ac:dyDescent="0.35">
      <c r="A53" s="56"/>
      <c r="B53" s="100" t="s">
        <v>171</v>
      </c>
      <c r="C53" s="43" t="s">
        <v>181</v>
      </c>
      <c r="D53" s="43"/>
      <c r="E53" s="43"/>
      <c r="F53" s="44" t="s">
        <v>181</v>
      </c>
      <c r="G53" s="44"/>
      <c r="H53" s="44"/>
      <c r="I53" s="43" t="s">
        <v>183</v>
      </c>
      <c r="J53" s="43" t="s">
        <v>183</v>
      </c>
      <c r="K53" s="43" t="s">
        <v>183</v>
      </c>
      <c r="L53" s="44"/>
      <c r="M53" s="44"/>
      <c r="N53" s="44"/>
      <c r="O53" s="43"/>
      <c r="P53" s="43"/>
      <c r="Q53" s="43"/>
      <c r="R53" s="44"/>
      <c r="S53" s="44"/>
      <c r="T53" s="44"/>
      <c r="U53" s="43"/>
      <c r="V53" s="43"/>
      <c r="W53" s="43"/>
      <c r="X53" s="44"/>
      <c r="Y53" s="44"/>
      <c r="Z53" s="44"/>
      <c r="AA53" s="43"/>
      <c r="AB53" s="43"/>
      <c r="AC53" s="43"/>
      <c r="AD53" s="44"/>
      <c r="AE53" s="44"/>
      <c r="AF53" s="44"/>
      <c r="AG53" s="43"/>
      <c r="AH53" s="43"/>
      <c r="AI53" s="43"/>
      <c r="AJ53" s="44"/>
      <c r="AK53" s="44"/>
      <c r="AL53" s="44"/>
      <c r="AM53" s="43"/>
      <c r="AN53" s="43"/>
      <c r="AO53" s="43"/>
      <c r="AP53" s="44"/>
      <c r="AQ53" s="44"/>
      <c r="AR53" s="44"/>
      <c r="AS53" s="43"/>
      <c r="AT53" s="43"/>
      <c r="AU53" s="43"/>
      <c r="AV53" s="44"/>
      <c r="AW53" s="44"/>
      <c r="AX53" s="44"/>
      <c r="AY53" s="43"/>
      <c r="AZ53" s="43"/>
      <c r="BA53" s="43"/>
      <c r="BB53" s="44"/>
      <c r="BC53" s="44"/>
      <c r="BD53" s="44"/>
      <c r="BE53" s="43"/>
      <c r="BF53" s="43"/>
      <c r="BG53" s="43"/>
      <c r="BH53" s="43">
        <v>95</v>
      </c>
      <c r="BI53" s="13"/>
      <c r="BJ53" s="55">
        <f>RANK(BH53,$BH$52:$BH$53,0)</f>
        <v>1</v>
      </c>
      <c r="BK53" s="42"/>
      <c r="BL53">
        <f t="shared" si="8"/>
        <v>329</v>
      </c>
    </row>
    <row r="54" spans="1:64" ht="17.399999999999999" customHeight="1" thickBot="1" x14ac:dyDescent="0.35">
      <c r="A54" s="61"/>
      <c r="B54" s="61"/>
    </row>
    <row r="55" spans="1:64" ht="17.399999999999999" customHeight="1" x14ac:dyDescent="0.3">
      <c r="A55" s="85"/>
      <c r="B55" s="76"/>
      <c r="C55" s="86"/>
      <c r="D55" s="87"/>
      <c r="E55" s="88"/>
      <c r="F55" s="86"/>
      <c r="G55" s="87"/>
      <c r="H55" s="88"/>
      <c r="I55" s="86"/>
      <c r="J55" s="87"/>
      <c r="K55" s="88"/>
      <c r="L55" s="86"/>
      <c r="M55" s="87"/>
      <c r="N55" s="88"/>
      <c r="O55" s="86"/>
      <c r="P55" s="87"/>
      <c r="Q55" s="88"/>
      <c r="R55" s="86"/>
      <c r="S55" s="87"/>
      <c r="T55" s="88"/>
      <c r="U55" s="86"/>
      <c r="V55" s="87"/>
      <c r="W55" s="88"/>
      <c r="X55" s="86"/>
      <c r="Y55" s="87"/>
      <c r="Z55" s="88"/>
      <c r="AA55" s="86"/>
      <c r="AB55" s="87"/>
      <c r="AC55" s="88"/>
      <c r="AD55" s="86"/>
      <c r="AE55" s="87"/>
      <c r="AF55" s="88"/>
      <c r="AG55" s="86"/>
      <c r="AH55" s="87"/>
      <c r="AI55" s="88"/>
      <c r="AJ55" s="86"/>
      <c r="AK55" s="87"/>
      <c r="AL55" s="88"/>
      <c r="AM55" s="86"/>
      <c r="AN55" s="87"/>
      <c r="AO55" s="88"/>
      <c r="AP55" s="86"/>
      <c r="AQ55" s="87"/>
      <c r="AR55" s="88"/>
      <c r="AS55" s="86"/>
      <c r="AT55" s="87"/>
      <c r="AU55" s="88"/>
      <c r="AV55" s="86"/>
      <c r="AW55" s="87"/>
      <c r="AX55" s="88"/>
      <c r="AY55" s="86"/>
      <c r="AZ55" s="87"/>
      <c r="BA55" s="88"/>
      <c r="BB55" s="74"/>
      <c r="BC55" s="74"/>
      <c r="BD55" s="74"/>
      <c r="BE55" s="74"/>
      <c r="BF55" s="74"/>
      <c r="BG55" s="74"/>
      <c r="BH55" s="74"/>
      <c r="BI55" s="74"/>
      <c r="BJ55" s="89"/>
      <c r="BK55" s="42"/>
    </row>
    <row r="56" spans="1:64" ht="17.399999999999999" customHeight="1" thickBot="1" x14ac:dyDescent="0.35">
      <c r="A56" s="97" t="s">
        <v>154</v>
      </c>
      <c r="B56" s="8" t="s">
        <v>161</v>
      </c>
      <c r="C56" s="13">
        <v>80</v>
      </c>
      <c r="D56" s="13">
        <v>80</v>
      </c>
      <c r="E56" s="13">
        <v>80</v>
      </c>
      <c r="F56" s="14">
        <v>85</v>
      </c>
      <c r="G56" s="14">
        <v>85</v>
      </c>
      <c r="H56" s="14">
        <v>85</v>
      </c>
      <c r="I56" s="13">
        <v>90</v>
      </c>
      <c r="J56" s="13">
        <v>90</v>
      </c>
      <c r="K56" s="13">
        <v>90</v>
      </c>
      <c r="L56" s="14">
        <f>K56+5</f>
        <v>95</v>
      </c>
      <c r="M56" s="14">
        <v>95</v>
      </c>
      <c r="N56" s="14">
        <v>95</v>
      </c>
      <c r="O56" s="13">
        <v>100</v>
      </c>
      <c r="P56" s="13">
        <v>100</v>
      </c>
      <c r="Q56" s="13">
        <v>100</v>
      </c>
      <c r="R56" s="14">
        <v>105</v>
      </c>
      <c r="S56" s="14">
        <v>105</v>
      </c>
      <c r="T56" s="14">
        <v>105</v>
      </c>
      <c r="U56" s="13">
        <v>110</v>
      </c>
      <c r="V56" s="13">
        <v>110</v>
      </c>
      <c r="W56" s="13">
        <v>110</v>
      </c>
      <c r="X56" s="14">
        <v>115</v>
      </c>
      <c r="Y56" s="14">
        <v>115</v>
      </c>
      <c r="Z56" s="14">
        <v>115</v>
      </c>
      <c r="AA56" s="13">
        <v>120</v>
      </c>
      <c r="AB56" s="13">
        <v>120</v>
      </c>
      <c r="AC56" s="13">
        <v>120</v>
      </c>
      <c r="AD56" s="14">
        <v>123</v>
      </c>
      <c r="AE56" s="14">
        <v>123</v>
      </c>
      <c r="AF56" s="14">
        <v>123</v>
      </c>
      <c r="AG56" s="15">
        <v>126</v>
      </c>
      <c r="AH56" s="13">
        <v>126</v>
      </c>
      <c r="AI56" s="13">
        <v>126</v>
      </c>
      <c r="AJ56" s="14">
        <v>129</v>
      </c>
      <c r="AK56" s="14">
        <v>129</v>
      </c>
      <c r="AL56" s="14">
        <v>129</v>
      </c>
      <c r="AM56" s="13">
        <v>132</v>
      </c>
      <c r="AN56" s="13">
        <v>132</v>
      </c>
      <c r="AO56" s="13">
        <v>132</v>
      </c>
      <c r="AP56" s="14">
        <v>135</v>
      </c>
      <c r="AQ56" s="14">
        <v>135</v>
      </c>
      <c r="AR56" s="14">
        <v>135</v>
      </c>
      <c r="AS56" s="13">
        <v>132</v>
      </c>
      <c r="AT56" s="13">
        <v>132</v>
      </c>
      <c r="AU56" s="13">
        <v>132</v>
      </c>
      <c r="AV56" s="14">
        <v>135</v>
      </c>
      <c r="AW56" s="14">
        <v>135</v>
      </c>
      <c r="AX56" s="14">
        <v>135</v>
      </c>
      <c r="AY56" s="13">
        <v>138</v>
      </c>
      <c r="AZ56" s="13">
        <v>138</v>
      </c>
      <c r="BA56" s="13">
        <v>138</v>
      </c>
      <c r="BB56" s="14">
        <v>141</v>
      </c>
      <c r="BC56" s="14">
        <v>141</v>
      </c>
      <c r="BD56" s="14">
        <v>141</v>
      </c>
      <c r="BE56" s="13">
        <v>144</v>
      </c>
      <c r="BF56" s="13">
        <v>144</v>
      </c>
      <c r="BG56" s="13">
        <v>144</v>
      </c>
      <c r="BH56" s="8" t="s">
        <v>96</v>
      </c>
      <c r="BI56" s="8" t="s">
        <v>96</v>
      </c>
      <c r="BJ56" s="55" t="s">
        <v>78</v>
      </c>
      <c r="BK56" s="42"/>
    </row>
    <row r="57" spans="1:64" ht="17.399999999999999" customHeight="1" x14ac:dyDescent="0.3">
      <c r="A57" s="62"/>
      <c r="B57" s="34" t="s">
        <v>117</v>
      </c>
      <c r="C57" s="11" t="s">
        <v>181</v>
      </c>
      <c r="D57" s="11"/>
      <c r="E57" s="11"/>
      <c r="F57" s="12" t="s">
        <v>181</v>
      </c>
      <c r="G57" s="12"/>
      <c r="H57" s="12"/>
      <c r="I57" s="11" t="s">
        <v>183</v>
      </c>
      <c r="J57" s="11" t="s">
        <v>183</v>
      </c>
      <c r="K57" s="11" t="s">
        <v>181</v>
      </c>
      <c r="L57" s="12"/>
      <c r="M57" s="12"/>
      <c r="N57" s="12"/>
      <c r="O57" s="11"/>
      <c r="P57" s="11"/>
      <c r="Q57" s="11"/>
      <c r="R57" s="12"/>
      <c r="S57" s="12"/>
      <c r="T57" s="12"/>
      <c r="U57" s="11"/>
      <c r="V57" s="11"/>
      <c r="W57" s="11"/>
      <c r="X57" s="12"/>
      <c r="Y57" s="12"/>
      <c r="Z57" s="12"/>
      <c r="AA57" s="11"/>
      <c r="AB57" s="11"/>
      <c r="AC57" s="11"/>
      <c r="AD57" s="12"/>
      <c r="AE57" s="12"/>
      <c r="AF57" s="12"/>
      <c r="AG57" s="11"/>
      <c r="AH57" s="11"/>
      <c r="AI57" s="11"/>
      <c r="AJ57" s="12"/>
      <c r="AK57" s="12"/>
      <c r="AL57" s="12"/>
      <c r="AM57" s="11"/>
      <c r="AN57" s="11"/>
      <c r="AO57" s="11"/>
      <c r="AP57" s="12"/>
      <c r="AQ57" s="12"/>
      <c r="AR57" s="12"/>
      <c r="AS57" s="11"/>
      <c r="AT57" s="11"/>
      <c r="AU57" s="11"/>
      <c r="AV57" s="12"/>
      <c r="AW57" s="12"/>
      <c r="AX57" s="12"/>
      <c r="AY57" s="11"/>
      <c r="AZ57" s="11"/>
      <c r="BA57" s="11"/>
      <c r="BB57" s="12"/>
      <c r="BC57" s="12"/>
      <c r="BD57" s="12"/>
      <c r="BE57" s="11"/>
      <c r="BF57" s="11"/>
      <c r="BG57" s="11"/>
      <c r="BH57" s="11">
        <v>90</v>
      </c>
      <c r="BI57" s="8">
        <v>100</v>
      </c>
      <c r="BJ57" s="55">
        <f>RANK(BH57,$BH$57:$BH$59,0)</f>
        <v>2</v>
      </c>
      <c r="BK57" s="42"/>
      <c r="BL57">
        <f t="shared" ref="BL57:BL59" si="9">VLOOKUP(BH57,$L$74:$M$173,2,)</f>
        <v>264</v>
      </c>
    </row>
    <row r="58" spans="1:64" ht="17.399999999999999" customHeight="1" x14ac:dyDescent="0.3">
      <c r="A58" s="54"/>
      <c r="B58" s="34" t="s">
        <v>118</v>
      </c>
      <c r="C58" s="11" t="s">
        <v>181</v>
      </c>
      <c r="D58" s="11"/>
      <c r="E58" s="11"/>
      <c r="F58" s="12" t="s">
        <v>181</v>
      </c>
      <c r="G58" s="12"/>
      <c r="H58" s="12"/>
      <c r="I58" s="11" t="s">
        <v>181</v>
      </c>
      <c r="J58" s="11"/>
      <c r="K58" s="11"/>
      <c r="L58" s="12" t="s">
        <v>181</v>
      </c>
      <c r="M58" s="12"/>
      <c r="N58" s="12"/>
      <c r="O58" s="11" t="s">
        <v>181</v>
      </c>
      <c r="P58" s="11"/>
      <c r="Q58" s="11"/>
      <c r="R58" s="12" t="s">
        <v>181</v>
      </c>
      <c r="S58" s="12"/>
      <c r="T58" s="12"/>
      <c r="U58" s="11" t="s">
        <v>183</v>
      </c>
      <c r="V58" s="11" t="s">
        <v>181</v>
      </c>
      <c r="W58" s="11"/>
      <c r="X58" s="12" t="s">
        <v>183</v>
      </c>
      <c r="Y58" s="12" t="s">
        <v>183</v>
      </c>
      <c r="Z58" s="12" t="s">
        <v>181</v>
      </c>
      <c r="AA58" s="11" t="s">
        <v>183</v>
      </c>
      <c r="AB58" s="11" t="s">
        <v>181</v>
      </c>
      <c r="AC58" s="11"/>
      <c r="AD58" s="12" t="s">
        <v>183</v>
      </c>
      <c r="AE58" s="12" t="s">
        <v>183</v>
      </c>
      <c r="AF58" s="12" t="s">
        <v>183</v>
      </c>
      <c r="AG58" s="11"/>
      <c r="AH58" s="11"/>
      <c r="AI58" s="11"/>
      <c r="AJ58" s="12"/>
      <c r="AK58" s="12"/>
      <c r="AL58" s="12"/>
      <c r="AM58" s="11"/>
      <c r="AN58" s="11"/>
      <c r="AO58" s="11"/>
      <c r="AP58" s="12"/>
      <c r="AQ58" s="12"/>
      <c r="AR58" s="12"/>
      <c r="AS58" s="11"/>
      <c r="AT58" s="11"/>
      <c r="AU58" s="11"/>
      <c r="AV58" s="12"/>
      <c r="AW58" s="12"/>
      <c r="AX58" s="12"/>
      <c r="AY58" s="11"/>
      <c r="AZ58" s="11"/>
      <c r="BA58" s="11"/>
      <c r="BB58" s="12"/>
      <c r="BC58" s="12"/>
      <c r="BD58" s="12"/>
      <c r="BE58" s="11"/>
      <c r="BF58" s="11"/>
      <c r="BG58" s="11"/>
      <c r="BH58" s="42">
        <v>120</v>
      </c>
      <c r="BI58" s="42"/>
      <c r="BJ58" s="55">
        <f>RANK(BH58,$BH$57:$BH$59,0)</f>
        <v>1</v>
      </c>
      <c r="BK58" s="42"/>
      <c r="BL58">
        <f t="shared" si="9"/>
        <v>637</v>
      </c>
    </row>
    <row r="59" spans="1:64" ht="17.399999999999999" customHeight="1" x14ac:dyDescent="0.3">
      <c r="A59" s="54"/>
      <c r="B59" s="34" t="s">
        <v>119</v>
      </c>
      <c r="C59" s="11" t="s">
        <v>181</v>
      </c>
      <c r="D59" s="11"/>
      <c r="E59" s="11"/>
      <c r="F59" s="12" t="s">
        <v>183</v>
      </c>
      <c r="G59" s="12" t="s">
        <v>183</v>
      </c>
      <c r="H59" s="12" t="s">
        <v>183</v>
      </c>
      <c r="I59" s="11"/>
      <c r="J59" s="11"/>
      <c r="K59" s="11"/>
      <c r="L59" s="12"/>
      <c r="M59" s="12"/>
      <c r="N59" s="12"/>
      <c r="O59" s="11"/>
      <c r="P59" s="11"/>
      <c r="Q59" s="11"/>
      <c r="R59" s="12"/>
      <c r="S59" s="12"/>
      <c r="T59" s="12"/>
      <c r="U59" s="11"/>
      <c r="V59" s="11"/>
      <c r="W59" s="11"/>
      <c r="X59" s="12"/>
      <c r="Y59" s="12"/>
      <c r="Z59" s="12"/>
      <c r="AA59" s="11"/>
      <c r="AB59" s="11"/>
      <c r="AC59" s="11"/>
      <c r="AD59" s="12"/>
      <c r="AE59" s="12"/>
      <c r="AF59" s="12"/>
      <c r="AG59" s="11"/>
      <c r="AH59" s="11"/>
      <c r="AI59" s="11"/>
      <c r="AJ59" s="12"/>
      <c r="AK59" s="12"/>
      <c r="AL59" s="12"/>
      <c r="AM59" s="11"/>
      <c r="AN59" s="11"/>
      <c r="AO59" s="11"/>
      <c r="AP59" s="12"/>
      <c r="AQ59" s="12"/>
      <c r="AR59" s="12"/>
      <c r="AS59" s="11"/>
      <c r="AT59" s="11"/>
      <c r="AU59" s="11"/>
      <c r="AV59" s="12"/>
      <c r="AW59" s="12"/>
      <c r="AX59" s="12"/>
      <c r="AY59" s="11"/>
      <c r="AZ59" s="11"/>
      <c r="BA59" s="11"/>
      <c r="BB59" s="12"/>
      <c r="BC59" s="12"/>
      <c r="BD59" s="12"/>
      <c r="BE59" s="11"/>
      <c r="BF59" s="11"/>
      <c r="BG59" s="11"/>
      <c r="BH59" s="42">
        <v>80</v>
      </c>
      <c r="BI59" s="42"/>
      <c r="BJ59" s="55">
        <f>RANK(BH59,$BH$57:$BH$59,0)</f>
        <v>3</v>
      </c>
      <c r="BK59" s="42"/>
      <c r="BL59">
        <f t="shared" si="9"/>
        <v>127</v>
      </c>
    </row>
    <row r="60" spans="1:64" ht="17.399999999999999" customHeight="1" thickBot="1" x14ac:dyDescent="0.35">
      <c r="A60" s="54"/>
      <c r="B60" s="48" t="s">
        <v>177</v>
      </c>
      <c r="C60" s="13"/>
      <c r="D60" s="13"/>
      <c r="E60" s="13"/>
      <c r="F60" s="14"/>
      <c r="G60" s="14"/>
      <c r="H60" s="14"/>
      <c r="I60" s="13"/>
      <c r="J60" s="13"/>
      <c r="K60" s="13"/>
      <c r="L60" s="14"/>
      <c r="M60" s="14"/>
      <c r="N60" s="14"/>
      <c r="O60" s="13"/>
      <c r="P60" s="13"/>
      <c r="Q60" s="13"/>
      <c r="R60" s="14"/>
      <c r="S60" s="14"/>
      <c r="T60" s="14"/>
      <c r="U60" s="13"/>
      <c r="V60" s="13"/>
      <c r="W60" s="13"/>
      <c r="X60" s="14"/>
      <c r="Y60" s="14"/>
      <c r="Z60" s="14"/>
      <c r="AA60" s="13"/>
      <c r="AB60" s="13"/>
      <c r="AC60" s="13"/>
      <c r="AD60" s="14"/>
      <c r="AE60" s="14"/>
      <c r="AF60" s="14"/>
      <c r="AG60" s="13"/>
      <c r="AH60" s="13"/>
      <c r="AI60" s="13"/>
      <c r="AJ60" s="14"/>
      <c r="AK60" s="14"/>
      <c r="AL60" s="14"/>
      <c r="AM60" s="13"/>
      <c r="AN60" s="13"/>
      <c r="AO60" s="13"/>
      <c r="AP60" s="14"/>
      <c r="AQ60" s="14"/>
      <c r="AR60" s="14"/>
      <c r="AS60" s="13"/>
      <c r="AT60" s="13"/>
      <c r="AU60" s="13"/>
      <c r="AV60" s="14"/>
      <c r="AW60" s="14"/>
      <c r="AX60" s="14"/>
      <c r="AY60" s="13"/>
      <c r="AZ60" s="13"/>
      <c r="BA60" s="13"/>
      <c r="BB60" s="14"/>
      <c r="BC60" s="14"/>
      <c r="BD60" s="14"/>
      <c r="BE60" s="13"/>
      <c r="BF60" s="13"/>
      <c r="BG60" s="13"/>
      <c r="BH60" s="8">
        <v>0</v>
      </c>
      <c r="BI60" s="8"/>
      <c r="BJ60" s="55" t="e">
        <f>RANK(BH60,$BH$57:$BH$59,0)</f>
        <v>#N/A</v>
      </c>
      <c r="BK60" s="42"/>
    </row>
    <row r="61" spans="1:64" ht="17.399999999999999" customHeight="1" thickBot="1" x14ac:dyDescent="0.35">
      <c r="A61" s="56"/>
      <c r="B61" s="13"/>
      <c r="C61" s="43"/>
      <c r="D61" s="43"/>
      <c r="E61" s="43"/>
      <c r="F61" s="44"/>
      <c r="G61" s="44"/>
      <c r="H61" s="44"/>
      <c r="I61" s="43"/>
      <c r="J61" s="43"/>
      <c r="K61" s="43"/>
      <c r="L61" s="44"/>
      <c r="M61" s="44"/>
      <c r="N61" s="44"/>
      <c r="O61" s="43"/>
      <c r="P61" s="43"/>
      <c r="Q61" s="43"/>
      <c r="R61" s="44"/>
      <c r="S61" s="44"/>
      <c r="T61" s="44"/>
      <c r="U61" s="43"/>
      <c r="V61" s="43"/>
      <c r="W61" s="43"/>
      <c r="X61" s="44"/>
      <c r="Y61" s="44"/>
      <c r="Z61" s="44"/>
      <c r="AA61" s="43"/>
      <c r="AB61" s="43"/>
      <c r="AC61" s="43"/>
      <c r="AD61" s="44"/>
      <c r="AE61" s="44"/>
      <c r="AF61" s="44"/>
      <c r="AG61" s="43"/>
      <c r="AH61" s="43"/>
      <c r="AI61" s="43"/>
      <c r="AJ61" s="44"/>
      <c r="AK61" s="44"/>
      <c r="AL61" s="44"/>
      <c r="AM61" s="43"/>
      <c r="AN61" s="43"/>
      <c r="AO61" s="43"/>
      <c r="AP61" s="44"/>
      <c r="AQ61" s="44"/>
      <c r="AR61" s="44"/>
      <c r="AS61" s="43"/>
      <c r="AT61" s="43"/>
      <c r="AU61" s="43"/>
      <c r="AV61" s="44"/>
      <c r="AW61" s="44"/>
      <c r="AX61" s="44"/>
      <c r="AY61" s="43"/>
      <c r="AZ61" s="43"/>
      <c r="BA61" s="43"/>
      <c r="BB61" s="44"/>
      <c r="BC61" s="44"/>
      <c r="BD61" s="44"/>
      <c r="BE61" s="43"/>
      <c r="BF61" s="43"/>
      <c r="BG61" s="43"/>
      <c r="BH61" s="43"/>
      <c r="BI61" s="13"/>
      <c r="BJ61" s="57"/>
      <c r="BK61" s="42"/>
    </row>
    <row r="62" spans="1:64" s="29" customFormat="1" ht="17.399999999999999" customHeight="1" thickBot="1" x14ac:dyDescent="0.35"/>
    <row r="63" spans="1:64" ht="17.399999999999999" customHeight="1" x14ac:dyDescent="0.3">
      <c r="A63" s="85"/>
      <c r="B63" s="76"/>
      <c r="C63" s="86"/>
      <c r="D63" s="87"/>
      <c r="E63" s="88"/>
      <c r="F63" s="86"/>
      <c r="G63" s="87"/>
      <c r="H63" s="88"/>
      <c r="I63" s="86"/>
      <c r="J63" s="87"/>
      <c r="K63" s="88"/>
      <c r="L63" s="86"/>
      <c r="M63" s="87"/>
      <c r="N63" s="88"/>
      <c r="O63" s="86"/>
      <c r="P63" s="87"/>
      <c r="Q63" s="88"/>
      <c r="R63" s="86"/>
      <c r="S63" s="87"/>
      <c r="T63" s="88"/>
      <c r="U63" s="86"/>
      <c r="V63" s="87"/>
      <c r="W63" s="88"/>
      <c r="X63" s="86"/>
      <c r="Y63" s="87"/>
      <c r="Z63" s="88"/>
      <c r="AA63" s="86"/>
      <c r="AB63" s="87"/>
      <c r="AC63" s="88"/>
      <c r="AD63" s="86"/>
      <c r="AE63" s="87"/>
      <c r="AF63" s="88"/>
      <c r="AG63" s="86"/>
      <c r="AH63" s="87"/>
      <c r="AI63" s="88"/>
      <c r="AJ63" s="86"/>
      <c r="AK63" s="87"/>
      <c r="AL63" s="88"/>
      <c r="AM63" s="86"/>
      <c r="AN63" s="87"/>
      <c r="AO63" s="88"/>
      <c r="AP63" s="86"/>
      <c r="AQ63" s="87"/>
      <c r="AR63" s="88"/>
      <c r="AS63" s="86"/>
      <c r="AT63" s="87"/>
      <c r="AU63" s="88"/>
      <c r="AV63" s="86"/>
      <c r="AW63" s="87"/>
      <c r="AX63" s="88"/>
      <c r="AY63" s="86"/>
      <c r="AZ63" s="87"/>
      <c r="BA63" s="88"/>
      <c r="BB63" s="74"/>
      <c r="BC63" s="74"/>
      <c r="BD63" s="74"/>
      <c r="BE63" s="74"/>
      <c r="BF63" s="74"/>
      <c r="BG63" s="74"/>
      <c r="BH63" s="74"/>
      <c r="BI63" s="74"/>
      <c r="BJ63" s="89"/>
      <c r="BK63" s="42"/>
    </row>
    <row r="64" spans="1:64" ht="17.399999999999999" customHeight="1" thickBot="1" x14ac:dyDescent="0.35">
      <c r="A64" s="97" t="s">
        <v>169</v>
      </c>
      <c r="B64" s="8" t="s">
        <v>160</v>
      </c>
      <c r="C64" s="44">
        <v>75</v>
      </c>
      <c r="D64" s="44">
        <v>75</v>
      </c>
      <c r="E64" s="44">
        <v>75</v>
      </c>
      <c r="F64" s="13">
        <v>80</v>
      </c>
      <c r="G64" s="13">
        <v>80</v>
      </c>
      <c r="H64" s="13">
        <v>80</v>
      </c>
      <c r="I64" s="14">
        <v>85</v>
      </c>
      <c r="J64" s="14">
        <v>85</v>
      </c>
      <c r="K64" s="14">
        <v>85</v>
      </c>
      <c r="L64" s="13">
        <v>90</v>
      </c>
      <c r="M64" s="13">
        <v>90</v>
      </c>
      <c r="N64" s="13">
        <v>90</v>
      </c>
      <c r="O64" s="14">
        <f>N64+5</f>
        <v>95</v>
      </c>
      <c r="P64" s="14">
        <v>95</v>
      </c>
      <c r="Q64" s="14">
        <v>95</v>
      </c>
      <c r="R64" s="13">
        <v>100</v>
      </c>
      <c r="S64" s="13">
        <v>100</v>
      </c>
      <c r="T64" s="13">
        <v>100</v>
      </c>
      <c r="U64" s="14">
        <v>104</v>
      </c>
      <c r="V64" s="14">
        <v>104</v>
      </c>
      <c r="W64" s="14">
        <v>104</v>
      </c>
      <c r="X64" s="13">
        <v>110</v>
      </c>
      <c r="Y64" s="13">
        <v>110</v>
      </c>
      <c r="Z64" s="13">
        <v>110</v>
      </c>
      <c r="AA64" s="14">
        <v>115</v>
      </c>
      <c r="AB64" s="14">
        <v>115</v>
      </c>
      <c r="AC64" s="14">
        <v>115</v>
      </c>
      <c r="AD64" s="13">
        <v>120</v>
      </c>
      <c r="AE64" s="13">
        <v>120</v>
      </c>
      <c r="AF64" s="13">
        <v>120</v>
      </c>
      <c r="AG64" s="14">
        <v>123</v>
      </c>
      <c r="AH64" s="14">
        <v>123</v>
      </c>
      <c r="AI64" s="14">
        <v>123</v>
      </c>
      <c r="AJ64" s="15">
        <v>126</v>
      </c>
      <c r="AK64" s="13">
        <v>126</v>
      </c>
      <c r="AL64" s="13">
        <v>126</v>
      </c>
      <c r="AM64" s="14">
        <v>129</v>
      </c>
      <c r="AN64" s="14">
        <v>129</v>
      </c>
      <c r="AO64" s="14">
        <v>129</v>
      </c>
      <c r="AP64" s="13">
        <v>132</v>
      </c>
      <c r="AQ64" s="13">
        <v>132</v>
      </c>
      <c r="AR64" s="13">
        <v>132</v>
      </c>
      <c r="AS64" s="8"/>
      <c r="AT64" s="8"/>
      <c r="AU64" s="8"/>
      <c r="AV64" s="9"/>
      <c r="AW64" s="9"/>
      <c r="AX64" s="9"/>
      <c r="AY64" s="11"/>
      <c r="AZ64" s="11"/>
      <c r="BA64" s="11"/>
      <c r="BB64" s="12"/>
      <c r="BC64" s="12"/>
      <c r="BD64" s="12"/>
      <c r="BE64" s="11"/>
      <c r="BF64" s="11"/>
      <c r="BG64" s="11"/>
      <c r="BH64" s="11"/>
      <c r="BI64" s="8"/>
      <c r="BJ64" s="55"/>
      <c r="BK64" s="42"/>
    </row>
    <row r="65" spans="1:64" ht="17.399999999999999" customHeight="1" x14ac:dyDescent="0.3">
      <c r="A65" s="62"/>
      <c r="B65" s="34" t="s">
        <v>120</v>
      </c>
      <c r="C65" s="9" t="s">
        <v>181</v>
      </c>
      <c r="D65" s="9"/>
      <c r="E65" s="9"/>
      <c r="F65" s="8" t="s">
        <v>181</v>
      </c>
      <c r="G65" s="8"/>
      <c r="H65" s="8"/>
      <c r="I65" s="9" t="s">
        <v>181</v>
      </c>
      <c r="J65" s="9"/>
      <c r="K65" s="9"/>
      <c r="L65" s="8" t="s">
        <v>181</v>
      </c>
      <c r="M65" s="8"/>
      <c r="N65" s="8"/>
      <c r="O65" s="9" t="s">
        <v>181</v>
      </c>
      <c r="P65" s="9"/>
      <c r="Q65" s="9"/>
      <c r="R65" s="8" t="s">
        <v>183</v>
      </c>
      <c r="S65" s="8" t="s">
        <v>183</v>
      </c>
      <c r="T65" s="8" t="s">
        <v>183</v>
      </c>
      <c r="U65" s="9"/>
      <c r="V65" s="9"/>
      <c r="W65" s="9"/>
      <c r="X65" s="8"/>
      <c r="Y65" s="8"/>
      <c r="Z65" s="8"/>
      <c r="AA65" s="9"/>
      <c r="AB65" s="9"/>
      <c r="AC65" s="9"/>
      <c r="AD65" s="8"/>
      <c r="AE65" s="8"/>
      <c r="AF65" s="8"/>
      <c r="AG65" s="9"/>
      <c r="AH65" s="9"/>
      <c r="AI65" s="9"/>
      <c r="AJ65" s="8"/>
      <c r="AK65" s="8"/>
      <c r="AL65" s="8"/>
      <c r="AM65" s="9"/>
      <c r="AN65" s="9"/>
      <c r="AO65" s="9"/>
      <c r="AP65" s="8"/>
      <c r="AQ65" s="8"/>
      <c r="AR65" s="8"/>
      <c r="AS65" s="42"/>
      <c r="AT65" s="42"/>
      <c r="AU65" s="42"/>
      <c r="AV65" s="9"/>
      <c r="AW65" s="9"/>
      <c r="AX65" s="9"/>
      <c r="AY65" s="11"/>
      <c r="AZ65" s="11"/>
      <c r="BA65" s="11"/>
      <c r="BB65" s="12"/>
      <c r="BC65" s="12"/>
      <c r="BD65" s="12"/>
      <c r="BE65" s="11"/>
      <c r="BF65" s="11"/>
      <c r="BG65" s="11"/>
      <c r="BH65" s="11">
        <v>95</v>
      </c>
      <c r="BI65" s="8"/>
      <c r="BJ65" s="55">
        <f>RANK(BH65,$BH$65:$BI$68,0)</f>
        <v>1</v>
      </c>
      <c r="BK65" s="42"/>
      <c r="BL65">
        <f t="shared" ref="BL65:BL68" si="10">VLOOKUP(BH65,$L$74:$M$173,2,)</f>
        <v>329</v>
      </c>
    </row>
    <row r="66" spans="1:64" ht="17.399999999999999" customHeight="1" x14ac:dyDescent="0.3">
      <c r="A66" s="54"/>
      <c r="B66" s="34" t="s">
        <v>121</v>
      </c>
      <c r="C66" s="9"/>
      <c r="D66" s="9"/>
      <c r="E66" s="9"/>
      <c r="F66" s="8"/>
      <c r="G66" s="8"/>
      <c r="H66" s="8"/>
      <c r="I66" s="9"/>
      <c r="J66" s="9"/>
      <c r="K66" s="9"/>
      <c r="L66" s="8"/>
      <c r="M66" s="8"/>
      <c r="N66" s="8"/>
      <c r="O66" s="9"/>
      <c r="P66" s="9"/>
      <c r="Q66" s="9"/>
      <c r="R66" s="8"/>
      <c r="S66" s="8"/>
      <c r="T66" s="8"/>
      <c r="U66" s="9"/>
      <c r="V66" s="9"/>
      <c r="W66" s="9"/>
      <c r="X66" s="8"/>
      <c r="Y66" s="8"/>
      <c r="Z66" s="8"/>
      <c r="AA66" s="9"/>
      <c r="AB66" s="9"/>
      <c r="AC66" s="9"/>
      <c r="AD66" s="8"/>
      <c r="AE66" s="8"/>
      <c r="AF66" s="8"/>
      <c r="AG66" s="9"/>
      <c r="AH66" s="9"/>
      <c r="AI66" s="9"/>
      <c r="AJ66" s="8"/>
      <c r="AK66" s="8"/>
      <c r="AL66" s="8"/>
      <c r="AM66" s="9"/>
      <c r="AN66" s="9"/>
      <c r="AO66" s="9"/>
      <c r="AP66" s="8"/>
      <c r="AQ66" s="8"/>
      <c r="AR66" s="8"/>
      <c r="AS66" s="8"/>
      <c r="AT66" s="8"/>
      <c r="AU66" s="8"/>
      <c r="AV66" s="9"/>
      <c r="AW66" s="9"/>
      <c r="AX66" s="9"/>
      <c r="AY66" s="11"/>
      <c r="AZ66" s="11"/>
      <c r="BA66" s="11"/>
      <c r="BB66" s="12"/>
      <c r="BC66" s="12"/>
      <c r="BD66" s="12"/>
      <c r="BE66" s="11"/>
      <c r="BF66" s="11"/>
      <c r="BG66" s="11"/>
      <c r="BH66" s="11"/>
      <c r="BI66" s="8"/>
      <c r="BJ66" s="55" t="e">
        <f t="shared" ref="BJ66:BJ68" si="11">RANK(BH66,$BH$65:$BI$68,0)</f>
        <v>#N/A</v>
      </c>
      <c r="BK66" s="101"/>
      <c r="BL66" t="e">
        <f t="shared" si="10"/>
        <v>#N/A</v>
      </c>
    </row>
    <row r="67" spans="1:64" ht="17.399999999999999" customHeight="1" x14ac:dyDescent="0.3">
      <c r="A67" s="54"/>
      <c r="B67" s="34" t="s">
        <v>122</v>
      </c>
      <c r="C67" s="9" t="s">
        <v>181</v>
      </c>
      <c r="D67" s="9"/>
      <c r="E67" s="9"/>
      <c r="F67" s="8" t="s">
        <v>181</v>
      </c>
      <c r="G67" s="8"/>
      <c r="H67" s="8"/>
      <c r="I67" s="9" t="s">
        <v>183</v>
      </c>
      <c r="J67" s="9" t="s">
        <v>183</v>
      </c>
      <c r="K67" s="31" t="s">
        <v>184</v>
      </c>
      <c r="L67" s="8" t="s">
        <v>181</v>
      </c>
      <c r="M67" s="8"/>
      <c r="N67" s="8"/>
      <c r="O67" s="9" t="s">
        <v>183</v>
      </c>
      <c r="P67" s="9" t="s">
        <v>183</v>
      </c>
      <c r="Q67" s="9" t="s">
        <v>183</v>
      </c>
      <c r="R67" s="8"/>
      <c r="S67" s="8"/>
      <c r="T67" s="8"/>
      <c r="U67" s="9"/>
      <c r="V67" s="9"/>
      <c r="W67" s="9"/>
      <c r="X67" s="8"/>
      <c r="Y67" s="8"/>
      <c r="Z67" s="8"/>
      <c r="AA67" s="9"/>
      <c r="AB67" s="9"/>
      <c r="AC67" s="9"/>
      <c r="AD67" s="8"/>
      <c r="AE67" s="8"/>
      <c r="AF67" s="8"/>
      <c r="AG67" s="9"/>
      <c r="AH67" s="9"/>
      <c r="AI67" s="9"/>
      <c r="AJ67" s="8"/>
      <c r="AK67" s="8"/>
      <c r="AL67" s="8"/>
      <c r="AM67" s="9"/>
      <c r="AN67" s="9"/>
      <c r="AO67" s="9"/>
      <c r="AP67" s="8"/>
      <c r="AQ67" s="8"/>
      <c r="AR67" s="8"/>
      <c r="AS67" s="8"/>
      <c r="AT67" s="8"/>
      <c r="AU67" s="8"/>
      <c r="AV67" s="9"/>
      <c r="AW67" s="9"/>
      <c r="AX67" s="9"/>
      <c r="AY67" s="11"/>
      <c r="AZ67" s="11"/>
      <c r="BA67" s="11"/>
      <c r="BB67" s="12"/>
      <c r="BC67" s="12"/>
      <c r="BD67" s="12"/>
      <c r="BE67" s="11"/>
      <c r="BF67" s="11"/>
      <c r="BG67" s="11"/>
      <c r="BH67" s="11">
        <v>90</v>
      </c>
      <c r="BI67" s="8"/>
      <c r="BJ67" s="55">
        <f t="shared" si="11"/>
        <v>2</v>
      </c>
      <c r="BK67" s="42"/>
      <c r="BL67">
        <f t="shared" si="10"/>
        <v>264</v>
      </c>
    </row>
    <row r="68" spans="1:64" ht="17.399999999999999" customHeight="1" thickBot="1" x14ac:dyDescent="0.35">
      <c r="A68" s="56"/>
      <c r="B68" s="100" t="s">
        <v>131</v>
      </c>
      <c r="C68" s="14" t="s">
        <v>181</v>
      </c>
      <c r="D68" s="14"/>
      <c r="E68" s="14"/>
      <c r="F68" s="13" t="s">
        <v>183</v>
      </c>
      <c r="G68" s="13" t="s">
        <v>183</v>
      </c>
      <c r="H68" s="13" t="s">
        <v>183</v>
      </c>
      <c r="I68" s="14"/>
      <c r="J68" s="14"/>
      <c r="K68" s="14"/>
      <c r="L68" s="13"/>
      <c r="M68" s="13"/>
      <c r="N68" s="13"/>
      <c r="O68" s="14"/>
      <c r="P68" s="14"/>
      <c r="Q68" s="14"/>
      <c r="R68" s="13"/>
      <c r="S68" s="13"/>
      <c r="T68" s="13"/>
      <c r="U68" s="14"/>
      <c r="V68" s="14"/>
      <c r="W68" s="14"/>
      <c r="X68" s="13"/>
      <c r="Y68" s="13"/>
      <c r="Z68" s="13"/>
      <c r="AA68" s="14"/>
      <c r="AB68" s="14"/>
      <c r="AC68" s="14"/>
      <c r="AD68" s="13"/>
      <c r="AE68" s="13"/>
      <c r="AF68" s="13"/>
      <c r="AG68" s="14"/>
      <c r="AH68" s="14"/>
      <c r="AI68" s="14"/>
      <c r="AJ68" s="13"/>
      <c r="AK68" s="13"/>
      <c r="AL68" s="13"/>
      <c r="AM68" s="14"/>
      <c r="AN68" s="14"/>
      <c r="AO68" s="14"/>
      <c r="AP68" s="13"/>
      <c r="AQ68" s="13"/>
      <c r="AR68" s="13"/>
      <c r="AS68" s="13"/>
      <c r="AT68" s="13"/>
      <c r="AU68" s="13"/>
      <c r="AV68" s="14"/>
      <c r="AW68" s="14"/>
      <c r="AX68" s="14"/>
      <c r="AY68" s="43"/>
      <c r="AZ68" s="43"/>
      <c r="BA68" s="43"/>
      <c r="BB68" s="44"/>
      <c r="BC68" s="44"/>
      <c r="BD68" s="44"/>
      <c r="BE68" s="43"/>
      <c r="BF68" s="43"/>
      <c r="BG68" s="43"/>
      <c r="BH68" s="43">
        <v>75</v>
      </c>
      <c r="BI68" s="13"/>
      <c r="BJ68" s="55">
        <f t="shared" si="11"/>
        <v>3</v>
      </c>
      <c r="BK68" s="42"/>
      <c r="BL68">
        <f t="shared" si="10"/>
        <v>53</v>
      </c>
    </row>
    <row r="70" spans="1:64" x14ac:dyDescent="0.3">
      <c r="AY70" s="29"/>
    </row>
    <row r="74" spans="1:64" x14ac:dyDescent="0.3">
      <c r="L74">
        <v>169</v>
      </c>
      <c r="M74">
        <v>1200</v>
      </c>
    </row>
    <row r="75" spans="1:64" x14ac:dyDescent="0.3">
      <c r="L75">
        <v>168</v>
      </c>
      <c r="M75">
        <v>1189</v>
      </c>
    </row>
    <row r="76" spans="1:64" x14ac:dyDescent="0.3">
      <c r="L76">
        <v>167</v>
      </c>
      <c r="M76">
        <v>1178</v>
      </c>
    </row>
    <row r="77" spans="1:64" x14ac:dyDescent="0.3">
      <c r="L77">
        <v>166</v>
      </c>
      <c r="M77">
        <v>1167</v>
      </c>
    </row>
    <row r="78" spans="1:64" x14ac:dyDescent="0.3">
      <c r="L78">
        <v>165</v>
      </c>
      <c r="M78">
        <v>1155</v>
      </c>
    </row>
    <row r="79" spans="1:64" x14ac:dyDescent="0.3">
      <c r="L79">
        <v>164</v>
      </c>
      <c r="M79">
        <v>1144</v>
      </c>
    </row>
    <row r="80" spans="1:64" x14ac:dyDescent="0.3">
      <c r="L80">
        <v>163</v>
      </c>
      <c r="M80">
        <v>1133</v>
      </c>
    </row>
    <row r="81" spans="12:13" x14ac:dyDescent="0.3">
      <c r="L81">
        <v>162</v>
      </c>
      <c r="M81">
        <v>1122</v>
      </c>
    </row>
    <row r="82" spans="12:13" x14ac:dyDescent="0.3">
      <c r="L82">
        <v>161</v>
      </c>
      <c r="M82">
        <v>1111</v>
      </c>
    </row>
    <row r="83" spans="12:13" x14ac:dyDescent="0.3">
      <c r="L83">
        <v>160</v>
      </c>
      <c r="M83">
        <v>1099</v>
      </c>
    </row>
    <row r="84" spans="12:13" x14ac:dyDescent="0.3">
      <c r="L84">
        <v>159</v>
      </c>
      <c r="M84">
        <v>1088</v>
      </c>
    </row>
    <row r="85" spans="12:13" x14ac:dyDescent="0.3">
      <c r="L85">
        <v>158</v>
      </c>
      <c r="M85">
        <v>1077</v>
      </c>
    </row>
    <row r="86" spans="12:13" x14ac:dyDescent="0.3">
      <c r="L86">
        <v>157</v>
      </c>
      <c r="M86">
        <v>1066</v>
      </c>
    </row>
    <row r="87" spans="12:13" x14ac:dyDescent="0.3">
      <c r="L87">
        <v>156</v>
      </c>
      <c r="M87">
        <v>1054</v>
      </c>
    </row>
    <row r="88" spans="12:13" x14ac:dyDescent="0.3">
      <c r="L88">
        <v>155</v>
      </c>
      <c r="M88">
        <v>1043</v>
      </c>
    </row>
    <row r="89" spans="12:13" x14ac:dyDescent="0.3">
      <c r="L89">
        <v>154</v>
      </c>
      <c r="M89">
        <v>1032</v>
      </c>
    </row>
    <row r="90" spans="12:13" x14ac:dyDescent="0.3">
      <c r="L90">
        <v>153</v>
      </c>
      <c r="M90">
        <v>1020</v>
      </c>
    </row>
    <row r="91" spans="12:13" x14ac:dyDescent="0.3">
      <c r="L91">
        <v>152</v>
      </c>
      <c r="M91">
        <v>1009</v>
      </c>
    </row>
    <row r="92" spans="12:13" x14ac:dyDescent="0.3">
      <c r="L92">
        <v>151</v>
      </c>
      <c r="M92">
        <v>998</v>
      </c>
    </row>
    <row r="93" spans="12:13" x14ac:dyDescent="0.3">
      <c r="L93">
        <v>150</v>
      </c>
      <c r="M93">
        <v>986</v>
      </c>
    </row>
    <row r="94" spans="12:13" x14ac:dyDescent="0.3">
      <c r="L94">
        <v>149</v>
      </c>
      <c r="M94">
        <v>975</v>
      </c>
    </row>
    <row r="95" spans="12:13" x14ac:dyDescent="0.3">
      <c r="L95">
        <v>148</v>
      </c>
      <c r="M95">
        <v>963</v>
      </c>
    </row>
    <row r="96" spans="12:13" x14ac:dyDescent="0.3">
      <c r="L96">
        <v>147</v>
      </c>
      <c r="M96">
        <v>952</v>
      </c>
    </row>
    <row r="97" spans="12:13" x14ac:dyDescent="0.3">
      <c r="L97">
        <v>146</v>
      </c>
      <c r="M97">
        <v>941</v>
      </c>
    </row>
    <row r="98" spans="12:13" x14ac:dyDescent="0.3">
      <c r="L98">
        <v>145</v>
      </c>
      <c r="M98">
        <v>929</v>
      </c>
    </row>
    <row r="99" spans="12:13" x14ac:dyDescent="0.3">
      <c r="L99">
        <v>144</v>
      </c>
      <c r="M99">
        <v>918</v>
      </c>
    </row>
    <row r="100" spans="12:13" x14ac:dyDescent="0.3">
      <c r="L100">
        <v>143</v>
      </c>
      <c r="M100">
        <v>906</v>
      </c>
    </row>
    <row r="101" spans="12:13" x14ac:dyDescent="0.3">
      <c r="L101">
        <v>142</v>
      </c>
      <c r="M101">
        <v>895</v>
      </c>
    </row>
    <row r="102" spans="12:13" x14ac:dyDescent="0.3">
      <c r="L102">
        <v>141</v>
      </c>
      <c r="M102">
        <v>883</v>
      </c>
    </row>
    <row r="103" spans="12:13" x14ac:dyDescent="0.3">
      <c r="L103">
        <v>140</v>
      </c>
      <c r="M103">
        <v>872</v>
      </c>
    </row>
    <row r="104" spans="12:13" x14ac:dyDescent="0.3">
      <c r="L104">
        <v>139</v>
      </c>
      <c r="M104">
        <v>860</v>
      </c>
    </row>
    <row r="105" spans="12:13" x14ac:dyDescent="0.3">
      <c r="L105">
        <v>138</v>
      </c>
      <c r="M105">
        <v>846</v>
      </c>
    </row>
    <row r="106" spans="12:13" x14ac:dyDescent="0.3">
      <c r="L106">
        <v>137</v>
      </c>
      <c r="M106">
        <v>837</v>
      </c>
    </row>
    <row r="107" spans="12:13" x14ac:dyDescent="0.3">
      <c r="L107">
        <v>136</v>
      </c>
      <c r="M107">
        <v>825</v>
      </c>
    </row>
    <row r="108" spans="12:13" x14ac:dyDescent="0.3">
      <c r="L108">
        <v>135</v>
      </c>
      <c r="M108">
        <v>814</v>
      </c>
    </row>
    <row r="109" spans="12:13" x14ac:dyDescent="0.3">
      <c r="L109">
        <v>134</v>
      </c>
      <c r="M109">
        <v>802</v>
      </c>
    </row>
    <row r="110" spans="12:13" x14ac:dyDescent="0.3">
      <c r="L110">
        <v>133</v>
      </c>
      <c r="M110">
        <v>790</v>
      </c>
    </row>
    <row r="111" spans="12:13" x14ac:dyDescent="0.3">
      <c r="L111">
        <v>132</v>
      </c>
      <c r="M111">
        <v>779</v>
      </c>
    </row>
    <row r="112" spans="12:13" x14ac:dyDescent="0.3">
      <c r="L112">
        <v>131</v>
      </c>
      <c r="M112">
        <v>767</v>
      </c>
    </row>
    <row r="113" spans="12:13" x14ac:dyDescent="0.3">
      <c r="L113">
        <v>130</v>
      </c>
      <c r="M113">
        <v>755</v>
      </c>
    </row>
    <row r="114" spans="12:13" x14ac:dyDescent="0.3">
      <c r="L114">
        <v>129</v>
      </c>
      <c r="M114">
        <v>744</v>
      </c>
    </row>
    <row r="115" spans="12:13" x14ac:dyDescent="0.3">
      <c r="L115">
        <v>128</v>
      </c>
      <c r="M115">
        <v>732</v>
      </c>
    </row>
    <row r="116" spans="12:13" x14ac:dyDescent="0.3">
      <c r="L116">
        <v>127</v>
      </c>
      <c r="M116">
        <v>720</v>
      </c>
    </row>
    <row r="117" spans="12:13" x14ac:dyDescent="0.3">
      <c r="L117">
        <v>126</v>
      </c>
      <c r="M117">
        <v>708</v>
      </c>
    </row>
    <row r="118" spans="12:13" x14ac:dyDescent="0.3">
      <c r="L118">
        <v>125</v>
      </c>
      <c r="M118">
        <v>697</v>
      </c>
    </row>
    <row r="119" spans="12:13" x14ac:dyDescent="0.3">
      <c r="L119">
        <v>124</v>
      </c>
      <c r="M119">
        <v>685</v>
      </c>
    </row>
    <row r="120" spans="12:13" x14ac:dyDescent="0.3">
      <c r="L120">
        <v>123</v>
      </c>
      <c r="M120">
        <v>673</v>
      </c>
    </row>
    <row r="121" spans="12:13" x14ac:dyDescent="0.3">
      <c r="L121">
        <v>122</v>
      </c>
      <c r="M121">
        <v>661</v>
      </c>
    </row>
    <row r="122" spans="12:13" x14ac:dyDescent="0.3">
      <c r="L122">
        <v>121</v>
      </c>
      <c r="M122">
        <v>649</v>
      </c>
    </row>
    <row r="123" spans="12:13" x14ac:dyDescent="0.3">
      <c r="L123">
        <v>120</v>
      </c>
      <c r="M123">
        <v>637</v>
      </c>
    </row>
    <row r="124" spans="12:13" x14ac:dyDescent="0.3">
      <c r="L124">
        <v>119</v>
      </c>
      <c r="M124">
        <v>625</v>
      </c>
    </row>
    <row r="125" spans="12:13" x14ac:dyDescent="0.3">
      <c r="L125">
        <v>118</v>
      </c>
      <c r="M125">
        <v>613</v>
      </c>
    </row>
    <row r="126" spans="12:13" x14ac:dyDescent="0.3">
      <c r="L126">
        <v>117</v>
      </c>
      <c r="M126">
        <v>601</v>
      </c>
    </row>
    <row r="127" spans="12:13" x14ac:dyDescent="0.3">
      <c r="L127">
        <v>116</v>
      </c>
      <c r="M127">
        <v>589</v>
      </c>
    </row>
    <row r="128" spans="12:13" x14ac:dyDescent="0.3">
      <c r="L128">
        <v>115</v>
      </c>
      <c r="M128">
        <v>577</v>
      </c>
    </row>
    <row r="129" spans="12:13" x14ac:dyDescent="0.3">
      <c r="L129">
        <v>114</v>
      </c>
      <c r="M129">
        <v>565</v>
      </c>
    </row>
    <row r="130" spans="12:13" x14ac:dyDescent="0.3">
      <c r="L130">
        <v>113</v>
      </c>
      <c r="M130">
        <v>553</v>
      </c>
    </row>
    <row r="131" spans="12:13" x14ac:dyDescent="0.3">
      <c r="L131">
        <v>112</v>
      </c>
      <c r="M131">
        <v>541</v>
      </c>
    </row>
    <row r="132" spans="12:13" x14ac:dyDescent="0.3">
      <c r="L132">
        <v>111</v>
      </c>
      <c r="M132">
        <v>528</v>
      </c>
    </row>
    <row r="133" spans="12:13" x14ac:dyDescent="0.3">
      <c r="L133">
        <v>110</v>
      </c>
      <c r="M133">
        <v>516</v>
      </c>
    </row>
    <row r="134" spans="12:13" x14ac:dyDescent="0.3">
      <c r="L134">
        <v>109</v>
      </c>
      <c r="M134">
        <v>504</v>
      </c>
    </row>
    <row r="135" spans="12:13" x14ac:dyDescent="0.3">
      <c r="L135">
        <v>108</v>
      </c>
      <c r="M135">
        <v>492</v>
      </c>
    </row>
    <row r="136" spans="12:13" x14ac:dyDescent="0.3">
      <c r="L136">
        <v>107</v>
      </c>
      <c r="M136">
        <v>479</v>
      </c>
    </row>
    <row r="137" spans="12:13" x14ac:dyDescent="0.3">
      <c r="L137">
        <v>106</v>
      </c>
      <c r="M137">
        <v>467</v>
      </c>
    </row>
    <row r="138" spans="12:13" x14ac:dyDescent="0.3">
      <c r="L138">
        <v>105</v>
      </c>
      <c r="M138">
        <v>455</v>
      </c>
    </row>
    <row r="139" spans="12:13" x14ac:dyDescent="0.3">
      <c r="L139">
        <v>104</v>
      </c>
      <c r="M139">
        <v>442</v>
      </c>
    </row>
    <row r="140" spans="12:13" x14ac:dyDescent="0.3">
      <c r="L140">
        <v>103</v>
      </c>
      <c r="M140">
        <v>430</v>
      </c>
    </row>
    <row r="141" spans="12:13" x14ac:dyDescent="0.3">
      <c r="L141">
        <v>102</v>
      </c>
      <c r="M141">
        <v>417</v>
      </c>
    </row>
    <row r="142" spans="12:13" x14ac:dyDescent="0.3">
      <c r="L142">
        <v>101</v>
      </c>
      <c r="M142">
        <v>405</v>
      </c>
    </row>
    <row r="143" spans="12:13" x14ac:dyDescent="0.3">
      <c r="L143">
        <v>100</v>
      </c>
      <c r="M143">
        <v>392</v>
      </c>
    </row>
    <row r="144" spans="12:13" x14ac:dyDescent="0.3">
      <c r="L144">
        <v>99</v>
      </c>
      <c r="M144">
        <v>380</v>
      </c>
    </row>
    <row r="145" spans="12:13" x14ac:dyDescent="0.3">
      <c r="L145">
        <v>98</v>
      </c>
      <c r="M145">
        <v>367</v>
      </c>
    </row>
    <row r="146" spans="12:13" x14ac:dyDescent="0.3">
      <c r="L146">
        <v>97</v>
      </c>
      <c r="M146">
        <v>354</v>
      </c>
    </row>
    <row r="147" spans="12:13" x14ac:dyDescent="0.3">
      <c r="L147">
        <v>96</v>
      </c>
      <c r="M147">
        <v>341</v>
      </c>
    </row>
    <row r="148" spans="12:13" x14ac:dyDescent="0.3">
      <c r="L148">
        <v>95</v>
      </c>
      <c r="M148">
        <v>329</v>
      </c>
    </row>
    <row r="149" spans="12:13" x14ac:dyDescent="0.3">
      <c r="L149">
        <v>94</v>
      </c>
      <c r="M149">
        <v>316</v>
      </c>
    </row>
    <row r="150" spans="12:13" x14ac:dyDescent="0.3">
      <c r="L150">
        <v>93</v>
      </c>
      <c r="M150">
        <v>303</v>
      </c>
    </row>
    <row r="151" spans="12:13" x14ac:dyDescent="0.3">
      <c r="L151">
        <v>92</v>
      </c>
      <c r="M151">
        <v>290</v>
      </c>
    </row>
    <row r="152" spans="12:13" x14ac:dyDescent="0.3">
      <c r="L152">
        <v>91</v>
      </c>
      <c r="M152">
        <v>277</v>
      </c>
    </row>
    <row r="153" spans="12:13" x14ac:dyDescent="0.3">
      <c r="L153">
        <v>90</v>
      </c>
      <c r="M153">
        <v>264</v>
      </c>
    </row>
    <row r="154" spans="12:13" x14ac:dyDescent="0.3">
      <c r="L154">
        <v>89</v>
      </c>
      <c r="M154">
        <v>250</v>
      </c>
    </row>
    <row r="155" spans="12:13" x14ac:dyDescent="0.3">
      <c r="L155">
        <v>88</v>
      </c>
      <c r="M155">
        <v>237</v>
      </c>
    </row>
    <row r="156" spans="12:13" x14ac:dyDescent="0.3">
      <c r="L156">
        <v>87</v>
      </c>
      <c r="M156">
        <v>224</v>
      </c>
    </row>
    <row r="157" spans="12:13" x14ac:dyDescent="0.3">
      <c r="L157">
        <v>86</v>
      </c>
      <c r="M157">
        <v>210</v>
      </c>
    </row>
    <row r="158" spans="12:13" x14ac:dyDescent="0.3">
      <c r="L158">
        <v>85</v>
      </c>
      <c r="M158">
        <v>197</v>
      </c>
    </row>
    <row r="159" spans="12:13" x14ac:dyDescent="0.3">
      <c r="L159">
        <v>84</v>
      </c>
      <c r="M159">
        <v>183</v>
      </c>
    </row>
    <row r="160" spans="12:13" x14ac:dyDescent="0.3">
      <c r="L160">
        <v>83</v>
      </c>
      <c r="M160">
        <v>169</v>
      </c>
    </row>
    <row r="161" spans="12:13" x14ac:dyDescent="0.3">
      <c r="L161">
        <v>82</v>
      </c>
      <c r="M161">
        <v>155</v>
      </c>
    </row>
    <row r="162" spans="12:13" x14ac:dyDescent="0.3">
      <c r="L162">
        <v>81</v>
      </c>
      <c r="M162">
        <v>141</v>
      </c>
    </row>
    <row r="163" spans="12:13" x14ac:dyDescent="0.3">
      <c r="L163">
        <v>80</v>
      </c>
      <c r="M163">
        <v>127</v>
      </c>
    </row>
    <row r="164" spans="12:13" x14ac:dyDescent="0.3">
      <c r="L164">
        <v>79</v>
      </c>
      <c r="M164">
        <v>113</v>
      </c>
    </row>
    <row r="165" spans="12:13" x14ac:dyDescent="0.3">
      <c r="L165">
        <v>78</v>
      </c>
      <c r="M165">
        <v>98</v>
      </c>
    </row>
    <row r="166" spans="12:13" x14ac:dyDescent="0.3">
      <c r="L166">
        <v>77</v>
      </c>
      <c r="M166">
        <v>83</v>
      </c>
    </row>
    <row r="167" spans="12:13" x14ac:dyDescent="0.3">
      <c r="L167">
        <v>76</v>
      </c>
      <c r="M167">
        <v>68</v>
      </c>
    </row>
    <row r="168" spans="12:13" x14ac:dyDescent="0.3">
      <c r="L168">
        <v>75</v>
      </c>
      <c r="M168">
        <v>53</v>
      </c>
    </row>
    <row r="169" spans="12:13" x14ac:dyDescent="0.3">
      <c r="L169">
        <v>74</v>
      </c>
      <c r="M169">
        <v>36</v>
      </c>
    </row>
    <row r="170" spans="12:13" x14ac:dyDescent="0.3">
      <c r="L170">
        <v>73</v>
      </c>
      <c r="M170">
        <v>20</v>
      </c>
    </row>
    <row r="171" spans="12:13" x14ac:dyDescent="0.3">
      <c r="L171">
        <v>72</v>
      </c>
      <c r="M171">
        <v>15</v>
      </c>
    </row>
    <row r="172" spans="12:13" x14ac:dyDescent="0.3">
      <c r="L172">
        <v>71</v>
      </c>
      <c r="M172">
        <v>10</v>
      </c>
    </row>
    <row r="173" spans="12:13" x14ac:dyDescent="0.3">
      <c r="L173">
        <v>70</v>
      </c>
      <c r="M173">
        <v>5</v>
      </c>
    </row>
  </sheetData>
  <sortState ref="A23:AZ37">
    <sortCondition ref="A23:A37"/>
  </sortState>
  <pageMargins left="0.7" right="0.7" top="0.75" bottom="0.75" header="0.3" footer="0.3"/>
  <pageSetup paperSize="8" scale="68" orientation="landscape" r:id="rId1"/>
  <rowBreaks count="2" manualBreakCount="2">
    <brk id="20" max="61" man="1"/>
    <brk id="49" max="61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68"/>
  <sheetViews>
    <sheetView topLeftCell="A29" zoomScaleNormal="100" zoomScaleSheetLayoutView="100" workbookViewId="0">
      <selection activeCell="I37" sqref="I37"/>
    </sheetView>
  </sheetViews>
  <sheetFormatPr defaultRowHeight="14.4" x14ac:dyDescent="0.3"/>
  <cols>
    <col min="1" max="1" width="9" customWidth="1"/>
    <col min="2" max="2" width="32.109375" customWidth="1"/>
    <col min="3" max="8" width="11.6640625" customWidth="1"/>
    <col min="9" max="9" width="11.88671875" bestFit="1" customWidth="1"/>
    <col min="10" max="10" width="21.109375" hidden="1" customWidth="1"/>
    <col min="11" max="11" width="12.21875" hidden="1" customWidth="1"/>
    <col min="12" max="12" width="10.6640625" customWidth="1"/>
  </cols>
  <sheetData>
    <row r="1" spans="1:12" x14ac:dyDescent="0.3">
      <c r="A1" s="19"/>
      <c r="B1" s="19" t="s">
        <v>180</v>
      </c>
    </row>
    <row r="2" spans="1:12" ht="15" thickBot="1" x14ac:dyDescent="0.35"/>
    <row r="3" spans="1:12" x14ac:dyDescent="0.3">
      <c r="A3" s="49" t="s">
        <v>157</v>
      </c>
      <c r="B3" s="50" t="s">
        <v>167</v>
      </c>
      <c r="C3" s="51" t="s">
        <v>79</v>
      </c>
      <c r="D3" s="52" t="s">
        <v>80</v>
      </c>
      <c r="E3" s="51" t="s">
        <v>81</v>
      </c>
      <c r="F3" s="52" t="s">
        <v>82</v>
      </c>
      <c r="G3" s="51" t="s">
        <v>83</v>
      </c>
      <c r="H3" s="52" t="s">
        <v>84</v>
      </c>
      <c r="I3" s="53" t="s">
        <v>77</v>
      </c>
      <c r="J3" s="47" t="s">
        <v>77</v>
      </c>
      <c r="K3" s="17"/>
      <c r="L3" s="17" t="s">
        <v>78</v>
      </c>
    </row>
    <row r="4" spans="1:12" ht="30.6" customHeight="1" x14ac:dyDescent="0.3">
      <c r="A4" s="54"/>
      <c r="B4" s="8" t="s">
        <v>132</v>
      </c>
      <c r="C4" s="8"/>
      <c r="D4" s="9"/>
      <c r="E4" s="8"/>
      <c r="F4" s="9"/>
      <c r="G4" s="8"/>
      <c r="H4" s="9"/>
      <c r="I4" s="55"/>
      <c r="J4" s="34" t="e">
        <f>LARGE(C4:F4,1)</f>
        <v>#NUM!</v>
      </c>
      <c r="K4" s="8"/>
      <c r="L4" s="8" t="e">
        <f>RANK(I4,$I$4:$I$5,0)</f>
        <v>#N/A</v>
      </c>
    </row>
    <row r="5" spans="1:12" ht="30.6" customHeight="1" x14ac:dyDescent="0.3">
      <c r="A5" s="54"/>
      <c r="B5" s="8" t="s">
        <v>146</v>
      </c>
      <c r="C5" s="8">
        <v>7.21</v>
      </c>
      <c r="D5" s="9">
        <v>7.14</v>
      </c>
      <c r="E5" s="8">
        <v>7.51</v>
      </c>
      <c r="F5" s="9">
        <v>7.54</v>
      </c>
      <c r="G5" s="8"/>
      <c r="H5" s="9"/>
      <c r="I5" s="55">
        <v>7.54</v>
      </c>
      <c r="J5" s="34">
        <f t="shared" ref="J5" si="0">LARGE(C5:F5,1)</f>
        <v>7.54</v>
      </c>
      <c r="K5" s="8"/>
      <c r="L5" s="8">
        <f>RANK(I5,$I$4:$I$5,0)</f>
        <v>1</v>
      </c>
    </row>
    <row r="6" spans="1:12" ht="30.6" customHeight="1" thickBot="1" x14ac:dyDescent="0.35">
      <c r="A6" s="56"/>
      <c r="B6" s="13" t="s">
        <v>174</v>
      </c>
      <c r="C6" s="13"/>
      <c r="D6" s="14"/>
      <c r="E6" s="13"/>
      <c r="F6" s="14"/>
      <c r="G6" s="13"/>
      <c r="H6" s="14"/>
      <c r="I6" s="57"/>
      <c r="J6" s="34"/>
      <c r="K6" s="8"/>
      <c r="L6" s="8"/>
    </row>
    <row r="7" spans="1:12" ht="15" thickBot="1" x14ac:dyDescent="0.35">
      <c r="A7" s="19"/>
      <c r="B7" s="19" t="s">
        <v>76</v>
      </c>
    </row>
    <row r="8" spans="1:12" x14ac:dyDescent="0.3">
      <c r="A8" s="49" t="s">
        <v>156</v>
      </c>
      <c r="B8" s="50" t="s">
        <v>166</v>
      </c>
      <c r="C8" s="51" t="s">
        <v>79</v>
      </c>
      <c r="D8" s="52" t="s">
        <v>80</v>
      </c>
      <c r="E8" s="51" t="s">
        <v>81</v>
      </c>
      <c r="F8" s="52" t="s">
        <v>82</v>
      </c>
      <c r="G8" s="51" t="s">
        <v>83</v>
      </c>
      <c r="H8" s="52" t="s">
        <v>84</v>
      </c>
      <c r="I8" s="53" t="s">
        <v>77</v>
      </c>
      <c r="J8" s="47" t="s">
        <v>77</v>
      </c>
      <c r="K8" s="17"/>
      <c r="L8" s="17" t="s">
        <v>78</v>
      </c>
    </row>
    <row r="9" spans="1:12" ht="30" customHeight="1" x14ac:dyDescent="0.3">
      <c r="A9" s="65"/>
      <c r="B9" s="8" t="s">
        <v>126</v>
      </c>
      <c r="C9" s="8">
        <v>5.67</v>
      </c>
      <c r="D9" s="9">
        <v>5.88</v>
      </c>
      <c r="E9" s="8">
        <v>6.08</v>
      </c>
      <c r="F9" s="9">
        <v>6.22</v>
      </c>
      <c r="G9" s="8"/>
      <c r="H9" s="9"/>
      <c r="I9" s="55">
        <v>6.22</v>
      </c>
      <c r="J9" s="34">
        <f>LARGE(C9:F9,1)</f>
        <v>6.22</v>
      </c>
      <c r="K9" s="8"/>
      <c r="L9" s="8">
        <f>RANK(I9,$I$9:$I$17,0)</f>
        <v>4</v>
      </c>
    </row>
    <row r="10" spans="1:12" ht="30" customHeight="1" x14ac:dyDescent="0.3">
      <c r="A10" s="65"/>
      <c r="B10" s="8" t="s">
        <v>128</v>
      </c>
      <c r="C10" s="30" t="s">
        <v>184</v>
      </c>
      <c r="D10" s="9">
        <v>3.43</v>
      </c>
      <c r="E10" s="8">
        <v>3.68</v>
      </c>
      <c r="F10" s="9">
        <v>3.73</v>
      </c>
      <c r="G10" s="8"/>
      <c r="H10" s="9"/>
      <c r="I10" s="55">
        <v>3.73</v>
      </c>
      <c r="J10" s="34">
        <f>LARGE(C10:F10,1)</f>
        <v>3.73</v>
      </c>
      <c r="K10" s="8"/>
      <c r="L10" s="8">
        <f t="shared" ref="L10:L17" si="1">RANK(I10,$I$9:$I$17,0)</f>
        <v>9</v>
      </c>
    </row>
    <row r="11" spans="1:12" ht="30" customHeight="1" x14ac:dyDescent="0.3">
      <c r="A11" s="65"/>
      <c r="B11" s="8" t="s">
        <v>129</v>
      </c>
      <c r="C11" s="8">
        <v>7.68</v>
      </c>
      <c r="D11" s="9">
        <v>8</v>
      </c>
      <c r="E11" s="8">
        <v>7.66</v>
      </c>
      <c r="F11" s="9">
        <v>7.9</v>
      </c>
      <c r="G11" s="8"/>
      <c r="H11" s="9"/>
      <c r="I11" s="55">
        <v>8</v>
      </c>
      <c r="J11" s="34">
        <f t="shared" ref="J11:J15" si="2">LARGE(C11:F11,1)</f>
        <v>8</v>
      </c>
      <c r="K11" s="8"/>
      <c r="L11" s="8">
        <f t="shared" si="1"/>
        <v>1</v>
      </c>
    </row>
    <row r="12" spans="1:12" ht="30" customHeight="1" x14ac:dyDescent="0.3">
      <c r="A12" s="65"/>
      <c r="B12" s="8" t="s">
        <v>135</v>
      </c>
      <c r="C12" s="8">
        <v>5.37</v>
      </c>
      <c r="D12" s="9">
        <v>5.51</v>
      </c>
      <c r="E12" s="8">
        <v>5.77</v>
      </c>
      <c r="F12" s="9">
        <v>4.1399999999999997</v>
      </c>
      <c r="G12" s="8"/>
      <c r="H12" s="9"/>
      <c r="I12" s="55">
        <v>5.77</v>
      </c>
      <c r="J12" s="34">
        <f t="shared" si="2"/>
        <v>5.77</v>
      </c>
      <c r="K12" s="8"/>
      <c r="L12" s="8">
        <f t="shared" si="1"/>
        <v>7</v>
      </c>
    </row>
    <row r="13" spans="1:12" ht="30" customHeight="1" x14ac:dyDescent="0.3">
      <c r="A13" s="65"/>
      <c r="B13" s="8" t="s">
        <v>141</v>
      </c>
      <c r="C13" s="8">
        <v>6.8</v>
      </c>
      <c r="D13" s="9">
        <v>6.85</v>
      </c>
      <c r="E13" s="8">
        <v>6.62</v>
      </c>
      <c r="F13" s="9">
        <v>7.79</v>
      </c>
      <c r="G13" s="8"/>
      <c r="H13" s="9"/>
      <c r="I13" s="55">
        <v>7.79</v>
      </c>
      <c r="J13" s="34">
        <f t="shared" si="2"/>
        <v>7.79</v>
      </c>
      <c r="K13" s="8"/>
      <c r="L13" s="8">
        <f t="shared" si="1"/>
        <v>2</v>
      </c>
    </row>
    <row r="14" spans="1:12" ht="30" customHeight="1" x14ac:dyDescent="0.3">
      <c r="A14" s="65"/>
      <c r="B14" s="8" t="s">
        <v>148</v>
      </c>
      <c r="C14" s="8">
        <v>4.9000000000000004</v>
      </c>
      <c r="D14" s="9">
        <v>5.84</v>
      </c>
      <c r="E14" s="8">
        <v>6.07</v>
      </c>
      <c r="F14" s="9">
        <v>6.06</v>
      </c>
      <c r="G14" s="8"/>
      <c r="H14" s="9"/>
      <c r="I14" s="55">
        <v>6.06</v>
      </c>
      <c r="J14" s="34">
        <f t="shared" si="2"/>
        <v>6.07</v>
      </c>
      <c r="K14" s="8"/>
      <c r="L14" s="8">
        <f t="shared" si="1"/>
        <v>5</v>
      </c>
    </row>
    <row r="15" spans="1:12" ht="30" customHeight="1" x14ac:dyDescent="0.3">
      <c r="A15" s="65"/>
      <c r="B15" s="8" t="s">
        <v>152</v>
      </c>
      <c r="C15" s="8">
        <v>6.24</v>
      </c>
      <c r="D15" s="9">
        <v>6.34</v>
      </c>
      <c r="E15" s="8">
        <v>5.89</v>
      </c>
      <c r="F15" s="9">
        <v>6.42</v>
      </c>
      <c r="G15" s="8"/>
      <c r="H15" s="9"/>
      <c r="I15" s="55">
        <v>6.42</v>
      </c>
      <c r="J15" s="34">
        <f t="shared" si="2"/>
        <v>6.42</v>
      </c>
      <c r="K15" s="8"/>
      <c r="L15" s="8">
        <f t="shared" si="1"/>
        <v>3</v>
      </c>
    </row>
    <row r="16" spans="1:12" ht="30" customHeight="1" x14ac:dyDescent="0.3">
      <c r="A16" s="65"/>
      <c r="B16" s="8" t="s">
        <v>153</v>
      </c>
      <c r="C16" s="8">
        <v>5.8</v>
      </c>
      <c r="D16" s="9">
        <v>5.94</v>
      </c>
      <c r="E16" s="8">
        <v>5.9</v>
      </c>
      <c r="F16" s="9">
        <v>5.49</v>
      </c>
      <c r="G16" s="8"/>
      <c r="H16" s="9"/>
      <c r="I16" s="55">
        <v>5.94</v>
      </c>
      <c r="J16" s="34">
        <f t="shared" ref="J16:J17" si="3">LARGE(C16:F16,1)</f>
        <v>5.94</v>
      </c>
      <c r="K16" s="8"/>
      <c r="L16" s="8">
        <f t="shared" si="1"/>
        <v>6</v>
      </c>
    </row>
    <row r="17" spans="1:12" ht="30" customHeight="1" x14ac:dyDescent="0.3">
      <c r="A17" s="65"/>
      <c r="B17" s="8" t="s">
        <v>149</v>
      </c>
      <c r="C17" s="8">
        <v>4.51</v>
      </c>
      <c r="D17" s="9">
        <v>5.24</v>
      </c>
      <c r="E17" s="8">
        <v>5.26</v>
      </c>
      <c r="F17" s="9">
        <v>4.79</v>
      </c>
      <c r="G17" s="8"/>
      <c r="H17" s="9"/>
      <c r="I17" s="55">
        <v>5.26</v>
      </c>
      <c r="J17" s="34">
        <f t="shared" si="3"/>
        <v>5.26</v>
      </c>
      <c r="K17" s="8"/>
      <c r="L17" s="8">
        <f t="shared" si="1"/>
        <v>8</v>
      </c>
    </row>
    <row r="18" spans="1:12" ht="30" customHeight="1" thickBot="1" x14ac:dyDescent="0.35">
      <c r="A18" s="64"/>
      <c r="B18" s="13" t="s">
        <v>176</v>
      </c>
      <c r="C18" s="13"/>
      <c r="D18" s="14"/>
      <c r="E18" s="13"/>
      <c r="F18" s="14"/>
      <c r="G18" s="13"/>
      <c r="H18" s="14"/>
      <c r="I18" s="57"/>
      <c r="J18" s="34" t="e">
        <f t="shared" ref="J18" si="4">LARGE(C18:F18,1)</f>
        <v>#NUM!</v>
      </c>
      <c r="K18" s="8"/>
      <c r="L18" s="8" t="e">
        <f t="shared" ref="L18" si="5">RANK(J18,$J$10:$J$15,0)</f>
        <v>#NUM!</v>
      </c>
    </row>
    <row r="19" spans="1:12" ht="15" thickBot="1" x14ac:dyDescent="0.35">
      <c r="A19" s="19"/>
      <c r="B19" s="19" t="s">
        <v>76</v>
      </c>
    </row>
    <row r="20" spans="1:12" ht="26.4" customHeight="1" x14ac:dyDescent="0.3">
      <c r="A20" s="49" t="s">
        <v>155</v>
      </c>
      <c r="B20" s="50" t="s">
        <v>165</v>
      </c>
      <c r="C20" s="51" t="s">
        <v>79</v>
      </c>
      <c r="D20" s="52" t="s">
        <v>80</v>
      </c>
      <c r="E20" s="51" t="s">
        <v>81</v>
      </c>
      <c r="F20" s="52" t="s">
        <v>82</v>
      </c>
      <c r="G20" s="51" t="s">
        <v>83</v>
      </c>
      <c r="H20" s="52" t="s">
        <v>84</v>
      </c>
      <c r="I20" s="53" t="s">
        <v>77</v>
      </c>
      <c r="J20" s="47" t="s">
        <v>77</v>
      </c>
      <c r="K20" s="17"/>
      <c r="L20" s="17" t="s">
        <v>78</v>
      </c>
    </row>
    <row r="21" spans="1:12" ht="30.6" customHeight="1" x14ac:dyDescent="0.3">
      <c r="A21" s="54"/>
      <c r="B21" s="8" t="s">
        <v>127</v>
      </c>
      <c r="C21" s="8">
        <v>4.8099999999999996</v>
      </c>
      <c r="D21" s="9">
        <v>4.34</v>
      </c>
      <c r="E21" s="8">
        <v>4.5599999999999996</v>
      </c>
      <c r="F21" s="9">
        <v>4.6100000000000003</v>
      </c>
      <c r="G21" s="8"/>
      <c r="H21" s="9"/>
      <c r="I21" s="55">
        <v>4.8099999999999996</v>
      </c>
      <c r="J21" s="34">
        <f t="shared" ref="J21:J25" si="6">LARGE(C21:F21,1)</f>
        <v>4.8099999999999996</v>
      </c>
      <c r="K21" s="8"/>
      <c r="L21" s="8">
        <f>RANK(I21,$I$21:$I$27,0)</f>
        <v>2</v>
      </c>
    </row>
    <row r="22" spans="1:12" ht="30.6" customHeight="1" x14ac:dyDescent="0.3">
      <c r="A22" s="54"/>
      <c r="B22" s="8" t="s">
        <v>136</v>
      </c>
      <c r="C22" s="8">
        <v>3.6</v>
      </c>
      <c r="D22" s="9">
        <v>3.23</v>
      </c>
      <c r="E22" s="8">
        <v>4.08</v>
      </c>
      <c r="F22" s="9">
        <v>4.01</v>
      </c>
      <c r="G22" s="8"/>
      <c r="H22" s="9"/>
      <c r="I22" s="55">
        <v>4.08</v>
      </c>
      <c r="J22" s="34">
        <f t="shared" si="6"/>
        <v>4.08</v>
      </c>
      <c r="K22" s="8"/>
      <c r="L22" s="8">
        <f t="shared" ref="L22:L28" si="7">RANK(I22,$I$21:$I$27,0)</f>
        <v>6</v>
      </c>
    </row>
    <row r="23" spans="1:12" ht="30.6" customHeight="1" x14ac:dyDescent="0.3">
      <c r="A23" s="54"/>
      <c r="B23" s="8" t="s">
        <v>138</v>
      </c>
      <c r="C23" s="8">
        <v>4.49</v>
      </c>
      <c r="D23" s="9">
        <v>4.82</v>
      </c>
      <c r="E23" s="8">
        <v>4.74</v>
      </c>
      <c r="F23" s="9">
        <v>4.4800000000000004</v>
      </c>
      <c r="G23" s="8"/>
      <c r="H23" s="9"/>
      <c r="I23" s="55">
        <v>4.82</v>
      </c>
      <c r="J23" s="34">
        <f t="shared" si="6"/>
        <v>4.82</v>
      </c>
      <c r="K23" s="8"/>
      <c r="L23" s="8">
        <f t="shared" si="7"/>
        <v>1</v>
      </c>
    </row>
    <row r="24" spans="1:12" ht="30.6" customHeight="1" x14ac:dyDescent="0.3">
      <c r="A24" s="54"/>
      <c r="B24" s="8" t="s">
        <v>142</v>
      </c>
      <c r="C24" s="8">
        <v>2.94</v>
      </c>
      <c r="D24" s="9">
        <v>3.35</v>
      </c>
      <c r="E24" s="8">
        <v>3.37</v>
      </c>
      <c r="F24" s="9">
        <v>3.49</v>
      </c>
      <c r="G24" s="8"/>
      <c r="H24" s="9"/>
      <c r="I24" s="55">
        <v>3.49</v>
      </c>
      <c r="J24" s="34">
        <f t="shared" si="6"/>
        <v>3.49</v>
      </c>
      <c r="K24" s="8"/>
      <c r="L24" s="8">
        <f t="shared" si="7"/>
        <v>7</v>
      </c>
    </row>
    <row r="25" spans="1:12" ht="30.6" customHeight="1" x14ac:dyDescent="0.3">
      <c r="A25" s="54"/>
      <c r="B25" s="8" t="s">
        <v>144</v>
      </c>
      <c r="C25" s="8">
        <v>3.83</v>
      </c>
      <c r="D25" s="9">
        <v>4.2300000000000004</v>
      </c>
      <c r="E25" s="8">
        <v>4.6500000000000004</v>
      </c>
      <c r="F25" s="9">
        <v>4.33</v>
      </c>
      <c r="G25" s="8"/>
      <c r="H25" s="9"/>
      <c r="I25" s="55">
        <v>4.6500000000000004</v>
      </c>
      <c r="J25" s="34">
        <f t="shared" si="6"/>
        <v>4.6500000000000004</v>
      </c>
      <c r="K25" s="8"/>
      <c r="L25" s="8">
        <f t="shared" si="7"/>
        <v>3</v>
      </c>
    </row>
    <row r="26" spans="1:12" ht="30.6" customHeight="1" x14ac:dyDescent="0.3">
      <c r="A26" s="54"/>
      <c r="B26" s="8" t="s">
        <v>147</v>
      </c>
      <c r="C26" s="8">
        <v>4.26</v>
      </c>
      <c r="D26" s="9">
        <v>3.76</v>
      </c>
      <c r="E26" s="8">
        <v>3.99</v>
      </c>
      <c r="F26" s="9">
        <v>4.1100000000000003</v>
      </c>
      <c r="G26" s="8"/>
      <c r="H26" s="9"/>
      <c r="I26" s="55">
        <v>4.26</v>
      </c>
      <c r="J26" s="34">
        <f t="shared" ref="J26:J27" si="8">LARGE(C26:F26,1)</f>
        <v>4.26</v>
      </c>
      <c r="K26" s="8"/>
      <c r="L26" s="8">
        <f t="shared" si="7"/>
        <v>5</v>
      </c>
    </row>
    <row r="27" spans="1:12" ht="30.6" customHeight="1" x14ac:dyDescent="0.3">
      <c r="A27" s="54"/>
      <c r="B27" s="8" t="s">
        <v>151</v>
      </c>
      <c r="C27" s="8">
        <v>3.91</v>
      </c>
      <c r="D27" s="9">
        <v>3.53</v>
      </c>
      <c r="E27" s="8">
        <v>4.2300000000000004</v>
      </c>
      <c r="F27" s="9">
        <v>4.28</v>
      </c>
      <c r="G27" s="8"/>
      <c r="H27" s="9"/>
      <c r="I27" s="55">
        <v>4.28</v>
      </c>
      <c r="J27" s="34">
        <f t="shared" si="8"/>
        <v>4.28</v>
      </c>
      <c r="K27" s="8"/>
      <c r="L27" s="8">
        <f t="shared" si="7"/>
        <v>4</v>
      </c>
    </row>
    <row r="28" spans="1:12" s="29" customFormat="1" ht="30.6" customHeight="1" thickBot="1" x14ac:dyDescent="0.35">
      <c r="A28" s="56"/>
      <c r="B28" s="13" t="s">
        <v>173</v>
      </c>
      <c r="C28" s="13"/>
      <c r="D28" s="14"/>
      <c r="E28" s="13"/>
      <c r="F28" s="14"/>
      <c r="G28" s="13"/>
      <c r="H28" s="14"/>
      <c r="I28" s="57"/>
      <c r="J28" s="48" t="e">
        <f t="shared" ref="J28:J29" si="9">LARGE(C28:F28,1)</f>
        <v>#NUM!</v>
      </c>
      <c r="K28" s="37"/>
      <c r="L28" s="8" t="e">
        <f t="shared" si="7"/>
        <v>#N/A</v>
      </c>
    </row>
    <row r="29" spans="1:12" s="29" customFormat="1" ht="22.2" customHeight="1" thickBot="1" x14ac:dyDescent="0.35">
      <c r="A29" s="19"/>
      <c r="B29" s="19" t="s">
        <v>76</v>
      </c>
      <c r="J29" s="29" t="e">
        <f t="shared" si="9"/>
        <v>#NUM!</v>
      </c>
      <c r="L29" s="29" t="e">
        <f t="shared" ref="L29" si="10">RANK(J29,$J$20:$J$25,0)</f>
        <v>#NUM!</v>
      </c>
    </row>
    <row r="30" spans="1:12" ht="22.2" customHeight="1" x14ac:dyDescent="0.3">
      <c r="A30" s="49" t="s">
        <v>158</v>
      </c>
      <c r="B30" s="50" t="s">
        <v>164</v>
      </c>
      <c r="C30" s="51" t="s">
        <v>79</v>
      </c>
      <c r="D30" s="52" t="s">
        <v>80</v>
      </c>
      <c r="E30" s="51" t="s">
        <v>81</v>
      </c>
      <c r="F30" s="52" t="s">
        <v>82</v>
      </c>
      <c r="G30" s="51" t="s">
        <v>83</v>
      </c>
      <c r="H30" s="52" t="s">
        <v>84</v>
      </c>
      <c r="I30" s="53" t="s">
        <v>77</v>
      </c>
      <c r="J30" s="58" t="s">
        <v>77</v>
      </c>
      <c r="K30" s="35"/>
      <c r="L30" s="35" t="s">
        <v>78</v>
      </c>
    </row>
    <row r="31" spans="1:12" ht="22.2" customHeight="1" x14ac:dyDescent="0.3">
      <c r="A31" s="54"/>
      <c r="B31" s="42" t="s">
        <v>133</v>
      </c>
      <c r="C31" s="8">
        <v>3.16</v>
      </c>
      <c r="D31" s="9">
        <v>3.26</v>
      </c>
      <c r="E31" s="8">
        <v>4.2</v>
      </c>
      <c r="F31" s="9">
        <v>2.92</v>
      </c>
      <c r="G31" s="8"/>
      <c r="H31" s="9"/>
      <c r="I31" s="55">
        <v>4.2</v>
      </c>
      <c r="J31" s="34">
        <f t="shared" ref="J31:J35" si="11">LARGE(C31:F31,1)</f>
        <v>4.2</v>
      </c>
      <c r="K31" s="8"/>
      <c r="L31" s="8">
        <f t="shared" ref="L31:L35" si="12">RANK(I31,$I$31:$I$36,0)</f>
        <v>2</v>
      </c>
    </row>
    <row r="32" spans="1:12" ht="22.2" customHeight="1" x14ac:dyDescent="0.3">
      <c r="A32" s="54"/>
      <c r="B32" s="42" t="s">
        <v>134</v>
      </c>
      <c r="C32" s="8">
        <v>3.56</v>
      </c>
      <c r="D32" s="9">
        <v>3.22</v>
      </c>
      <c r="E32" s="8">
        <v>2.88</v>
      </c>
      <c r="F32" s="9">
        <v>3.16</v>
      </c>
      <c r="G32" s="8"/>
      <c r="H32" s="9"/>
      <c r="I32" s="55">
        <v>3.56</v>
      </c>
      <c r="J32" s="34">
        <f t="shared" si="11"/>
        <v>3.56</v>
      </c>
      <c r="K32" s="8"/>
      <c r="L32" s="8">
        <f t="shared" si="12"/>
        <v>3</v>
      </c>
    </row>
    <row r="33" spans="1:12" ht="22.2" customHeight="1" x14ac:dyDescent="0.3">
      <c r="A33" s="54"/>
      <c r="B33" s="42" t="s">
        <v>143</v>
      </c>
      <c r="C33" s="8">
        <v>2.67</v>
      </c>
      <c r="D33" s="9">
        <v>2.88</v>
      </c>
      <c r="E33" s="8">
        <v>2.5</v>
      </c>
      <c r="F33" s="9">
        <v>2.86</v>
      </c>
      <c r="G33" s="8"/>
      <c r="H33" s="9"/>
      <c r="I33" s="55">
        <v>2.88</v>
      </c>
      <c r="J33" s="34">
        <f t="shared" si="11"/>
        <v>2.88</v>
      </c>
      <c r="K33" s="8"/>
      <c r="L33" s="8">
        <f t="shared" si="12"/>
        <v>6</v>
      </c>
    </row>
    <row r="34" spans="1:12" ht="22.2" customHeight="1" x14ac:dyDescent="0.3">
      <c r="A34" s="54"/>
      <c r="B34" s="42" t="s">
        <v>145</v>
      </c>
      <c r="C34" s="8">
        <v>3.63</v>
      </c>
      <c r="D34" s="9">
        <v>3.48</v>
      </c>
      <c r="E34" s="8">
        <v>4.38</v>
      </c>
      <c r="F34" s="9">
        <v>3.8</v>
      </c>
      <c r="G34" s="8"/>
      <c r="H34" s="9"/>
      <c r="I34" s="55">
        <v>4.38</v>
      </c>
      <c r="J34" s="34">
        <f t="shared" si="11"/>
        <v>4.38</v>
      </c>
      <c r="K34" s="8"/>
      <c r="L34" s="8">
        <f t="shared" si="12"/>
        <v>1</v>
      </c>
    </row>
    <row r="35" spans="1:12" ht="22.2" customHeight="1" x14ac:dyDescent="0.3">
      <c r="A35" s="54"/>
      <c r="B35" s="42" t="s">
        <v>150</v>
      </c>
      <c r="C35" s="37">
        <v>3.15</v>
      </c>
      <c r="D35" s="45">
        <v>3.24</v>
      </c>
      <c r="E35" s="37">
        <v>3.34</v>
      </c>
      <c r="F35" s="45">
        <v>3.13</v>
      </c>
      <c r="G35" s="37"/>
      <c r="H35" s="45"/>
      <c r="I35" s="59">
        <v>3.34</v>
      </c>
      <c r="J35" s="48">
        <f t="shared" si="11"/>
        <v>3.34</v>
      </c>
      <c r="K35" s="37"/>
      <c r="L35" s="8">
        <f t="shared" si="12"/>
        <v>4</v>
      </c>
    </row>
    <row r="36" spans="1:12" s="29" customFormat="1" ht="22.2" customHeight="1" thickBot="1" x14ac:dyDescent="0.35">
      <c r="A36" s="56"/>
      <c r="B36" s="60" t="s">
        <v>194</v>
      </c>
      <c r="C36" s="13">
        <v>1.97</v>
      </c>
      <c r="D36" s="14">
        <v>2.5</v>
      </c>
      <c r="E36" s="13">
        <v>3.18</v>
      </c>
      <c r="F36" s="14">
        <v>2.98</v>
      </c>
      <c r="G36" s="13"/>
      <c r="H36" s="14"/>
      <c r="I36" s="57">
        <v>3.33</v>
      </c>
      <c r="J36" s="48">
        <f t="shared" ref="J36" si="13">LARGE(C36:F36,1)</f>
        <v>3.18</v>
      </c>
      <c r="K36" s="37"/>
      <c r="L36" s="8">
        <f>RANK(I36,$I$31:$I$36,0)</f>
        <v>5</v>
      </c>
    </row>
    <row r="37" spans="1:12" s="29" customFormat="1" ht="22.2" customHeight="1" thickBot="1" x14ac:dyDescent="0.35">
      <c r="A37" s="19"/>
      <c r="B37" s="19" t="s">
        <v>178</v>
      </c>
    </row>
    <row r="38" spans="1:12" ht="22.2" customHeight="1" x14ac:dyDescent="0.3">
      <c r="A38" s="49" t="s">
        <v>159</v>
      </c>
      <c r="B38" s="50" t="s">
        <v>186</v>
      </c>
      <c r="C38" s="51" t="s">
        <v>79</v>
      </c>
      <c r="D38" s="52" t="s">
        <v>80</v>
      </c>
      <c r="E38" s="51" t="s">
        <v>81</v>
      </c>
      <c r="F38" s="52" t="s">
        <v>82</v>
      </c>
      <c r="G38" s="51" t="s">
        <v>83</v>
      </c>
      <c r="H38" s="52" t="s">
        <v>84</v>
      </c>
      <c r="I38" s="53" t="s">
        <v>77</v>
      </c>
      <c r="J38" s="58" t="s">
        <v>77</v>
      </c>
      <c r="K38" s="35"/>
      <c r="L38" s="35" t="s">
        <v>78</v>
      </c>
    </row>
    <row r="39" spans="1:12" ht="22.2" customHeight="1" x14ac:dyDescent="0.3">
      <c r="A39" s="54"/>
      <c r="B39" s="42" t="s">
        <v>130</v>
      </c>
      <c r="C39" s="8">
        <v>1.6</v>
      </c>
      <c r="D39" s="9">
        <v>1.77</v>
      </c>
      <c r="E39" s="8">
        <v>2.2999999999999998</v>
      </c>
      <c r="F39" s="9">
        <v>2.35</v>
      </c>
      <c r="G39" s="8"/>
      <c r="H39" s="9"/>
      <c r="I39" s="55">
        <v>2.35</v>
      </c>
      <c r="J39" s="34">
        <f t="shared" ref="J39:J42" si="14">LARGE(C39:F39,1)</f>
        <v>2.35</v>
      </c>
      <c r="K39" s="8"/>
      <c r="L39" s="8">
        <f>RANK(I39,$I$39:$I$43,0)</f>
        <v>3</v>
      </c>
    </row>
    <row r="40" spans="1:12" ht="22.2" customHeight="1" x14ac:dyDescent="0.3">
      <c r="A40" s="54"/>
      <c r="B40" s="42" t="s">
        <v>137</v>
      </c>
      <c r="C40" s="8">
        <v>2.33</v>
      </c>
      <c r="D40" s="9">
        <v>1.87</v>
      </c>
      <c r="E40" s="8">
        <v>1.96</v>
      </c>
      <c r="F40" s="9">
        <v>1.52</v>
      </c>
      <c r="G40" s="8"/>
      <c r="H40" s="9"/>
      <c r="I40" s="55">
        <v>1.52</v>
      </c>
      <c r="J40" s="34">
        <f t="shared" si="14"/>
        <v>2.33</v>
      </c>
      <c r="K40" s="8"/>
      <c r="L40" s="8">
        <f t="shared" ref="L40:L43" si="15">RANK(I40,$I$39:$I$43,0)</f>
        <v>5</v>
      </c>
    </row>
    <row r="41" spans="1:12" ht="22.2" customHeight="1" x14ac:dyDescent="0.3">
      <c r="A41" s="54"/>
      <c r="B41" s="42" t="s">
        <v>139</v>
      </c>
      <c r="C41" s="8">
        <v>2.35</v>
      </c>
      <c r="D41" s="9">
        <v>2.65</v>
      </c>
      <c r="E41" s="8">
        <v>2.44</v>
      </c>
      <c r="F41" s="9">
        <v>2.44</v>
      </c>
      <c r="G41" s="8"/>
      <c r="H41" s="9"/>
      <c r="I41" s="55">
        <v>2.44</v>
      </c>
      <c r="J41" s="34">
        <f t="shared" si="14"/>
        <v>2.65</v>
      </c>
      <c r="K41" s="8"/>
      <c r="L41" s="8">
        <f t="shared" si="15"/>
        <v>2</v>
      </c>
    </row>
    <row r="42" spans="1:12" ht="22.2" customHeight="1" x14ac:dyDescent="0.3">
      <c r="A42" s="54"/>
      <c r="B42" s="42" t="s">
        <v>140</v>
      </c>
      <c r="C42" s="37">
        <v>3.14</v>
      </c>
      <c r="D42" s="45">
        <v>2.5499999999999998</v>
      </c>
      <c r="E42" s="37">
        <v>2.78</v>
      </c>
      <c r="F42" s="45">
        <v>2.63</v>
      </c>
      <c r="G42" s="37"/>
      <c r="H42" s="45"/>
      <c r="I42" s="59">
        <v>2.63</v>
      </c>
      <c r="J42" s="48">
        <f t="shared" si="14"/>
        <v>3.14</v>
      </c>
      <c r="K42" s="37"/>
      <c r="L42" s="8">
        <f t="shared" si="15"/>
        <v>1</v>
      </c>
    </row>
    <row r="43" spans="1:12" s="29" customFormat="1" ht="22.2" customHeight="1" thickBot="1" x14ac:dyDescent="0.35">
      <c r="A43" s="56"/>
      <c r="B43" s="60" t="s">
        <v>172</v>
      </c>
      <c r="C43" s="13">
        <v>2.34</v>
      </c>
      <c r="D43" s="14">
        <v>1.93</v>
      </c>
      <c r="E43" s="13">
        <v>2.36</v>
      </c>
      <c r="F43" s="14">
        <v>2.12</v>
      </c>
      <c r="G43" s="13"/>
      <c r="H43" s="14"/>
      <c r="I43" s="57">
        <v>2.12</v>
      </c>
      <c r="J43" s="48">
        <f t="shared" ref="J43" si="16">LARGE(C43:F43,1)</f>
        <v>2.36</v>
      </c>
      <c r="K43" s="37"/>
      <c r="L43" s="8">
        <f t="shared" si="15"/>
        <v>4</v>
      </c>
    </row>
    <row r="44" spans="1:12" s="29" customFormat="1" ht="22.2" customHeight="1" thickBot="1" x14ac:dyDescent="0.35">
      <c r="A44" s="19"/>
      <c r="B44" s="19" t="s">
        <v>76</v>
      </c>
    </row>
    <row r="45" spans="1:12" ht="22.2" customHeight="1" x14ac:dyDescent="0.3">
      <c r="A45" s="49" t="s">
        <v>168</v>
      </c>
      <c r="B45" s="50" t="s">
        <v>162</v>
      </c>
      <c r="C45" s="51" t="s">
        <v>79</v>
      </c>
      <c r="D45" s="52" t="s">
        <v>80</v>
      </c>
      <c r="E45" s="51" t="s">
        <v>81</v>
      </c>
      <c r="F45" s="52" t="s">
        <v>82</v>
      </c>
      <c r="G45" s="51" t="s">
        <v>83</v>
      </c>
      <c r="H45" s="52" t="s">
        <v>84</v>
      </c>
      <c r="I45" s="53" t="s">
        <v>77</v>
      </c>
      <c r="J45" s="58" t="s">
        <v>77</v>
      </c>
      <c r="K45" s="35"/>
      <c r="L45" s="35" t="s">
        <v>78</v>
      </c>
    </row>
    <row r="46" spans="1:12" ht="23.4" customHeight="1" x14ac:dyDescent="0.3">
      <c r="A46" s="54"/>
      <c r="B46" s="42" t="s">
        <v>63</v>
      </c>
      <c r="C46" s="8"/>
      <c r="D46" s="9"/>
      <c r="E46" s="8"/>
      <c r="F46" s="9"/>
      <c r="G46" s="8"/>
      <c r="H46" s="9"/>
      <c r="I46" s="55"/>
      <c r="J46" s="34" t="e">
        <f>LARGE(C46:F46,1)</f>
        <v>#NUM!</v>
      </c>
      <c r="K46" s="8"/>
      <c r="L46" s="8" t="e">
        <f>RANK(I46,$I$39:$I$43,0)</f>
        <v>#N/A</v>
      </c>
    </row>
    <row r="47" spans="1:12" ht="23.4" customHeight="1" thickBot="1" x14ac:dyDescent="0.35">
      <c r="A47" s="56"/>
      <c r="B47" s="60" t="s">
        <v>171</v>
      </c>
      <c r="C47" s="13">
        <v>4.9000000000000004</v>
      </c>
      <c r="D47" s="14">
        <v>5.01</v>
      </c>
      <c r="E47" s="13">
        <v>5.4</v>
      </c>
      <c r="F47" s="14">
        <v>5.58</v>
      </c>
      <c r="G47" s="13"/>
      <c r="H47" s="14"/>
      <c r="I47" s="57">
        <v>5.58</v>
      </c>
      <c r="J47" s="34">
        <f>LARGE(C47:F47,1)</f>
        <v>5.58</v>
      </c>
      <c r="K47" s="8"/>
      <c r="L47" s="8">
        <f>RANK(I47,$I$46:$I$47,0)</f>
        <v>1</v>
      </c>
    </row>
    <row r="48" spans="1:12" ht="18.600000000000001" customHeight="1" thickBot="1" x14ac:dyDescent="0.35">
      <c r="A48" s="19"/>
      <c r="B48" s="19" t="s">
        <v>76</v>
      </c>
    </row>
    <row r="49" spans="1:12" x14ac:dyDescent="0.3">
      <c r="A49" s="49" t="s">
        <v>154</v>
      </c>
      <c r="B49" s="50" t="s">
        <v>161</v>
      </c>
      <c r="C49" s="51" t="s">
        <v>79</v>
      </c>
      <c r="D49" s="52" t="s">
        <v>80</v>
      </c>
      <c r="E49" s="51" t="s">
        <v>81</v>
      </c>
      <c r="F49" s="52" t="s">
        <v>82</v>
      </c>
      <c r="G49" s="51" t="s">
        <v>83</v>
      </c>
      <c r="H49" s="52" t="s">
        <v>84</v>
      </c>
      <c r="I49" s="53" t="s">
        <v>77</v>
      </c>
      <c r="J49" s="47" t="s">
        <v>77</v>
      </c>
      <c r="K49" s="17"/>
      <c r="L49" s="17" t="s">
        <v>78</v>
      </c>
    </row>
    <row r="50" spans="1:12" ht="28.2" customHeight="1" x14ac:dyDescent="0.3">
      <c r="A50" s="54"/>
      <c r="B50" s="42" t="s">
        <v>117</v>
      </c>
      <c r="C50" s="8">
        <v>5.0999999999999996</v>
      </c>
      <c r="D50" s="9">
        <v>5.22</v>
      </c>
      <c r="E50" s="8">
        <v>4.7</v>
      </c>
      <c r="F50" s="9">
        <v>4.4800000000000004</v>
      </c>
      <c r="G50" s="8"/>
      <c r="H50" s="9"/>
      <c r="I50" s="55">
        <v>5.22</v>
      </c>
      <c r="J50" s="34">
        <f>LARGE(C50:F50,1)</f>
        <v>5.22</v>
      </c>
      <c r="K50" s="8"/>
      <c r="L50" s="8">
        <f>RANK(I50,$I$50:$I$53,0)</f>
        <v>2</v>
      </c>
    </row>
    <row r="51" spans="1:12" ht="28.2" customHeight="1" x14ac:dyDescent="0.3">
      <c r="A51" s="62"/>
      <c r="B51" s="42" t="s">
        <v>118</v>
      </c>
      <c r="C51" s="8">
        <v>4.93</v>
      </c>
      <c r="D51" s="9">
        <v>5.8</v>
      </c>
      <c r="E51" s="8">
        <v>5.49</v>
      </c>
      <c r="F51" s="9">
        <v>5.17</v>
      </c>
      <c r="G51" s="8"/>
      <c r="H51" s="9"/>
      <c r="I51" s="55">
        <v>5.8</v>
      </c>
      <c r="J51" s="34">
        <f t="shared" ref="J51:J52" si="17">LARGE(C51:F51,1)</f>
        <v>5.8</v>
      </c>
      <c r="K51" s="8"/>
      <c r="L51" s="8">
        <f t="shared" ref="L51:L53" si="18">RANK(I51,$I$50:$I$53,0)</f>
        <v>1</v>
      </c>
    </row>
    <row r="52" spans="1:12" ht="28.2" customHeight="1" x14ac:dyDescent="0.3">
      <c r="A52" s="54"/>
      <c r="B52" s="42" t="s">
        <v>119</v>
      </c>
      <c r="C52" s="8">
        <v>4.12</v>
      </c>
      <c r="D52" s="9">
        <v>3.34</v>
      </c>
      <c r="E52" s="8">
        <v>3.55</v>
      </c>
      <c r="F52" s="9">
        <v>2.92</v>
      </c>
      <c r="G52" s="8"/>
      <c r="H52" s="9"/>
      <c r="I52" s="55">
        <v>4.12</v>
      </c>
      <c r="J52" s="34">
        <f t="shared" si="17"/>
        <v>4.12</v>
      </c>
      <c r="K52" s="8"/>
      <c r="L52" s="8">
        <f t="shared" si="18"/>
        <v>3</v>
      </c>
    </row>
    <row r="53" spans="1:12" s="29" customFormat="1" ht="28.2" customHeight="1" thickBot="1" x14ac:dyDescent="0.35">
      <c r="A53" s="56"/>
      <c r="B53" s="60" t="s">
        <v>177</v>
      </c>
      <c r="C53" s="13"/>
      <c r="D53" s="14"/>
      <c r="E53" s="13"/>
      <c r="F53" s="14"/>
      <c r="G53" s="13"/>
      <c r="H53" s="14"/>
      <c r="I53" s="57"/>
      <c r="J53" s="34" t="e">
        <f t="shared" ref="J53" si="19">LARGE(C53:F53,1)</f>
        <v>#NUM!</v>
      </c>
      <c r="K53" s="8"/>
      <c r="L53" s="8" t="e">
        <f t="shared" si="18"/>
        <v>#N/A</v>
      </c>
    </row>
    <row r="54" spans="1:12" s="29" customFormat="1" ht="27" customHeight="1" thickBot="1" x14ac:dyDescent="0.35">
      <c r="A54" s="19"/>
      <c r="B54" s="19" t="s">
        <v>76</v>
      </c>
    </row>
    <row r="55" spans="1:12" ht="27" customHeight="1" x14ac:dyDescent="0.3">
      <c r="A55" s="49" t="s">
        <v>169</v>
      </c>
      <c r="B55" s="50" t="s">
        <v>160</v>
      </c>
      <c r="C55" s="51" t="s">
        <v>79</v>
      </c>
      <c r="D55" s="52" t="s">
        <v>80</v>
      </c>
      <c r="E55" s="51" t="s">
        <v>81</v>
      </c>
      <c r="F55" s="52" t="s">
        <v>82</v>
      </c>
      <c r="G55" s="51" t="s">
        <v>83</v>
      </c>
      <c r="H55" s="52" t="s">
        <v>84</v>
      </c>
      <c r="I55" s="53" t="s">
        <v>77</v>
      </c>
      <c r="J55" s="58" t="s">
        <v>77</v>
      </c>
      <c r="K55" s="35"/>
      <c r="L55" s="35" t="s">
        <v>78</v>
      </c>
    </row>
    <row r="56" spans="1:12" ht="27" customHeight="1" x14ac:dyDescent="0.3">
      <c r="A56" s="62"/>
      <c r="B56" s="8" t="s">
        <v>120</v>
      </c>
      <c r="C56" s="8">
        <v>3.54</v>
      </c>
      <c r="D56" s="9">
        <v>3.06</v>
      </c>
      <c r="E56" s="8">
        <v>3.46</v>
      </c>
      <c r="F56" s="9">
        <v>3.57</v>
      </c>
      <c r="G56" s="8"/>
      <c r="H56" s="9"/>
      <c r="I56" s="55">
        <v>3.54</v>
      </c>
      <c r="J56" s="34">
        <f t="shared" ref="J56:J58" si="20">LARGE(C56:F56,1)</f>
        <v>3.57</v>
      </c>
      <c r="K56" s="8"/>
      <c r="L56" s="8">
        <f>RANK(I56,$I$56:$I$59,0)</f>
        <v>2</v>
      </c>
    </row>
    <row r="57" spans="1:12" ht="27" customHeight="1" x14ac:dyDescent="0.3">
      <c r="A57" s="63"/>
      <c r="B57" s="8" t="s">
        <v>121</v>
      </c>
      <c r="C57" s="8">
        <v>2.4700000000000002</v>
      </c>
      <c r="D57" s="9">
        <v>3.08</v>
      </c>
      <c r="E57" s="8">
        <v>3.18</v>
      </c>
      <c r="F57" s="9">
        <v>3.03</v>
      </c>
      <c r="G57" s="8"/>
      <c r="H57" s="9"/>
      <c r="I57" s="55">
        <v>3.18</v>
      </c>
      <c r="J57" s="34">
        <f t="shared" si="20"/>
        <v>3.18</v>
      </c>
      <c r="K57" s="8"/>
      <c r="L57" s="8">
        <f t="shared" ref="L57:L59" si="21">RANK(I57,$I$56:$I$59,0)</f>
        <v>4</v>
      </c>
    </row>
    <row r="58" spans="1:12" ht="27" customHeight="1" x14ac:dyDescent="0.3">
      <c r="A58" s="63"/>
      <c r="B58" s="8" t="s">
        <v>122</v>
      </c>
      <c r="C58" s="8">
        <v>3.55</v>
      </c>
      <c r="D58" s="9">
        <v>4.22</v>
      </c>
      <c r="E58" s="8">
        <v>3.79</v>
      </c>
      <c r="F58" s="9">
        <v>3.45</v>
      </c>
      <c r="G58" s="8"/>
      <c r="H58" s="9"/>
      <c r="I58" s="55">
        <v>4.22</v>
      </c>
      <c r="J58" s="34">
        <f t="shared" si="20"/>
        <v>4.22</v>
      </c>
      <c r="K58" s="8"/>
      <c r="L58" s="8">
        <f t="shared" si="21"/>
        <v>1</v>
      </c>
    </row>
    <row r="59" spans="1:12" ht="32.4" customHeight="1" thickBot="1" x14ac:dyDescent="0.35">
      <c r="A59" s="64"/>
      <c r="B59" s="13" t="s">
        <v>131</v>
      </c>
      <c r="C59" s="13">
        <v>3.46</v>
      </c>
      <c r="D59" s="14">
        <v>3.28</v>
      </c>
      <c r="E59" s="13">
        <v>2.83</v>
      </c>
      <c r="F59" s="14">
        <v>2.63</v>
      </c>
      <c r="G59" s="13"/>
      <c r="H59" s="14"/>
      <c r="I59" s="57">
        <v>3.46</v>
      </c>
      <c r="J59" s="34">
        <f t="shared" ref="J59" si="22">LARGE(C59:F59,1)</f>
        <v>3.46</v>
      </c>
      <c r="K59" s="8"/>
      <c r="L59" s="8">
        <f t="shared" si="21"/>
        <v>3</v>
      </c>
    </row>
    <row r="60" spans="1:12" x14ac:dyDescent="0.3">
      <c r="B60" s="1"/>
    </row>
    <row r="61" spans="1:12" x14ac:dyDescent="0.3">
      <c r="B61" s="1"/>
    </row>
    <row r="68" spans="4:5" x14ac:dyDescent="0.3">
      <c r="D68">
        <v>14</v>
      </c>
      <c r="E68">
        <v>1200</v>
      </c>
    </row>
    <row r="69" spans="4:5" x14ac:dyDescent="0.3">
      <c r="D69">
        <v>13.99</v>
      </c>
      <c r="E69">
        <v>1199</v>
      </c>
    </row>
    <row r="70" spans="4:5" x14ac:dyDescent="0.3">
      <c r="D70">
        <v>13.98</v>
      </c>
      <c r="E70">
        <v>1198</v>
      </c>
    </row>
    <row r="71" spans="4:5" x14ac:dyDescent="0.3">
      <c r="D71">
        <v>13.97</v>
      </c>
      <c r="E71">
        <v>1197</v>
      </c>
    </row>
    <row r="72" spans="4:5" x14ac:dyDescent="0.3">
      <c r="D72">
        <v>13.96</v>
      </c>
      <c r="E72">
        <v>1196</v>
      </c>
    </row>
    <row r="73" spans="4:5" x14ac:dyDescent="0.3">
      <c r="D73">
        <v>13.95</v>
      </c>
      <c r="E73">
        <v>1195</v>
      </c>
    </row>
    <row r="74" spans="4:5" x14ac:dyDescent="0.3">
      <c r="D74">
        <v>13.94</v>
      </c>
      <c r="E74">
        <v>1194</v>
      </c>
    </row>
    <row r="75" spans="4:5" x14ac:dyDescent="0.3">
      <c r="D75">
        <v>13.93</v>
      </c>
      <c r="E75">
        <v>1193</v>
      </c>
    </row>
    <row r="76" spans="4:5" x14ac:dyDescent="0.3">
      <c r="D76">
        <v>13.92</v>
      </c>
      <c r="E76">
        <v>1192</v>
      </c>
    </row>
    <row r="77" spans="4:5" x14ac:dyDescent="0.3">
      <c r="D77">
        <v>13.91</v>
      </c>
      <c r="E77">
        <v>1191</v>
      </c>
    </row>
    <row r="78" spans="4:5" x14ac:dyDescent="0.3">
      <c r="D78">
        <v>13.9</v>
      </c>
      <c r="E78">
        <v>1190</v>
      </c>
    </row>
    <row r="79" spans="4:5" x14ac:dyDescent="0.3">
      <c r="D79">
        <v>13.89</v>
      </c>
      <c r="E79">
        <v>1189</v>
      </c>
    </row>
    <row r="80" spans="4:5" x14ac:dyDescent="0.3">
      <c r="D80">
        <v>13.88</v>
      </c>
      <c r="E80">
        <v>1188</v>
      </c>
    </row>
    <row r="81" spans="4:5" x14ac:dyDescent="0.3">
      <c r="D81">
        <v>13.87</v>
      </c>
      <c r="E81">
        <v>1187</v>
      </c>
    </row>
    <row r="82" spans="4:5" x14ac:dyDescent="0.3">
      <c r="D82">
        <v>13.86</v>
      </c>
      <c r="E82">
        <v>1186</v>
      </c>
    </row>
    <row r="83" spans="4:5" x14ac:dyDescent="0.3">
      <c r="D83">
        <v>13.85</v>
      </c>
      <c r="E83">
        <v>1185</v>
      </c>
    </row>
    <row r="84" spans="4:5" x14ac:dyDescent="0.3">
      <c r="D84">
        <v>13.84</v>
      </c>
      <c r="E84">
        <v>1184</v>
      </c>
    </row>
    <row r="85" spans="4:5" x14ac:dyDescent="0.3">
      <c r="D85">
        <v>13.83</v>
      </c>
      <c r="E85">
        <v>1183</v>
      </c>
    </row>
    <row r="86" spans="4:5" x14ac:dyDescent="0.3">
      <c r="D86">
        <v>13.82</v>
      </c>
      <c r="E86">
        <v>1182</v>
      </c>
    </row>
    <row r="87" spans="4:5" x14ac:dyDescent="0.3">
      <c r="D87">
        <v>13.81</v>
      </c>
      <c r="E87">
        <v>1181</v>
      </c>
    </row>
    <row r="88" spans="4:5" x14ac:dyDescent="0.3">
      <c r="D88">
        <v>13.8</v>
      </c>
      <c r="E88">
        <v>1180</v>
      </c>
    </row>
    <row r="89" spans="4:5" x14ac:dyDescent="0.3">
      <c r="D89">
        <v>13.79</v>
      </c>
      <c r="E89">
        <v>1179</v>
      </c>
    </row>
    <row r="90" spans="4:5" x14ac:dyDescent="0.3">
      <c r="D90">
        <v>13.78</v>
      </c>
      <c r="E90">
        <v>1178</v>
      </c>
    </row>
    <row r="91" spans="4:5" x14ac:dyDescent="0.3">
      <c r="D91">
        <v>13.77</v>
      </c>
      <c r="E91">
        <v>1177</v>
      </c>
    </row>
    <row r="92" spans="4:5" x14ac:dyDescent="0.3">
      <c r="D92">
        <v>13.76</v>
      </c>
      <c r="E92">
        <v>1176</v>
      </c>
    </row>
    <row r="93" spans="4:5" x14ac:dyDescent="0.3">
      <c r="D93">
        <v>13.75</v>
      </c>
      <c r="E93">
        <v>1175</v>
      </c>
    </row>
    <row r="94" spans="4:5" x14ac:dyDescent="0.3">
      <c r="D94">
        <v>13.74</v>
      </c>
      <c r="E94">
        <v>1174</v>
      </c>
    </row>
    <row r="95" spans="4:5" x14ac:dyDescent="0.3">
      <c r="D95">
        <v>13.73</v>
      </c>
      <c r="E95">
        <v>1173</v>
      </c>
    </row>
    <row r="96" spans="4:5" x14ac:dyDescent="0.3">
      <c r="D96">
        <v>13.72</v>
      </c>
      <c r="E96">
        <v>1172</v>
      </c>
    </row>
    <row r="97" spans="4:5" x14ac:dyDescent="0.3">
      <c r="D97">
        <v>13.71</v>
      </c>
      <c r="E97">
        <v>1171</v>
      </c>
    </row>
    <row r="98" spans="4:5" x14ac:dyDescent="0.3">
      <c r="D98">
        <v>13.7</v>
      </c>
      <c r="E98">
        <v>1170</v>
      </c>
    </row>
    <row r="99" spans="4:5" x14ac:dyDescent="0.3">
      <c r="D99">
        <v>13.69</v>
      </c>
      <c r="E99">
        <v>1169</v>
      </c>
    </row>
    <row r="100" spans="4:5" x14ac:dyDescent="0.3">
      <c r="D100">
        <v>13.68</v>
      </c>
      <c r="E100">
        <v>1168</v>
      </c>
    </row>
    <row r="101" spans="4:5" x14ac:dyDescent="0.3">
      <c r="D101">
        <v>13.67</v>
      </c>
      <c r="E101">
        <v>1167</v>
      </c>
    </row>
    <row r="102" spans="4:5" x14ac:dyDescent="0.3">
      <c r="D102">
        <v>13.66</v>
      </c>
      <c r="E102">
        <v>1166</v>
      </c>
    </row>
    <row r="103" spans="4:5" x14ac:dyDescent="0.3">
      <c r="D103">
        <v>13.65</v>
      </c>
      <c r="E103">
        <v>1165</v>
      </c>
    </row>
    <row r="104" spans="4:5" x14ac:dyDescent="0.3">
      <c r="D104">
        <v>13.64</v>
      </c>
      <c r="E104">
        <v>1164</v>
      </c>
    </row>
    <row r="105" spans="4:5" x14ac:dyDescent="0.3">
      <c r="D105">
        <v>13.63</v>
      </c>
      <c r="E105">
        <v>1163</v>
      </c>
    </row>
    <row r="106" spans="4:5" x14ac:dyDescent="0.3">
      <c r="D106">
        <v>13.62</v>
      </c>
      <c r="E106">
        <v>1162</v>
      </c>
    </row>
    <row r="107" spans="4:5" x14ac:dyDescent="0.3">
      <c r="D107">
        <v>13.61</v>
      </c>
      <c r="E107">
        <v>1161</v>
      </c>
    </row>
    <row r="108" spans="4:5" x14ac:dyDescent="0.3">
      <c r="D108">
        <v>13.6</v>
      </c>
      <c r="E108">
        <v>1160</v>
      </c>
    </row>
    <row r="109" spans="4:5" x14ac:dyDescent="0.3">
      <c r="D109">
        <v>13.59</v>
      </c>
      <c r="E109">
        <v>1159</v>
      </c>
    </row>
    <row r="110" spans="4:5" x14ac:dyDescent="0.3">
      <c r="D110">
        <v>13.58</v>
      </c>
      <c r="E110">
        <v>1158</v>
      </c>
    </row>
    <row r="111" spans="4:5" x14ac:dyDescent="0.3">
      <c r="D111">
        <v>13.57</v>
      </c>
      <c r="E111">
        <v>1157</v>
      </c>
    </row>
    <row r="112" spans="4:5" x14ac:dyDescent="0.3">
      <c r="D112">
        <v>13.56</v>
      </c>
      <c r="E112">
        <v>1156</v>
      </c>
    </row>
    <row r="113" spans="4:5" x14ac:dyDescent="0.3">
      <c r="D113">
        <v>13.55</v>
      </c>
      <c r="E113">
        <v>1155</v>
      </c>
    </row>
    <row r="114" spans="4:5" x14ac:dyDescent="0.3">
      <c r="D114">
        <v>13.54</v>
      </c>
      <c r="E114">
        <v>1154</v>
      </c>
    </row>
    <row r="115" spans="4:5" x14ac:dyDescent="0.3">
      <c r="D115">
        <v>13.53</v>
      </c>
      <c r="E115">
        <v>1153</v>
      </c>
    </row>
    <row r="116" spans="4:5" x14ac:dyDescent="0.3">
      <c r="D116">
        <v>13.52</v>
      </c>
      <c r="E116">
        <v>1152</v>
      </c>
    </row>
    <row r="117" spans="4:5" x14ac:dyDescent="0.3">
      <c r="D117">
        <v>13.51</v>
      </c>
      <c r="E117">
        <v>1151</v>
      </c>
    </row>
    <row r="118" spans="4:5" x14ac:dyDescent="0.3">
      <c r="D118">
        <v>13.5</v>
      </c>
      <c r="E118">
        <v>1150</v>
      </c>
    </row>
    <row r="119" spans="4:5" x14ac:dyDescent="0.3">
      <c r="D119">
        <v>13.49</v>
      </c>
      <c r="E119">
        <v>1149</v>
      </c>
    </row>
    <row r="120" spans="4:5" x14ac:dyDescent="0.3">
      <c r="D120">
        <v>13.48</v>
      </c>
      <c r="E120">
        <v>1148</v>
      </c>
    </row>
    <row r="121" spans="4:5" x14ac:dyDescent="0.3">
      <c r="D121">
        <v>13.47</v>
      </c>
      <c r="E121">
        <v>1147</v>
      </c>
    </row>
    <row r="122" spans="4:5" x14ac:dyDescent="0.3">
      <c r="D122">
        <v>13.46</v>
      </c>
      <c r="E122">
        <v>1146</v>
      </c>
    </row>
    <row r="123" spans="4:5" x14ac:dyDescent="0.3">
      <c r="D123">
        <v>13.45</v>
      </c>
      <c r="E123">
        <v>1145</v>
      </c>
    </row>
    <row r="124" spans="4:5" x14ac:dyDescent="0.3">
      <c r="D124">
        <v>13.44</v>
      </c>
      <c r="E124">
        <v>1144</v>
      </c>
    </row>
    <row r="125" spans="4:5" x14ac:dyDescent="0.3">
      <c r="D125">
        <v>13.43</v>
      </c>
      <c r="E125">
        <v>1143</v>
      </c>
    </row>
    <row r="126" spans="4:5" x14ac:dyDescent="0.3">
      <c r="D126">
        <v>13.42</v>
      </c>
      <c r="E126">
        <v>1142</v>
      </c>
    </row>
    <row r="127" spans="4:5" x14ac:dyDescent="0.3">
      <c r="D127">
        <v>13.41</v>
      </c>
      <c r="E127">
        <v>1141</v>
      </c>
    </row>
    <row r="128" spans="4:5" x14ac:dyDescent="0.3">
      <c r="D128">
        <v>13.4</v>
      </c>
      <c r="E128">
        <v>1140</v>
      </c>
    </row>
    <row r="129" spans="4:5" x14ac:dyDescent="0.3">
      <c r="D129">
        <v>13.39</v>
      </c>
      <c r="E129">
        <v>1139</v>
      </c>
    </row>
    <row r="130" spans="4:5" x14ac:dyDescent="0.3">
      <c r="D130">
        <v>13.38</v>
      </c>
      <c r="E130">
        <v>1138</v>
      </c>
    </row>
    <row r="131" spans="4:5" x14ac:dyDescent="0.3">
      <c r="D131">
        <v>13.37</v>
      </c>
      <c r="E131">
        <v>1137</v>
      </c>
    </row>
    <row r="132" spans="4:5" x14ac:dyDescent="0.3">
      <c r="D132">
        <v>13.36</v>
      </c>
      <c r="E132">
        <v>1136</v>
      </c>
    </row>
    <row r="133" spans="4:5" x14ac:dyDescent="0.3">
      <c r="D133">
        <v>13.35</v>
      </c>
      <c r="E133">
        <v>1135</v>
      </c>
    </row>
    <row r="134" spans="4:5" x14ac:dyDescent="0.3">
      <c r="D134">
        <v>13.34</v>
      </c>
      <c r="E134">
        <v>1134</v>
      </c>
    </row>
    <row r="135" spans="4:5" x14ac:dyDescent="0.3">
      <c r="D135">
        <v>13.33</v>
      </c>
      <c r="E135">
        <v>1133</v>
      </c>
    </row>
    <row r="136" spans="4:5" x14ac:dyDescent="0.3">
      <c r="D136">
        <v>13.32</v>
      </c>
      <c r="E136">
        <v>1132</v>
      </c>
    </row>
    <row r="137" spans="4:5" x14ac:dyDescent="0.3">
      <c r="D137">
        <v>13.31</v>
      </c>
      <c r="E137">
        <v>1131</v>
      </c>
    </row>
    <row r="138" spans="4:5" x14ac:dyDescent="0.3">
      <c r="D138">
        <v>13.3</v>
      </c>
      <c r="E138">
        <v>1130</v>
      </c>
    </row>
    <row r="139" spans="4:5" x14ac:dyDescent="0.3">
      <c r="D139">
        <v>13.29</v>
      </c>
      <c r="E139">
        <v>1129</v>
      </c>
    </row>
    <row r="140" spans="4:5" x14ac:dyDescent="0.3">
      <c r="D140">
        <v>13.28</v>
      </c>
      <c r="E140">
        <v>1128</v>
      </c>
    </row>
    <row r="141" spans="4:5" x14ac:dyDescent="0.3">
      <c r="D141">
        <v>13.27</v>
      </c>
      <c r="E141">
        <v>1127</v>
      </c>
    </row>
    <row r="142" spans="4:5" x14ac:dyDescent="0.3">
      <c r="D142">
        <v>13.26</v>
      </c>
      <c r="E142">
        <v>1126</v>
      </c>
    </row>
    <row r="143" spans="4:5" x14ac:dyDescent="0.3">
      <c r="D143">
        <v>13.25</v>
      </c>
      <c r="E143">
        <v>1125</v>
      </c>
    </row>
    <row r="144" spans="4:5" x14ac:dyDescent="0.3">
      <c r="D144">
        <v>13.24</v>
      </c>
      <c r="E144">
        <v>1124</v>
      </c>
    </row>
    <row r="145" spans="4:5" x14ac:dyDescent="0.3">
      <c r="D145">
        <v>13.23</v>
      </c>
      <c r="E145">
        <v>1123</v>
      </c>
    </row>
    <row r="146" spans="4:5" x14ac:dyDescent="0.3">
      <c r="D146">
        <v>13.22</v>
      </c>
      <c r="E146">
        <v>1122</v>
      </c>
    </row>
    <row r="147" spans="4:5" x14ac:dyDescent="0.3">
      <c r="D147">
        <v>13.21</v>
      </c>
      <c r="E147">
        <v>1121</v>
      </c>
    </row>
    <row r="148" spans="4:5" x14ac:dyDescent="0.3">
      <c r="D148">
        <v>13.2</v>
      </c>
      <c r="E148">
        <v>1120</v>
      </c>
    </row>
    <row r="149" spans="4:5" x14ac:dyDescent="0.3">
      <c r="D149">
        <v>13.19</v>
      </c>
      <c r="E149">
        <v>1119</v>
      </c>
    </row>
    <row r="150" spans="4:5" x14ac:dyDescent="0.3">
      <c r="D150">
        <v>13.18</v>
      </c>
      <c r="E150">
        <v>1118</v>
      </c>
    </row>
    <row r="151" spans="4:5" x14ac:dyDescent="0.3">
      <c r="D151">
        <v>13.17</v>
      </c>
      <c r="E151">
        <v>1117</v>
      </c>
    </row>
    <row r="152" spans="4:5" x14ac:dyDescent="0.3">
      <c r="D152">
        <v>13.16</v>
      </c>
      <c r="E152">
        <v>1116</v>
      </c>
    </row>
    <row r="153" spans="4:5" x14ac:dyDescent="0.3">
      <c r="D153">
        <v>13.15</v>
      </c>
      <c r="E153">
        <v>1115</v>
      </c>
    </row>
    <row r="154" spans="4:5" x14ac:dyDescent="0.3">
      <c r="D154">
        <v>13.14</v>
      </c>
      <c r="E154">
        <v>1114</v>
      </c>
    </row>
    <row r="155" spans="4:5" x14ac:dyDescent="0.3">
      <c r="D155">
        <v>13.13</v>
      </c>
      <c r="E155">
        <v>1113</v>
      </c>
    </row>
    <row r="156" spans="4:5" x14ac:dyDescent="0.3">
      <c r="D156">
        <v>13.12</v>
      </c>
      <c r="E156">
        <v>1112</v>
      </c>
    </row>
    <row r="157" spans="4:5" x14ac:dyDescent="0.3">
      <c r="D157">
        <v>13.11</v>
      </c>
      <c r="E157">
        <v>1111</v>
      </c>
    </row>
    <row r="158" spans="4:5" x14ac:dyDescent="0.3">
      <c r="D158">
        <v>13.1</v>
      </c>
      <c r="E158">
        <v>1110</v>
      </c>
    </row>
    <row r="159" spans="4:5" x14ac:dyDescent="0.3">
      <c r="D159">
        <v>13.09</v>
      </c>
      <c r="E159">
        <v>1109</v>
      </c>
    </row>
    <row r="160" spans="4:5" x14ac:dyDescent="0.3">
      <c r="D160">
        <v>13.08</v>
      </c>
      <c r="E160">
        <v>1108</v>
      </c>
    </row>
    <row r="161" spans="4:5" x14ac:dyDescent="0.3">
      <c r="D161">
        <v>13.07</v>
      </c>
      <c r="E161">
        <v>1107</v>
      </c>
    </row>
    <row r="162" spans="4:5" x14ac:dyDescent="0.3">
      <c r="D162">
        <v>13.06</v>
      </c>
      <c r="E162">
        <v>1106</v>
      </c>
    </row>
    <row r="163" spans="4:5" x14ac:dyDescent="0.3">
      <c r="D163">
        <v>13.05</v>
      </c>
      <c r="E163">
        <v>1105</v>
      </c>
    </row>
    <row r="164" spans="4:5" x14ac:dyDescent="0.3">
      <c r="D164">
        <v>13.04</v>
      </c>
      <c r="E164">
        <v>1104</v>
      </c>
    </row>
    <row r="165" spans="4:5" x14ac:dyDescent="0.3">
      <c r="D165">
        <v>13.03</v>
      </c>
      <c r="E165">
        <v>1103</v>
      </c>
    </row>
    <row r="166" spans="4:5" x14ac:dyDescent="0.3">
      <c r="D166">
        <v>13.02</v>
      </c>
      <c r="E166">
        <v>1102</v>
      </c>
    </row>
    <row r="167" spans="4:5" x14ac:dyDescent="0.3">
      <c r="D167">
        <v>13.01</v>
      </c>
      <c r="E167">
        <v>1101</v>
      </c>
    </row>
    <row r="168" spans="4:5" x14ac:dyDescent="0.3">
      <c r="D168">
        <v>13</v>
      </c>
      <c r="E168">
        <v>1100</v>
      </c>
    </row>
    <row r="169" spans="4:5" x14ac:dyDescent="0.3">
      <c r="D169">
        <v>12.99</v>
      </c>
      <c r="E169">
        <v>1099</v>
      </c>
    </row>
    <row r="170" spans="4:5" x14ac:dyDescent="0.3">
      <c r="D170">
        <v>12.98</v>
      </c>
      <c r="E170">
        <v>1098</v>
      </c>
    </row>
    <row r="171" spans="4:5" x14ac:dyDescent="0.3">
      <c r="D171">
        <v>12.97</v>
      </c>
      <c r="E171">
        <v>1097</v>
      </c>
    </row>
    <row r="172" spans="4:5" x14ac:dyDescent="0.3">
      <c r="D172">
        <v>12.96</v>
      </c>
      <c r="E172">
        <v>1096</v>
      </c>
    </row>
    <row r="173" spans="4:5" x14ac:dyDescent="0.3">
      <c r="D173">
        <v>12.95</v>
      </c>
      <c r="E173">
        <v>1095</v>
      </c>
    </row>
    <row r="174" spans="4:5" x14ac:dyDescent="0.3">
      <c r="D174">
        <v>12.94</v>
      </c>
      <c r="E174">
        <v>1094</v>
      </c>
    </row>
    <row r="175" spans="4:5" x14ac:dyDescent="0.3">
      <c r="D175">
        <v>12.93</v>
      </c>
      <c r="E175">
        <v>1093</v>
      </c>
    </row>
    <row r="176" spans="4:5" x14ac:dyDescent="0.3">
      <c r="D176">
        <v>12.92</v>
      </c>
      <c r="E176">
        <v>1092</v>
      </c>
    </row>
    <row r="177" spans="4:5" x14ac:dyDescent="0.3">
      <c r="D177">
        <v>12.91</v>
      </c>
      <c r="E177">
        <v>1091</v>
      </c>
    </row>
    <row r="178" spans="4:5" x14ac:dyDescent="0.3">
      <c r="D178">
        <v>12.9</v>
      </c>
      <c r="E178">
        <v>1090</v>
      </c>
    </row>
    <row r="179" spans="4:5" x14ac:dyDescent="0.3">
      <c r="D179">
        <v>12.89</v>
      </c>
      <c r="E179">
        <v>1089</v>
      </c>
    </row>
    <row r="180" spans="4:5" x14ac:dyDescent="0.3">
      <c r="D180">
        <v>12.88</v>
      </c>
      <c r="E180">
        <v>1088</v>
      </c>
    </row>
    <row r="181" spans="4:5" x14ac:dyDescent="0.3">
      <c r="D181">
        <v>12.87</v>
      </c>
      <c r="E181">
        <v>1087</v>
      </c>
    </row>
    <row r="182" spans="4:5" x14ac:dyDescent="0.3">
      <c r="D182">
        <v>12.86</v>
      </c>
      <c r="E182">
        <v>1086</v>
      </c>
    </row>
    <row r="183" spans="4:5" x14ac:dyDescent="0.3">
      <c r="D183">
        <v>12.85</v>
      </c>
      <c r="E183">
        <v>1085</v>
      </c>
    </row>
    <row r="184" spans="4:5" x14ac:dyDescent="0.3">
      <c r="D184">
        <v>12.84</v>
      </c>
      <c r="E184">
        <v>1084</v>
      </c>
    </row>
    <row r="185" spans="4:5" x14ac:dyDescent="0.3">
      <c r="D185">
        <v>12.83</v>
      </c>
      <c r="E185">
        <v>1083</v>
      </c>
    </row>
    <row r="186" spans="4:5" x14ac:dyDescent="0.3">
      <c r="D186">
        <v>12.82</v>
      </c>
      <c r="E186">
        <v>1082</v>
      </c>
    </row>
    <row r="187" spans="4:5" x14ac:dyDescent="0.3">
      <c r="D187">
        <v>12.81</v>
      </c>
      <c r="E187">
        <v>1081</v>
      </c>
    </row>
    <row r="188" spans="4:5" x14ac:dyDescent="0.3">
      <c r="D188">
        <v>12.8</v>
      </c>
      <c r="E188">
        <v>1080</v>
      </c>
    </row>
    <row r="189" spans="4:5" x14ac:dyDescent="0.3">
      <c r="D189">
        <v>12.79</v>
      </c>
      <c r="E189">
        <v>1079</v>
      </c>
    </row>
    <row r="190" spans="4:5" x14ac:dyDescent="0.3">
      <c r="D190">
        <v>12.78</v>
      </c>
      <c r="E190">
        <v>1078</v>
      </c>
    </row>
    <row r="191" spans="4:5" x14ac:dyDescent="0.3">
      <c r="D191">
        <v>12.77</v>
      </c>
      <c r="E191">
        <v>1077</v>
      </c>
    </row>
    <row r="192" spans="4:5" x14ac:dyDescent="0.3">
      <c r="D192">
        <v>12.76</v>
      </c>
      <c r="E192">
        <v>1076</v>
      </c>
    </row>
    <row r="193" spans="4:5" x14ac:dyDescent="0.3">
      <c r="D193">
        <v>12.75</v>
      </c>
      <c r="E193">
        <v>1075</v>
      </c>
    </row>
    <row r="194" spans="4:5" x14ac:dyDescent="0.3">
      <c r="D194">
        <v>12.74</v>
      </c>
      <c r="E194">
        <v>1074</v>
      </c>
    </row>
    <row r="195" spans="4:5" x14ac:dyDescent="0.3">
      <c r="D195">
        <v>12.73</v>
      </c>
      <c r="E195">
        <v>1073</v>
      </c>
    </row>
    <row r="196" spans="4:5" x14ac:dyDescent="0.3">
      <c r="D196">
        <v>12.72</v>
      </c>
      <c r="E196">
        <v>1072</v>
      </c>
    </row>
    <row r="197" spans="4:5" x14ac:dyDescent="0.3">
      <c r="D197">
        <v>12.71</v>
      </c>
      <c r="E197">
        <v>1071</v>
      </c>
    </row>
    <row r="198" spans="4:5" x14ac:dyDescent="0.3">
      <c r="D198">
        <v>12.7</v>
      </c>
      <c r="E198">
        <v>1070</v>
      </c>
    </row>
    <row r="199" spans="4:5" x14ac:dyDescent="0.3">
      <c r="D199">
        <v>12.69</v>
      </c>
      <c r="E199">
        <v>1069</v>
      </c>
    </row>
    <row r="200" spans="4:5" x14ac:dyDescent="0.3">
      <c r="D200">
        <v>12.68</v>
      </c>
      <c r="E200">
        <v>1068</v>
      </c>
    </row>
    <row r="201" spans="4:5" x14ac:dyDescent="0.3">
      <c r="D201">
        <v>12.67</v>
      </c>
      <c r="E201">
        <v>1067</v>
      </c>
    </row>
    <row r="202" spans="4:5" x14ac:dyDescent="0.3">
      <c r="D202">
        <v>12.66</v>
      </c>
      <c r="E202">
        <v>1066</v>
      </c>
    </row>
    <row r="203" spans="4:5" x14ac:dyDescent="0.3">
      <c r="D203">
        <v>12.65</v>
      </c>
      <c r="E203">
        <v>1065</v>
      </c>
    </row>
    <row r="204" spans="4:5" x14ac:dyDescent="0.3">
      <c r="D204">
        <v>12.64</v>
      </c>
      <c r="E204">
        <v>1064</v>
      </c>
    </row>
    <row r="205" spans="4:5" x14ac:dyDescent="0.3">
      <c r="D205">
        <v>12.63</v>
      </c>
      <c r="E205">
        <v>1063</v>
      </c>
    </row>
    <row r="206" spans="4:5" x14ac:dyDescent="0.3">
      <c r="D206">
        <v>12.62</v>
      </c>
      <c r="E206">
        <v>1062</v>
      </c>
    </row>
    <row r="207" spans="4:5" x14ac:dyDescent="0.3">
      <c r="D207">
        <v>12.61</v>
      </c>
      <c r="E207">
        <v>1061</v>
      </c>
    </row>
    <row r="208" spans="4:5" x14ac:dyDescent="0.3">
      <c r="D208">
        <v>12.6</v>
      </c>
      <c r="E208">
        <v>1060</v>
      </c>
    </row>
    <row r="209" spans="4:5" x14ac:dyDescent="0.3">
      <c r="D209">
        <v>12.59</v>
      </c>
      <c r="E209">
        <v>1059</v>
      </c>
    </row>
    <row r="210" spans="4:5" x14ac:dyDescent="0.3">
      <c r="D210">
        <v>12.58</v>
      </c>
      <c r="E210">
        <v>1058</v>
      </c>
    </row>
    <row r="211" spans="4:5" x14ac:dyDescent="0.3">
      <c r="D211">
        <v>12.57</v>
      </c>
      <c r="E211">
        <v>1057</v>
      </c>
    </row>
    <row r="212" spans="4:5" x14ac:dyDescent="0.3">
      <c r="D212">
        <v>12.56</v>
      </c>
      <c r="E212">
        <v>1056</v>
      </c>
    </row>
    <row r="213" spans="4:5" x14ac:dyDescent="0.3">
      <c r="D213">
        <v>12.55</v>
      </c>
      <c r="E213">
        <v>1055</v>
      </c>
    </row>
    <row r="214" spans="4:5" x14ac:dyDescent="0.3">
      <c r="D214">
        <v>12.54</v>
      </c>
      <c r="E214">
        <v>1054</v>
      </c>
    </row>
    <row r="215" spans="4:5" x14ac:dyDescent="0.3">
      <c r="D215">
        <v>12.53</v>
      </c>
      <c r="E215">
        <v>1053</v>
      </c>
    </row>
    <row r="216" spans="4:5" x14ac:dyDescent="0.3">
      <c r="D216">
        <v>12.52</v>
      </c>
      <c r="E216">
        <v>1052</v>
      </c>
    </row>
    <row r="217" spans="4:5" x14ac:dyDescent="0.3">
      <c r="D217">
        <v>12.51</v>
      </c>
      <c r="E217">
        <v>1051</v>
      </c>
    </row>
    <row r="218" spans="4:5" x14ac:dyDescent="0.3">
      <c r="D218">
        <v>12.5</v>
      </c>
      <c r="E218">
        <v>1050</v>
      </c>
    </row>
    <row r="219" spans="4:5" x14ac:dyDescent="0.3">
      <c r="D219">
        <v>12.49</v>
      </c>
      <c r="E219">
        <v>1049</v>
      </c>
    </row>
    <row r="220" spans="4:5" x14ac:dyDescent="0.3">
      <c r="D220">
        <v>12.48</v>
      </c>
      <c r="E220">
        <v>1048</v>
      </c>
    </row>
    <row r="221" spans="4:5" x14ac:dyDescent="0.3">
      <c r="D221">
        <v>12.47</v>
      </c>
      <c r="E221">
        <v>1047</v>
      </c>
    </row>
    <row r="222" spans="4:5" x14ac:dyDescent="0.3">
      <c r="D222">
        <v>12.46</v>
      </c>
      <c r="E222">
        <v>1046</v>
      </c>
    </row>
    <row r="223" spans="4:5" x14ac:dyDescent="0.3">
      <c r="D223">
        <v>12.45</v>
      </c>
      <c r="E223">
        <v>1045</v>
      </c>
    </row>
    <row r="224" spans="4:5" x14ac:dyDescent="0.3">
      <c r="D224">
        <v>12.44</v>
      </c>
      <c r="E224">
        <v>1044</v>
      </c>
    </row>
    <row r="225" spans="4:5" x14ac:dyDescent="0.3">
      <c r="D225">
        <v>12.43</v>
      </c>
      <c r="E225">
        <v>1043</v>
      </c>
    </row>
    <row r="226" spans="4:5" x14ac:dyDescent="0.3">
      <c r="D226">
        <v>12.42</v>
      </c>
      <c r="E226">
        <v>1042</v>
      </c>
    </row>
    <row r="227" spans="4:5" x14ac:dyDescent="0.3">
      <c r="D227">
        <v>12.41</v>
      </c>
      <c r="E227">
        <v>1041</v>
      </c>
    </row>
    <row r="228" spans="4:5" x14ac:dyDescent="0.3">
      <c r="D228">
        <v>12.4</v>
      </c>
      <c r="E228">
        <v>1040</v>
      </c>
    </row>
    <row r="229" spans="4:5" x14ac:dyDescent="0.3">
      <c r="D229">
        <v>12.39</v>
      </c>
      <c r="E229">
        <v>1039</v>
      </c>
    </row>
    <row r="230" spans="4:5" x14ac:dyDescent="0.3">
      <c r="D230">
        <v>12.38</v>
      </c>
      <c r="E230">
        <v>1038</v>
      </c>
    </row>
    <row r="231" spans="4:5" x14ac:dyDescent="0.3">
      <c r="D231">
        <v>12.37</v>
      </c>
      <c r="E231">
        <v>1037</v>
      </c>
    </row>
    <row r="232" spans="4:5" x14ac:dyDescent="0.3">
      <c r="D232">
        <v>12.36</v>
      </c>
      <c r="E232">
        <v>1036</v>
      </c>
    </row>
    <row r="233" spans="4:5" x14ac:dyDescent="0.3">
      <c r="D233">
        <v>12.35</v>
      </c>
      <c r="E233">
        <v>1035</v>
      </c>
    </row>
    <row r="234" spans="4:5" x14ac:dyDescent="0.3">
      <c r="D234">
        <v>12.34</v>
      </c>
      <c r="E234">
        <v>1034</v>
      </c>
    </row>
    <row r="235" spans="4:5" x14ac:dyDescent="0.3">
      <c r="D235">
        <v>12.33</v>
      </c>
      <c r="E235">
        <v>1033</v>
      </c>
    </row>
    <row r="236" spans="4:5" x14ac:dyDescent="0.3">
      <c r="D236">
        <v>12.32</v>
      </c>
      <c r="E236">
        <v>1032</v>
      </c>
    </row>
    <row r="237" spans="4:5" x14ac:dyDescent="0.3">
      <c r="D237">
        <v>12.31</v>
      </c>
      <c r="E237">
        <v>1031</v>
      </c>
    </row>
    <row r="238" spans="4:5" x14ac:dyDescent="0.3">
      <c r="D238">
        <v>12.3</v>
      </c>
      <c r="E238">
        <v>1030</v>
      </c>
    </row>
    <row r="239" spans="4:5" x14ac:dyDescent="0.3">
      <c r="D239">
        <v>12.29</v>
      </c>
      <c r="E239">
        <v>1029</v>
      </c>
    </row>
    <row r="240" spans="4:5" x14ac:dyDescent="0.3">
      <c r="D240">
        <v>12.28</v>
      </c>
      <c r="E240">
        <v>1028</v>
      </c>
    </row>
    <row r="241" spans="4:5" x14ac:dyDescent="0.3">
      <c r="D241">
        <v>12.27</v>
      </c>
      <c r="E241">
        <v>1027</v>
      </c>
    </row>
    <row r="242" spans="4:5" x14ac:dyDescent="0.3">
      <c r="D242">
        <v>12.26</v>
      </c>
      <c r="E242">
        <v>1026</v>
      </c>
    </row>
    <row r="243" spans="4:5" x14ac:dyDescent="0.3">
      <c r="D243">
        <v>12.25</v>
      </c>
      <c r="E243">
        <v>1025</v>
      </c>
    </row>
    <row r="244" spans="4:5" x14ac:dyDescent="0.3">
      <c r="D244">
        <v>12.24</v>
      </c>
      <c r="E244">
        <v>1024</v>
      </c>
    </row>
    <row r="245" spans="4:5" x14ac:dyDescent="0.3">
      <c r="D245">
        <v>12.23</v>
      </c>
      <c r="E245">
        <v>1023</v>
      </c>
    </row>
    <row r="246" spans="4:5" x14ac:dyDescent="0.3">
      <c r="D246">
        <v>12.22</v>
      </c>
      <c r="E246">
        <v>1022</v>
      </c>
    </row>
    <row r="247" spans="4:5" x14ac:dyDescent="0.3">
      <c r="D247">
        <v>12.21</v>
      </c>
      <c r="E247">
        <v>1021</v>
      </c>
    </row>
    <row r="248" spans="4:5" x14ac:dyDescent="0.3">
      <c r="D248">
        <v>12.2</v>
      </c>
      <c r="E248">
        <v>1020</v>
      </c>
    </row>
    <row r="249" spans="4:5" x14ac:dyDescent="0.3">
      <c r="D249">
        <v>12.19</v>
      </c>
      <c r="E249">
        <v>1019</v>
      </c>
    </row>
    <row r="250" spans="4:5" x14ac:dyDescent="0.3">
      <c r="D250">
        <v>12.18</v>
      </c>
      <c r="E250">
        <v>1018</v>
      </c>
    </row>
    <row r="251" spans="4:5" x14ac:dyDescent="0.3">
      <c r="D251">
        <v>12.17</v>
      </c>
      <c r="E251">
        <v>1017</v>
      </c>
    </row>
    <row r="252" spans="4:5" x14ac:dyDescent="0.3">
      <c r="D252">
        <v>12.16</v>
      </c>
      <c r="E252">
        <v>1016</v>
      </c>
    </row>
    <row r="253" spans="4:5" x14ac:dyDescent="0.3">
      <c r="D253">
        <v>12.15</v>
      </c>
      <c r="E253">
        <v>1015</v>
      </c>
    </row>
    <row r="254" spans="4:5" x14ac:dyDescent="0.3">
      <c r="D254">
        <v>12.14</v>
      </c>
      <c r="E254">
        <v>1014</v>
      </c>
    </row>
    <row r="255" spans="4:5" x14ac:dyDescent="0.3">
      <c r="D255">
        <v>12.13</v>
      </c>
      <c r="E255">
        <v>1013</v>
      </c>
    </row>
    <row r="256" spans="4:5" x14ac:dyDescent="0.3">
      <c r="D256">
        <v>12.12</v>
      </c>
      <c r="E256">
        <v>1012</v>
      </c>
    </row>
    <row r="257" spans="4:5" x14ac:dyDescent="0.3">
      <c r="D257">
        <v>12.11</v>
      </c>
      <c r="E257">
        <v>1011</v>
      </c>
    </row>
    <row r="258" spans="4:5" x14ac:dyDescent="0.3">
      <c r="D258">
        <v>12.1</v>
      </c>
      <c r="E258">
        <v>1010</v>
      </c>
    </row>
    <row r="259" spans="4:5" x14ac:dyDescent="0.3">
      <c r="D259">
        <v>12.09</v>
      </c>
      <c r="E259">
        <v>1009</v>
      </c>
    </row>
    <row r="260" spans="4:5" x14ac:dyDescent="0.3">
      <c r="D260">
        <v>12.08</v>
      </c>
      <c r="E260">
        <v>1008</v>
      </c>
    </row>
    <row r="261" spans="4:5" x14ac:dyDescent="0.3">
      <c r="D261">
        <v>12.07</v>
      </c>
      <c r="E261">
        <v>1007</v>
      </c>
    </row>
    <row r="262" spans="4:5" x14ac:dyDescent="0.3">
      <c r="D262">
        <v>12.06</v>
      </c>
      <c r="E262">
        <v>1006</v>
      </c>
    </row>
    <row r="263" spans="4:5" x14ac:dyDescent="0.3">
      <c r="D263">
        <v>12.05</v>
      </c>
      <c r="E263">
        <v>1005</v>
      </c>
    </row>
    <row r="264" spans="4:5" x14ac:dyDescent="0.3">
      <c r="D264">
        <v>12.04</v>
      </c>
      <c r="E264">
        <v>1004</v>
      </c>
    </row>
    <row r="265" spans="4:5" x14ac:dyDescent="0.3">
      <c r="D265">
        <v>12.03</v>
      </c>
      <c r="E265">
        <v>1003</v>
      </c>
    </row>
    <row r="266" spans="4:5" x14ac:dyDescent="0.3">
      <c r="D266">
        <v>12.02</v>
      </c>
      <c r="E266">
        <v>1002</v>
      </c>
    </row>
    <row r="267" spans="4:5" x14ac:dyDescent="0.3">
      <c r="D267">
        <v>12.01</v>
      </c>
      <c r="E267">
        <v>1001</v>
      </c>
    </row>
    <row r="268" spans="4:5" x14ac:dyDescent="0.3">
      <c r="D268">
        <v>12</v>
      </c>
      <c r="E268">
        <v>1000</v>
      </c>
    </row>
    <row r="269" spans="4:5" x14ac:dyDescent="0.3">
      <c r="D269">
        <v>11.99</v>
      </c>
      <c r="E269">
        <v>999</v>
      </c>
    </row>
    <row r="270" spans="4:5" x14ac:dyDescent="0.3">
      <c r="D270">
        <v>11.98</v>
      </c>
      <c r="E270">
        <v>998</v>
      </c>
    </row>
    <row r="271" spans="4:5" x14ac:dyDescent="0.3">
      <c r="D271">
        <v>11.97</v>
      </c>
      <c r="E271">
        <v>997</v>
      </c>
    </row>
    <row r="272" spans="4:5" x14ac:dyDescent="0.3">
      <c r="D272">
        <v>11.96</v>
      </c>
      <c r="E272">
        <v>996</v>
      </c>
    </row>
    <row r="273" spans="4:5" x14ac:dyDescent="0.3">
      <c r="D273">
        <v>11.95</v>
      </c>
      <c r="E273">
        <v>995</v>
      </c>
    </row>
    <row r="274" spans="4:5" x14ac:dyDescent="0.3">
      <c r="D274">
        <v>11.94</v>
      </c>
      <c r="E274">
        <v>994</v>
      </c>
    </row>
    <row r="275" spans="4:5" x14ac:dyDescent="0.3">
      <c r="D275">
        <v>11.93</v>
      </c>
      <c r="E275">
        <v>993</v>
      </c>
    </row>
    <row r="276" spans="4:5" x14ac:dyDescent="0.3">
      <c r="D276">
        <v>11.92</v>
      </c>
      <c r="E276">
        <v>992</v>
      </c>
    </row>
    <row r="277" spans="4:5" x14ac:dyDescent="0.3">
      <c r="D277">
        <v>11.91</v>
      </c>
      <c r="E277">
        <v>991</v>
      </c>
    </row>
    <row r="278" spans="4:5" x14ac:dyDescent="0.3">
      <c r="D278">
        <v>11.9</v>
      </c>
      <c r="E278">
        <v>990</v>
      </c>
    </row>
    <row r="279" spans="4:5" x14ac:dyDescent="0.3">
      <c r="D279">
        <v>11.89</v>
      </c>
      <c r="E279">
        <v>989</v>
      </c>
    </row>
    <row r="280" spans="4:5" x14ac:dyDescent="0.3">
      <c r="D280">
        <v>11.8800000000001</v>
      </c>
      <c r="E280">
        <v>988</v>
      </c>
    </row>
    <row r="281" spans="4:5" x14ac:dyDescent="0.3">
      <c r="D281">
        <v>11.8700000000001</v>
      </c>
      <c r="E281">
        <v>987</v>
      </c>
    </row>
    <row r="282" spans="4:5" x14ac:dyDescent="0.3">
      <c r="D282">
        <v>11.86</v>
      </c>
      <c r="E282">
        <v>986</v>
      </c>
    </row>
    <row r="283" spans="4:5" x14ac:dyDescent="0.3">
      <c r="D283">
        <v>11.85</v>
      </c>
      <c r="E283">
        <v>985</v>
      </c>
    </row>
    <row r="284" spans="4:5" x14ac:dyDescent="0.3">
      <c r="D284">
        <v>11.84</v>
      </c>
      <c r="E284">
        <v>984</v>
      </c>
    </row>
    <row r="285" spans="4:5" x14ac:dyDescent="0.3">
      <c r="D285">
        <v>11.83</v>
      </c>
      <c r="E285">
        <v>983</v>
      </c>
    </row>
    <row r="286" spans="4:5" x14ac:dyDescent="0.3">
      <c r="D286">
        <v>11.8200000000001</v>
      </c>
      <c r="E286">
        <v>982</v>
      </c>
    </row>
    <row r="287" spans="4:5" x14ac:dyDescent="0.3">
      <c r="D287">
        <v>11.8100000000001</v>
      </c>
      <c r="E287">
        <v>981</v>
      </c>
    </row>
    <row r="288" spans="4:5" x14ac:dyDescent="0.3">
      <c r="D288">
        <v>11.8000000000001</v>
      </c>
      <c r="E288">
        <v>980</v>
      </c>
    </row>
    <row r="289" spans="4:5" x14ac:dyDescent="0.3">
      <c r="D289">
        <v>11.7900000000001</v>
      </c>
      <c r="E289">
        <v>979</v>
      </c>
    </row>
    <row r="290" spans="4:5" x14ac:dyDescent="0.3">
      <c r="D290">
        <v>11.780000000000101</v>
      </c>
      <c r="E290">
        <v>978</v>
      </c>
    </row>
    <row r="291" spans="4:5" x14ac:dyDescent="0.3">
      <c r="D291">
        <v>11.77</v>
      </c>
      <c r="E291">
        <v>977</v>
      </c>
    </row>
    <row r="292" spans="4:5" x14ac:dyDescent="0.3">
      <c r="D292">
        <v>11.76</v>
      </c>
      <c r="E292">
        <v>976</v>
      </c>
    </row>
    <row r="293" spans="4:5" x14ac:dyDescent="0.3">
      <c r="D293">
        <v>11.75</v>
      </c>
      <c r="E293">
        <v>975</v>
      </c>
    </row>
    <row r="294" spans="4:5" x14ac:dyDescent="0.3">
      <c r="D294">
        <v>11.74</v>
      </c>
      <c r="E294">
        <v>974</v>
      </c>
    </row>
    <row r="295" spans="4:5" x14ac:dyDescent="0.3">
      <c r="D295">
        <v>11.7300000000001</v>
      </c>
      <c r="E295">
        <v>973</v>
      </c>
    </row>
    <row r="296" spans="4:5" x14ac:dyDescent="0.3">
      <c r="D296">
        <v>11.7200000000001</v>
      </c>
      <c r="E296">
        <v>972</v>
      </c>
    </row>
    <row r="297" spans="4:5" x14ac:dyDescent="0.3">
      <c r="D297">
        <v>11.7100000000001</v>
      </c>
      <c r="E297">
        <v>971</v>
      </c>
    </row>
    <row r="298" spans="4:5" x14ac:dyDescent="0.3">
      <c r="D298">
        <v>11.7</v>
      </c>
      <c r="E298">
        <v>970</v>
      </c>
    </row>
    <row r="299" spans="4:5" x14ac:dyDescent="0.3">
      <c r="D299">
        <v>11.690000000000101</v>
      </c>
      <c r="E299">
        <v>969</v>
      </c>
    </row>
    <row r="300" spans="4:5" x14ac:dyDescent="0.3">
      <c r="D300">
        <v>11.68</v>
      </c>
      <c r="E300">
        <v>968</v>
      </c>
    </row>
    <row r="301" spans="4:5" x14ac:dyDescent="0.3">
      <c r="D301">
        <v>11.67</v>
      </c>
      <c r="E301">
        <v>967</v>
      </c>
    </row>
    <row r="302" spans="4:5" x14ac:dyDescent="0.3">
      <c r="D302">
        <v>11.66</v>
      </c>
      <c r="E302">
        <v>966</v>
      </c>
    </row>
    <row r="303" spans="4:5" x14ac:dyDescent="0.3">
      <c r="D303">
        <v>11.6500000000001</v>
      </c>
      <c r="E303">
        <v>965</v>
      </c>
    </row>
    <row r="304" spans="4:5" x14ac:dyDescent="0.3">
      <c r="D304">
        <v>11.6400000000001</v>
      </c>
      <c r="E304">
        <v>964</v>
      </c>
    </row>
    <row r="305" spans="4:5" x14ac:dyDescent="0.3">
      <c r="D305">
        <v>11.6300000000001</v>
      </c>
      <c r="E305">
        <v>963</v>
      </c>
    </row>
    <row r="306" spans="4:5" x14ac:dyDescent="0.3">
      <c r="D306">
        <v>11.6200000000001</v>
      </c>
      <c r="E306">
        <v>962</v>
      </c>
    </row>
    <row r="307" spans="4:5" x14ac:dyDescent="0.3">
      <c r="D307">
        <v>11.61</v>
      </c>
      <c r="E307">
        <v>961</v>
      </c>
    </row>
    <row r="308" spans="4:5" x14ac:dyDescent="0.3">
      <c r="D308">
        <v>11.6</v>
      </c>
      <c r="E308">
        <v>960</v>
      </c>
    </row>
    <row r="309" spans="4:5" x14ac:dyDescent="0.3">
      <c r="D309">
        <v>11.59</v>
      </c>
      <c r="E309">
        <v>959</v>
      </c>
    </row>
    <row r="310" spans="4:5" x14ac:dyDescent="0.3">
      <c r="D310">
        <v>11.58</v>
      </c>
      <c r="E310">
        <v>958</v>
      </c>
    </row>
    <row r="311" spans="4:5" x14ac:dyDescent="0.3">
      <c r="D311">
        <v>11.5700000000001</v>
      </c>
      <c r="E311">
        <v>957</v>
      </c>
    </row>
    <row r="312" spans="4:5" x14ac:dyDescent="0.3">
      <c r="D312">
        <v>11.5600000000001</v>
      </c>
      <c r="E312">
        <v>956</v>
      </c>
    </row>
    <row r="313" spans="4:5" x14ac:dyDescent="0.3">
      <c r="D313">
        <v>11.5500000000001</v>
      </c>
      <c r="E313">
        <v>955</v>
      </c>
    </row>
    <row r="314" spans="4:5" x14ac:dyDescent="0.3">
      <c r="D314">
        <v>11.5400000000001</v>
      </c>
      <c r="E314">
        <v>954</v>
      </c>
    </row>
    <row r="315" spans="4:5" x14ac:dyDescent="0.3">
      <c r="D315">
        <v>11.530000000000101</v>
      </c>
      <c r="E315">
        <v>953</v>
      </c>
    </row>
    <row r="316" spans="4:5" x14ac:dyDescent="0.3">
      <c r="D316">
        <v>11.52</v>
      </c>
      <c r="E316">
        <v>952</v>
      </c>
    </row>
    <row r="317" spans="4:5" x14ac:dyDescent="0.3">
      <c r="D317">
        <v>11.51</v>
      </c>
      <c r="E317">
        <v>951</v>
      </c>
    </row>
    <row r="318" spans="4:5" x14ac:dyDescent="0.3">
      <c r="D318">
        <v>11.5</v>
      </c>
      <c r="E318">
        <v>950</v>
      </c>
    </row>
    <row r="319" spans="4:5" x14ac:dyDescent="0.3">
      <c r="D319">
        <v>11.49</v>
      </c>
      <c r="E319">
        <v>949</v>
      </c>
    </row>
    <row r="320" spans="4:5" x14ac:dyDescent="0.3">
      <c r="D320">
        <v>11.4800000000001</v>
      </c>
      <c r="E320">
        <v>948</v>
      </c>
    </row>
    <row r="321" spans="4:5" x14ac:dyDescent="0.3">
      <c r="D321">
        <v>11.4700000000001</v>
      </c>
      <c r="E321">
        <v>947</v>
      </c>
    </row>
    <row r="322" spans="4:5" x14ac:dyDescent="0.3">
      <c r="D322">
        <v>11.4600000000001</v>
      </c>
      <c r="E322">
        <v>946</v>
      </c>
    </row>
    <row r="323" spans="4:5" x14ac:dyDescent="0.3">
      <c r="D323">
        <v>11.45</v>
      </c>
      <c r="E323">
        <v>945</v>
      </c>
    </row>
    <row r="324" spans="4:5" x14ac:dyDescent="0.3">
      <c r="D324">
        <v>11.440000000000101</v>
      </c>
      <c r="E324">
        <v>944</v>
      </c>
    </row>
    <row r="325" spans="4:5" x14ac:dyDescent="0.3">
      <c r="D325">
        <v>11.43</v>
      </c>
      <c r="E325">
        <v>943</v>
      </c>
    </row>
    <row r="326" spans="4:5" x14ac:dyDescent="0.3">
      <c r="D326">
        <v>11.42</v>
      </c>
      <c r="E326">
        <v>942</v>
      </c>
    </row>
    <row r="327" spans="4:5" x14ac:dyDescent="0.3">
      <c r="D327">
        <v>11.4100000000001</v>
      </c>
      <c r="E327">
        <v>941</v>
      </c>
    </row>
    <row r="328" spans="4:5" x14ac:dyDescent="0.3">
      <c r="D328">
        <v>11.4000000000001</v>
      </c>
      <c r="E328">
        <v>940</v>
      </c>
    </row>
    <row r="329" spans="4:5" x14ac:dyDescent="0.3">
      <c r="D329">
        <v>11.3900000000001</v>
      </c>
      <c r="E329">
        <v>939</v>
      </c>
    </row>
    <row r="330" spans="4:5" x14ac:dyDescent="0.3">
      <c r="D330">
        <v>11.3800000000001</v>
      </c>
      <c r="E330">
        <v>938</v>
      </c>
    </row>
    <row r="331" spans="4:5" x14ac:dyDescent="0.3">
      <c r="D331">
        <v>11.3700000000001</v>
      </c>
      <c r="E331">
        <v>937</v>
      </c>
    </row>
    <row r="332" spans="4:5" x14ac:dyDescent="0.3">
      <c r="D332">
        <v>11.360000000000101</v>
      </c>
      <c r="E332">
        <v>936</v>
      </c>
    </row>
    <row r="333" spans="4:5" x14ac:dyDescent="0.3">
      <c r="D333">
        <v>11.350000000000099</v>
      </c>
      <c r="E333">
        <v>935</v>
      </c>
    </row>
    <row r="334" spans="4:5" x14ac:dyDescent="0.3">
      <c r="D334">
        <v>11.340000000000099</v>
      </c>
      <c r="E334">
        <v>934</v>
      </c>
    </row>
    <row r="335" spans="4:5" x14ac:dyDescent="0.3">
      <c r="D335">
        <v>11.3300000000001</v>
      </c>
      <c r="E335">
        <v>933</v>
      </c>
    </row>
    <row r="336" spans="4:5" x14ac:dyDescent="0.3">
      <c r="D336">
        <v>11.3200000000001</v>
      </c>
      <c r="E336">
        <v>932</v>
      </c>
    </row>
    <row r="337" spans="4:5" x14ac:dyDescent="0.3">
      <c r="D337">
        <v>11.3100000000001</v>
      </c>
      <c r="E337">
        <v>931</v>
      </c>
    </row>
    <row r="338" spans="4:5" x14ac:dyDescent="0.3">
      <c r="D338">
        <v>11.3000000000001</v>
      </c>
      <c r="E338">
        <v>930</v>
      </c>
    </row>
    <row r="339" spans="4:5" x14ac:dyDescent="0.3">
      <c r="D339">
        <v>11.2900000000001</v>
      </c>
      <c r="E339">
        <v>929</v>
      </c>
    </row>
    <row r="340" spans="4:5" x14ac:dyDescent="0.3">
      <c r="D340">
        <v>11.280000000000101</v>
      </c>
      <c r="E340">
        <v>928</v>
      </c>
    </row>
    <row r="341" spans="4:5" x14ac:dyDescent="0.3">
      <c r="D341">
        <v>11.270000000000101</v>
      </c>
      <c r="E341">
        <v>927</v>
      </c>
    </row>
    <row r="342" spans="4:5" x14ac:dyDescent="0.3">
      <c r="D342">
        <v>11.260000000000099</v>
      </c>
      <c r="E342">
        <v>926</v>
      </c>
    </row>
    <row r="343" spans="4:5" x14ac:dyDescent="0.3">
      <c r="D343">
        <v>11.250000000000099</v>
      </c>
      <c r="E343">
        <v>925</v>
      </c>
    </row>
    <row r="344" spans="4:5" x14ac:dyDescent="0.3">
      <c r="D344">
        <v>11.2400000000001</v>
      </c>
      <c r="E344">
        <v>924</v>
      </c>
    </row>
    <row r="345" spans="4:5" x14ac:dyDescent="0.3">
      <c r="D345">
        <v>11.2300000000001</v>
      </c>
      <c r="E345">
        <v>923</v>
      </c>
    </row>
    <row r="346" spans="4:5" x14ac:dyDescent="0.3">
      <c r="D346">
        <v>11.2200000000001</v>
      </c>
      <c r="E346">
        <v>922</v>
      </c>
    </row>
    <row r="347" spans="4:5" x14ac:dyDescent="0.3">
      <c r="D347">
        <v>11.2100000000001</v>
      </c>
      <c r="E347">
        <v>921</v>
      </c>
    </row>
    <row r="348" spans="4:5" x14ac:dyDescent="0.3">
      <c r="D348">
        <v>11.200000000000101</v>
      </c>
      <c r="E348">
        <v>920</v>
      </c>
    </row>
    <row r="349" spans="4:5" x14ac:dyDescent="0.3">
      <c r="D349">
        <v>11.190000000000101</v>
      </c>
      <c r="E349">
        <v>919</v>
      </c>
    </row>
    <row r="350" spans="4:5" x14ac:dyDescent="0.3">
      <c r="D350">
        <v>11.180000000000099</v>
      </c>
      <c r="E350">
        <v>918</v>
      </c>
    </row>
    <row r="351" spans="4:5" x14ac:dyDescent="0.3">
      <c r="D351">
        <v>11.170000000000099</v>
      </c>
      <c r="E351">
        <v>917</v>
      </c>
    </row>
    <row r="352" spans="4:5" x14ac:dyDescent="0.3">
      <c r="D352">
        <v>11.1600000000001</v>
      </c>
      <c r="E352">
        <v>916</v>
      </c>
    </row>
    <row r="353" spans="4:5" x14ac:dyDescent="0.3">
      <c r="D353">
        <v>11.1500000000001</v>
      </c>
      <c r="E353">
        <v>915</v>
      </c>
    </row>
    <row r="354" spans="4:5" x14ac:dyDescent="0.3">
      <c r="D354">
        <v>11.1400000000001</v>
      </c>
      <c r="E354">
        <v>914</v>
      </c>
    </row>
    <row r="355" spans="4:5" x14ac:dyDescent="0.3">
      <c r="D355">
        <v>11.1300000000001</v>
      </c>
      <c r="E355">
        <v>913</v>
      </c>
    </row>
    <row r="356" spans="4:5" x14ac:dyDescent="0.3">
      <c r="D356">
        <v>11.1200000000001</v>
      </c>
      <c r="E356">
        <v>912</v>
      </c>
    </row>
    <row r="357" spans="4:5" x14ac:dyDescent="0.3">
      <c r="D357">
        <v>11.110000000000101</v>
      </c>
      <c r="E357">
        <v>911</v>
      </c>
    </row>
    <row r="358" spans="4:5" x14ac:dyDescent="0.3">
      <c r="D358">
        <v>11.100000000000099</v>
      </c>
      <c r="E358">
        <v>910</v>
      </c>
    </row>
    <row r="359" spans="4:5" x14ac:dyDescent="0.3">
      <c r="D359">
        <v>11.090000000000099</v>
      </c>
      <c r="E359">
        <v>909</v>
      </c>
    </row>
    <row r="360" spans="4:5" x14ac:dyDescent="0.3">
      <c r="D360">
        <v>11.0800000000001</v>
      </c>
      <c r="E360">
        <v>908</v>
      </c>
    </row>
    <row r="361" spans="4:5" x14ac:dyDescent="0.3">
      <c r="D361">
        <v>11.0700000000001</v>
      </c>
      <c r="E361">
        <v>907</v>
      </c>
    </row>
    <row r="362" spans="4:5" x14ac:dyDescent="0.3">
      <c r="D362">
        <v>11.0600000000001</v>
      </c>
      <c r="E362">
        <v>906</v>
      </c>
    </row>
    <row r="363" spans="4:5" x14ac:dyDescent="0.3">
      <c r="D363">
        <v>11.0500000000001</v>
      </c>
      <c r="E363">
        <v>905</v>
      </c>
    </row>
    <row r="364" spans="4:5" x14ac:dyDescent="0.3">
      <c r="D364">
        <v>11.0400000000001</v>
      </c>
      <c r="E364">
        <v>904</v>
      </c>
    </row>
    <row r="365" spans="4:5" x14ac:dyDescent="0.3">
      <c r="D365">
        <v>11.030000000000101</v>
      </c>
      <c r="E365">
        <v>903</v>
      </c>
    </row>
    <row r="366" spans="4:5" x14ac:dyDescent="0.3">
      <c r="D366">
        <v>11.020000000000101</v>
      </c>
      <c r="E366">
        <v>902</v>
      </c>
    </row>
    <row r="367" spans="4:5" x14ac:dyDescent="0.3">
      <c r="D367">
        <v>11.010000000000099</v>
      </c>
      <c r="E367">
        <v>901</v>
      </c>
    </row>
    <row r="368" spans="4:5" x14ac:dyDescent="0.3">
      <c r="D368">
        <v>11.000000000000099</v>
      </c>
      <c r="E368">
        <v>1200</v>
      </c>
    </row>
    <row r="369" spans="4:5" x14ac:dyDescent="0.3">
      <c r="D369">
        <v>10.9900000000001</v>
      </c>
      <c r="E369">
        <v>1199</v>
      </c>
    </row>
    <row r="370" spans="4:5" x14ac:dyDescent="0.3">
      <c r="D370">
        <v>10.9800000000001</v>
      </c>
      <c r="E370">
        <v>1198</v>
      </c>
    </row>
    <row r="371" spans="4:5" x14ac:dyDescent="0.3">
      <c r="D371">
        <v>10.9700000000001</v>
      </c>
      <c r="E371">
        <v>1197</v>
      </c>
    </row>
    <row r="372" spans="4:5" x14ac:dyDescent="0.3">
      <c r="D372">
        <v>10.9600000000001</v>
      </c>
      <c r="E372">
        <v>1196</v>
      </c>
    </row>
    <row r="373" spans="4:5" x14ac:dyDescent="0.3">
      <c r="D373">
        <v>10.950000000000101</v>
      </c>
      <c r="E373">
        <v>1195</v>
      </c>
    </row>
    <row r="374" spans="4:5" x14ac:dyDescent="0.3">
      <c r="D374">
        <v>10.940000000000101</v>
      </c>
      <c r="E374">
        <v>1194</v>
      </c>
    </row>
    <row r="375" spans="4:5" x14ac:dyDescent="0.3">
      <c r="D375">
        <v>10.930000000000099</v>
      </c>
      <c r="E375">
        <v>1193</v>
      </c>
    </row>
    <row r="376" spans="4:5" x14ac:dyDescent="0.3">
      <c r="D376">
        <v>10.920000000000099</v>
      </c>
      <c r="E376">
        <v>1192</v>
      </c>
    </row>
    <row r="377" spans="4:5" x14ac:dyDescent="0.3">
      <c r="D377">
        <v>10.9100000000001</v>
      </c>
      <c r="E377">
        <v>1191</v>
      </c>
    </row>
    <row r="378" spans="4:5" x14ac:dyDescent="0.3">
      <c r="D378">
        <v>10.9000000000001</v>
      </c>
      <c r="E378">
        <v>1190</v>
      </c>
    </row>
    <row r="379" spans="4:5" x14ac:dyDescent="0.3">
      <c r="D379">
        <v>10.8900000000001</v>
      </c>
      <c r="E379">
        <v>1189</v>
      </c>
    </row>
    <row r="380" spans="4:5" x14ac:dyDescent="0.3">
      <c r="D380">
        <v>10.8800000000001</v>
      </c>
      <c r="E380">
        <v>1188</v>
      </c>
    </row>
    <row r="381" spans="4:5" x14ac:dyDescent="0.3">
      <c r="D381">
        <v>10.8700000000001</v>
      </c>
      <c r="E381">
        <v>1187</v>
      </c>
    </row>
    <row r="382" spans="4:5" x14ac:dyDescent="0.3">
      <c r="D382">
        <v>10.860000000000101</v>
      </c>
      <c r="E382">
        <v>1186</v>
      </c>
    </row>
    <row r="383" spans="4:5" x14ac:dyDescent="0.3">
      <c r="D383">
        <v>10.850000000000099</v>
      </c>
      <c r="E383">
        <v>1185</v>
      </c>
    </row>
    <row r="384" spans="4:5" x14ac:dyDescent="0.3">
      <c r="D384">
        <v>10.840000000000099</v>
      </c>
      <c r="E384">
        <v>1184</v>
      </c>
    </row>
    <row r="385" spans="4:5" x14ac:dyDescent="0.3">
      <c r="D385">
        <v>10.8300000000001</v>
      </c>
      <c r="E385">
        <v>1183</v>
      </c>
    </row>
    <row r="386" spans="4:5" x14ac:dyDescent="0.3">
      <c r="D386">
        <v>10.8200000000001</v>
      </c>
      <c r="E386">
        <v>1182</v>
      </c>
    </row>
    <row r="387" spans="4:5" x14ac:dyDescent="0.3">
      <c r="D387">
        <v>10.8100000000001</v>
      </c>
      <c r="E387">
        <v>1181</v>
      </c>
    </row>
    <row r="388" spans="4:5" x14ac:dyDescent="0.3">
      <c r="D388">
        <v>10.8000000000001</v>
      </c>
      <c r="E388">
        <v>1180</v>
      </c>
    </row>
    <row r="389" spans="4:5" x14ac:dyDescent="0.3">
      <c r="D389">
        <v>10.7900000000001</v>
      </c>
      <c r="E389">
        <v>1179</v>
      </c>
    </row>
    <row r="390" spans="4:5" x14ac:dyDescent="0.3">
      <c r="D390">
        <v>10.780000000000101</v>
      </c>
      <c r="E390">
        <v>1178</v>
      </c>
    </row>
    <row r="391" spans="4:5" x14ac:dyDescent="0.3">
      <c r="D391">
        <v>10.770000000000101</v>
      </c>
      <c r="E391">
        <v>1177</v>
      </c>
    </row>
    <row r="392" spans="4:5" x14ac:dyDescent="0.3">
      <c r="D392">
        <v>10.760000000000099</v>
      </c>
      <c r="E392">
        <v>1176</v>
      </c>
    </row>
    <row r="393" spans="4:5" x14ac:dyDescent="0.3">
      <c r="D393">
        <v>10.750000000000099</v>
      </c>
      <c r="E393">
        <v>1175</v>
      </c>
    </row>
    <row r="394" spans="4:5" x14ac:dyDescent="0.3">
      <c r="D394">
        <v>10.7400000000001</v>
      </c>
      <c r="E394">
        <v>1174</v>
      </c>
    </row>
    <row r="395" spans="4:5" x14ac:dyDescent="0.3">
      <c r="D395">
        <v>10.7300000000001</v>
      </c>
      <c r="E395">
        <v>1173</v>
      </c>
    </row>
    <row r="396" spans="4:5" x14ac:dyDescent="0.3">
      <c r="D396">
        <v>10.7200000000001</v>
      </c>
      <c r="E396">
        <v>1172</v>
      </c>
    </row>
    <row r="397" spans="4:5" x14ac:dyDescent="0.3">
      <c r="D397">
        <v>10.7100000000001</v>
      </c>
      <c r="E397">
        <v>1171</v>
      </c>
    </row>
    <row r="398" spans="4:5" x14ac:dyDescent="0.3">
      <c r="D398">
        <v>10.700000000000101</v>
      </c>
      <c r="E398">
        <v>1170</v>
      </c>
    </row>
    <row r="399" spans="4:5" x14ac:dyDescent="0.3">
      <c r="D399">
        <v>10.690000000000101</v>
      </c>
      <c r="E399">
        <v>1169</v>
      </c>
    </row>
    <row r="400" spans="4:5" x14ac:dyDescent="0.3">
      <c r="D400">
        <v>10.680000000000099</v>
      </c>
      <c r="E400">
        <v>1168</v>
      </c>
    </row>
    <row r="401" spans="4:5" x14ac:dyDescent="0.3">
      <c r="D401">
        <v>10.670000000000099</v>
      </c>
      <c r="E401">
        <v>1167</v>
      </c>
    </row>
    <row r="402" spans="4:5" x14ac:dyDescent="0.3">
      <c r="D402">
        <v>10.6600000000001</v>
      </c>
      <c r="E402">
        <v>1166</v>
      </c>
    </row>
    <row r="403" spans="4:5" x14ac:dyDescent="0.3">
      <c r="D403">
        <v>10.6500000000001</v>
      </c>
      <c r="E403">
        <v>1165</v>
      </c>
    </row>
    <row r="404" spans="4:5" x14ac:dyDescent="0.3">
      <c r="D404">
        <v>10.6400000000001</v>
      </c>
      <c r="E404">
        <v>1164</v>
      </c>
    </row>
    <row r="405" spans="4:5" x14ac:dyDescent="0.3">
      <c r="D405">
        <v>10.6300000000001</v>
      </c>
      <c r="E405">
        <v>1163</v>
      </c>
    </row>
    <row r="406" spans="4:5" x14ac:dyDescent="0.3">
      <c r="D406">
        <v>10.6200000000001</v>
      </c>
      <c r="E406">
        <v>1162</v>
      </c>
    </row>
    <row r="407" spans="4:5" x14ac:dyDescent="0.3">
      <c r="D407">
        <v>10.610000000000101</v>
      </c>
      <c r="E407">
        <v>1161</v>
      </c>
    </row>
    <row r="408" spans="4:5" x14ac:dyDescent="0.3">
      <c r="D408">
        <v>10.600000000000099</v>
      </c>
      <c r="E408">
        <v>1160</v>
      </c>
    </row>
    <row r="409" spans="4:5" x14ac:dyDescent="0.3">
      <c r="D409">
        <v>10.590000000000099</v>
      </c>
      <c r="E409">
        <v>1159</v>
      </c>
    </row>
    <row r="410" spans="4:5" x14ac:dyDescent="0.3">
      <c r="D410">
        <v>10.5800000000001</v>
      </c>
      <c r="E410">
        <v>1158</v>
      </c>
    </row>
    <row r="411" spans="4:5" x14ac:dyDescent="0.3">
      <c r="D411">
        <v>10.5700000000001</v>
      </c>
      <c r="E411">
        <v>1157</v>
      </c>
    </row>
    <row r="412" spans="4:5" x14ac:dyDescent="0.3">
      <c r="D412">
        <v>10.5600000000001</v>
      </c>
      <c r="E412">
        <v>1156</v>
      </c>
    </row>
    <row r="413" spans="4:5" x14ac:dyDescent="0.3">
      <c r="D413">
        <v>10.5500000000001</v>
      </c>
      <c r="E413">
        <v>1155</v>
      </c>
    </row>
    <row r="414" spans="4:5" x14ac:dyDescent="0.3">
      <c r="D414">
        <v>10.5400000000001</v>
      </c>
      <c r="E414">
        <v>1154</v>
      </c>
    </row>
    <row r="415" spans="4:5" x14ac:dyDescent="0.3">
      <c r="D415">
        <v>10.530000000000101</v>
      </c>
      <c r="E415">
        <v>1153</v>
      </c>
    </row>
    <row r="416" spans="4:5" x14ac:dyDescent="0.3">
      <c r="D416">
        <v>10.520000000000101</v>
      </c>
      <c r="E416">
        <v>1152</v>
      </c>
    </row>
    <row r="417" spans="4:5" x14ac:dyDescent="0.3">
      <c r="D417">
        <v>10.510000000000099</v>
      </c>
      <c r="E417">
        <v>1151</v>
      </c>
    </row>
    <row r="418" spans="4:5" x14ac:dyDescent="0.3">
      <c r="D418">
        <v>10.500000000000099</v>
      </c>
      <c r="E418">
        <v>1150</v>
      </c>
    </row>
    <row r="419" spans="4:5" x14ac:dyDescent="0.3">
      <c r="D419">
        <v>10.4900000000001</v>
      </c>
      <c r="E419">
        <v>1149</v>
      </c>
    </row>
    <row r="420" spans="4:5" x14ac:dyDescent="0.3">
      <c r="D420">
        <v>10.4800000000001</v>
      </c>
      <c r="E420">
        <v>1148</v>
      </c>
    </row>
    <row r="421" spans="4:5" x14ac:dyDescent="0.3">
      <c r="D421">
        <v>10.4700000000001</v>
      </c>
      <c r="E421">
        <v>1147</v>
      </c>
    </row>
    <row r="422" spans="4:5" x14ac:dyDescent="0.3">
      <c r="D422">
        <v>10.4600000000001</v>
      </c>
      <c r="E422">
        <v>1146</v>
      </c>
    </row>
    <row r="423" spans="4:5" x14ac:dyDescent="0.3">
      <c r="D423">
        <v>10.450000000000101</v>
      </c>
      <c r="E423">
        <v>1145</v>
      </c>
    </row>
    <row r="424" spans="4:5" x14ac:dyDescent="0.3">
      <c r="D424">
        <v>10.440000000000101</v>
      </c>
      <c r="E424">
        <v>1144</v>
      </c>
    </row>
    <row r="425" spans="4:5" x14ac:dyDescent="0.3">
      <c r="D425">
        <v>10.430000000000099</v>
      </c>
      <c r="E425">
        <v>1143</v>
      </c>
    </row>
    <row r="426" spans="4:5" x14ac:dyDescent="0.3">
      <c r="D426">
        <v>10.420000000000099</v>
      </c>
      <c r="E426">
        <v>1142</v>
      </c>
    </row>
    <row r="427" spans="4:5" x14ac:dyDescent="0.3">
      <c r="D427">
        <v>10.4100000000001</v>
      </c>
      <c r="E427">
        <v>1141</v>
      </c>
    </row>
    <row r="428" spans="4:5" x14ac:dyDescent="0.3">
      <c r="D428">
        <v>10.4000000000001</v>
      </c>
      <c r="E428">
        <v>1140</v>
      </c>
    </row>
    <row r="429" spans="4:5" x14ac:dyDescent="0.3">
      <c r="D429">
        <v>10.3900000000001</v>
      </c>
      <c r="E429">
        <v>1139</v>
      </c>
    </row>
    <row r="430" spans="4:5" x14ac:dyDescent="0.3">
      <c r="D430">
        <v>10.3800000000001</v>
      </c>
      <c r="E430">
        <v>1138</v>
      </c>
    </row>
    <row r="431" spans="4:5" x14ac:dyDescent="0.3">
      <c r="D431">
        <v>10.3700000000001</v>
      </c>
      <c r="E431">
        <v>1137</v>
      </c>
    </row>
    <row r="432" spans="4:5" x14ac:dyDescent="0.3">
      <c r="D432">
        <v>10.360000000000101</v>
      </c>
      <c r="E432">
        <v>1136</v>
      </c>
    </row>
    <row r="433" spans="4:5" x14ac:dyDescent="0.3">
      <c r="D433">
        <v>10.350000000000099</v>
      </c>
      <c r="E433">
        <v>1135</v>
      </c>
    </row>
    <row r="434" spans="4:5" x14ac:dyDescent="0.3">
      <c r="D434">
        <v>10.340000000000099</v>
      </c>
      <c r="E434">
        <v>1134</v>
      </c>
    </row>
    <row r="435" spans="4:5" x14ac:dyDescent="0.3">
      <c r="D435">
        <v>10.3300000000001</v>
      </c>
      <c r="E435">
        <v>1133</v>
      </c>
    </row>
    <row r="436" spans="4:5" x14ac:dyDescent="0.3">
      <c r="D436">
        <v>10.3200000000001</v>
      </c>
      <c r="E436">
        <v>1132</v>
      </c>
    </row>
    <row r="437" spans="4:5" x14ac:dyDescent="0.3">
      <c r="D437">
        <v>10.3100000000001</v>
      </c>
      <c r="E437">
        <v>1131</v>
      </c>
    </row>
    <row r="438" spans="4:5" x14ac:dyDescent="0.3">
      <c r="D438">
        <v>10.3000000000001</v>
      </c>
      <c r="E438">
        <v>1130</v>
      </c>
    </row>
    <row r="439" spans="4:5" x14ac:dyDescent="0.3">
      <c r="D439">
        <v>10.2900000000001</v>
      </c>
      <c r="E439">
        <v>1129</v>
      </c>
    </row>
    <row r="440" spans="4:5" x14ac:dyDescent="0.3">
      <c r="D440">
        <v>10.280000000000101</v>
      </c>
      <c r="E440">
        <v>1128</v>
      </c>
    </row>
    <row r="441" spans="4:5" x14ac:dyDescent="0.3">
      <c r="D441">
        <v>10.270000000000101</v>
      </c>
      <c r="E441">
        <v>1127</v>
      </c>
    </row>
    <row r="442" spans="4:5" x14ac:dyDescent="0.3">
      <c r="D442">
        <v>10.260000000000099</v>
      </c>
      <c r="E442">
        <v>1126</v>
      </c>
    </row>
    <row r="443" spans="4:5" x14ac:dyDescent="0.3">
      <c r="D443">
        <v>10.250000000000099</v>
      </c>
      <c r="E443">
        <v>1125</v>
      </c>
    </row>
    <row r="444" spans="4:5" x14ac:dyDescent="0.3">
      <c r="D444">
        <v>10.2400000000001</v>
      </c>
      <c r="E444">
        <v>1124</v>
      </c>
    </row>
    <row r="445" spans="4:5" x14ac:dyDescent="0.3">
      <c r="D445">
        <v>10.2300000000001</v>
      </c>
      <c r="E445">
        <v>1123</v>
      </c>
    </row>
    <row r="446" spans="4:5" x14ac:dyDescent="0.3">
      <c r="D446">
        <v>10.2200000000001</v>
      </c>
      <c r="E446">
        <v>1122</v>
      </c>
    </row>
    <row r="447" spans="4:5" x14ac:dyDescent="0.3">
      <c r="D447">
        <v>10.2100000000001</v>
      </c>
      <c r="E447">
        <v>1121</v>
      </c>
    </row>
    <row r="448" spans="4:5" x14ac:dyDescent="0.3">
      <c r="D448">
        <v>10.200000000000101</v>
      </c>
      <c r="E448">
        <v>1120</v>
      </c>
    </row>
    <row r="449" spans="4:5" x14ac:dyDescent="0.3">
      <c r="D449">
        <v>10.190000000000101</v>
      </c>
      <c r="E449">
        <v>1119</v>
      </c>
    </row>
    <row r="450" spans="4:5" x14ac:dyDescent="0.3">
      <c r="D450">
        <v>10.180000000000099</v>
      </c>
      <c r="E450">
        <v>1118</v>
      </c>
    </row>
    <row r="451" spans="4:5" x14ac:dyDescent="0.3">
      <c r="D451">
        <v>10.170000000000099</v>
      </c>
      <c r="E451">
        <v>1117</v>
      </c>
    </row>
    <row r="452" spans="4:5" x14ac:dyDescent="0.3">
      <c r="D452">
        <v>10.1600000000001</v>
      </c>
      <c r="E452">
        <v>1116</v>
      </c>
    </row>
    <row r="453" spans="4:5" x14ac:dyDescent="0.3">
      <c r="D453">
        <v>10.1500000000001</v>
      </c>
      <c r="E453">
        <v>1115</v>
      </c>
    </row>
    <row r="454" spans="4:5" x14ac:dyDescent="0.3">
      <c r="D454">
        <v>10.1400000000001</v>
      </c>
      <c r="E454">
        <v>1114</v>
      </c>
    </row>
    <row r="455" spans="4:5" x14ac:dyDescent="0.3">
      <c r="D455">
        <v>10.1300000000001</v>
      </c>
      <c r="E455">
        <v>1113</v>
      </c>
    </row>
    <row r="456" spans="4:5" x14ac:dyDescent="0.3">
      <c r="D456">
        <v>10.1200000000001</v>
      </c>
      <c r="E456">
        <v>1112</v>
      </c>
    </row>
    <row r="457" spans="4:5" x14ac:dyDescent="0.3">
      <c r="D457">
        <v>10.110000000000101</v>
      </c>
      <c r="E457">
        <v>1111</v>
      </c>
    </row>
    <row r="458" spans="4:5" x14ac:dyDescent="0.3">
      <c r="D458">
        <v>10.100000000000099</v>
      </c>
      <c r="E458">
        <v>1110</v>
      </c>
    </row>
    <row r="459" spans="4:5" x14ac:dyDescent="0.3">
      <c r="D459">
        <v>10.090000000000099</v>
      </c>
      <c r="E459">
        <v>1109</v>
      </c>
    </row>
    <row r="460" spans="4:5" x14ac:dyDescent="0.3">
      <c r="D460">
        <v>10.0800000000001</v>
      </c>
      <c r="E460">
        <v>1108</v>
      </c>
    </row>
    <row r="461" spans="4:5" x14ac:dyDescent="0.3">
      <c r="D461">
        <v>10.0700000000001</v>
      </c>
      <c r="E461">
        <v>1107</v>
      </c>
    </row>
    <row r="462" spans="4:5" x14ac:dyDescent="0.3">
      <c r="D462">
        <v>10.0600000000001</v>
      </c>
      <c r="E462">
        <v>1106</v>
      </c>
    </row>
    <row r="463" spans="4:5" x14ac:dyDescent="0.3">
      <c r="D463">
        <v>10.0500000000001</v>
      </c>
      <c r="E463">
        <v>1105</v>
      </c>
    </row>
    <row r="464" spans="4:5" x14ac:dyDescent="0.3">
      <c r="D464">
        <v>10.0400000000001</v>
      </c>
      <c r="E464">
        <v>1104</v>
      </c>
    </row>
    <row r="465" spans="4:5" x14ac:dyDescent="0.3">
      <c r="D465">
        <v>10.030000000000101</v>
      </c>
      <c r="E465">
        <v>1103</v>
      </c>
    </row>
    <row r="466" spans="4:5" x14ac:dyDescent="0.3">
      <c r="D466">
        <v>10.020000000000101</v>
      </c>
      <c r="E466">
        <v>1102</v>
      </c>
    </row>
    <row r="467" spans="4:5" x14ac:dyDescent="0.3">
      <c r="D467">
        <v>10.010000000000099</v>
      </c>
      <c r="E467">
        <v>1101</v>
      </c>
    </row>
    <row r="468" spans="4:5" x14ac:dyDescent="0.3">
      <c r="D468">
        <v>10.000000000000099</v>
      </c>
      <c r="E468">
        <v>1100</v>
      </c>
    </row>
    <row r="469" spans="4:5" x14ac:dyDescent="0.3">
      <c r="D469">
        <v>9.9900000000000908</v>
      </c>
      <c r="E469">
        <v>1099</v>
      </c>
    </row>
    <row r="470" spans="4:5" x14ac:dyDescent="0.3">
      <c r="D470">
        <v>9.9800000000000892</v>
      </c>
      <c r="E470">
        <v>1098</v>
      </c>
    </row>
    <row r="471" spans="4:5" x14ac:dyDescent="0.3">
      <c r="D471">
        <v>9.9700000000000895</v>
      </c>
      <c r="E471">
        <v>1097</v>
      </c>
    </row>
    <row r="472" spans="4:5" x14ac:dyDescent="0.3">
      <c r="D472">
        <v>9.9600000000000897</v>
      </c>
      <c r="E472">
        <v>1096</v>
      </c>
    </row>
    <row r="473" spans="4:5" x14ac:dyDescent="0.3">
      <c r="D473">
        <v>9.9500000000000899</v>
      </c>
      <c r="E473">
        <v>1095</v>
      </c>
    </row>
    <row r="474" spans="4:5" x14ac:dyDescent="0.3">
      <c r="D474">
        <v>9.9400000000000901</v>
      </c>
      <c r="E474">
        <v>1094</v>
      </c>
    </row>
    <row r="475" spans="4:5" x14ac:dyDescent="0.3">
      <c r="D475">
        <v>9.9300000000000903</v>
      </c>
      <c r="E475">
        <v>1093</v>
      </c>
    </row>
    <row r="476" spans="4:5" x14ac:dyDescent="0.3">
      <c r="D476">
        <v>9.9200000000000905</v>
      </c>
      <c r="E476">
        <v>1092</v>
      </c>
    </row>
    <row r="477" spans="4:5" x14ac:dyDescent="0.3">
      <c r="D477">
        <v>9.9100000000000907</v>
      </c>
      <c r="E477">
        <v>1091</v>
      </c>
    </row>
    <row r="478" spans="4:5" x14ac:dyDescent="0.3">
      <c r="D478">
        <v>9.9000000000000892</v>
      </c>
      <c r="E478">
        <v>1090</v>
      </c>
    </row>
    <row r="479" spans="4:5" x14ac:dyDescent="0.3">
      <c r="D479">
        <v>9.8900000000000894</v>
      </c>
      <c r="E479">
        <v>1089</v>
      </c>
    </row>
    <row r="480" spans="4:5" x14ac:dyDescent="0.3">
      <c r="D480">
        <v>9.8800000000000896</v>
      </c>
      <c r="E480">
        <v>1088</v>
      </c>
    </row>
    <row r="481" spans="4:5" x14ac:dyDescent="0.3">
      <c r="D481">
        <v>9.8700000000000898</v>
      </c>
      <c r="E481">
        <v>1087</v>
      </c>
    </row>
    <row r="482" spans="4:5" x14ac:dyDescent="0.3">
      <c r="D482">
        <v>9.86000000000009</v>
      </c>
      <c r="E482">
        <v>1086</v>
      </c>
    </row>
    <row r="483" spans="4:5" x14ac:dyDescent="0.3">
      <c r="D483">
        <v>9.8500000000000902</v>
      </c>
      <c r="E483">
        <v>1085</v>
      </c>
    </row>
    <row r="484" spans="4:5" x14ac:dyDescent="0.3">
      <c r="D484">
        <v>9.8400000000000905</v>
      </c>
      <c r="E484">
        <v>1084</v>
      </c>
    </row>
    <row r="485" spans="4:5" x14ac:dyDescent="0.3">
      <c r="D485">
        <v>9.8300000000000907</v>
      </c>
      <c r="E485">
        <v>1083</v>
      </c>
    </row>
    <row r="486" spans="4:5" x14ac:dyDescent="0.3">
      <c r="D486">
        <v>9.8200000000000909</v>
      </c>
      <c r="E486">
        <v>1082</v>
      </c>
    </row>
    <row r="487" spans="4:5" x14ac:dyDescent="0.3">
      <c r="D487">
        <v>9.8100000000000893</v>
      </c>
      <c r="E487">
        <v>1081</v>
      </c>
    </row>
    <row r="488" spans="4:5" x14ac:dyDescent="0.3">
      <c r="D488">
        <v>9.8000000000000895</v>
      </c>
      <c r="E488">
        <v>1080</v>
      </c>
    </row>
    <row r="489" spans="4:5" x14ac:dyDescent="0.3">
      <c r="D489">
        <v>9.7900000000000897</v>
      </c>
      <c r="E489">
        <v>1079</v>
      </c>
    </row>
    <row r="490" spans="4:5" x14ac:dyDescent="0.3">
      <c r="D490">
        <v>9.78000000000009</v>
      </c>
      <c r="E490">
        <v>1078</v>
      </c>
    </row>
    <row r="491" spans="4:5" x14ac:dyDescent="0.3">
      <c r="D491">
        <v>9.7700000000000902</v>
      </c>
      <c r="E491">
        <v>1077</v>
      </c>
    </row>
    <row r="492" spans="4:5" x14ac:dyDescent="0.3">
      <c r="D492">
        <v>9.7600000000000904</v>
      </c>
      <c r="E492">
        <v>1076</v>
      </c>
    </row>
    <row r="493" spans="4:5" x14ac:dyDescent="0.3">
      <c r="D493">
        <v>9.7500000000000906</v>
      </c>
      <c r="E493">
        <v>1075</v>
      </c>
    </row>
    <row r="494" spans="4:5" x14ac:dyDescent="0.3">
      <c r="D494">
        <v>9.7400000000000908</v>
      </c>
      <c r="E494">
        <v>1074</v>
      </c>
    </row>
    <row r="495" spans="4:5" x14ac:dyDescent="0.3">
      <c r="D495">
        <v>9.7300000000000892</v>
      </c>
      <c r="E495">
        <v>1073</v>
      </c>
    </row>
    <row r="496" spans="4:5" x14ac:dyDescent="0.3">
      <c r="D496">
        <v>9.7200000000000895</v>
      </c>
      <c r="E496">
        <v>1072</v>
      </c>
    </row>
    <row r="497" spans="4:5" x14ac:dyDescent="0.3">
      <c r="D497">
        <v>9.7100000000000897</v>
      </c>
      <c r="E497">
        <v>1071</v>
      </c>
    </row>
    <row r="498" spans="4:5" x14ac:dyDescent="0.3">
      <c r="D498">
        <v>9.7000000000000899</v>
      </c>
      <c r="E498">
        <v>1070</v>
      </c>
    </row>
    <row r="499" spans="4:5" x14ac:dyDescent="0.3">
      <c r="D499">
        <v>9.6900000000000901</v>
      </c>
      <c r="E499">
        <v>1069</v>
      </c>
    </row>
    <row r="500" spans="4:5" x14ac:dyDescent="0.3">
      <c r="D500">
        <v>9.6800000000000903</v>
      </c>
      <c r="E500">
        <v>1068</v>
      </c>
    </row>
    <row r="501" spans="4:5" x14ac:dyDescent="0.3">
      <c r="D501">
        <v>9.6700000000000905</v>
      </c>
      <c r="E501">
        <v>1067</v>
      </c>
    </row>
    <row r="502" spans="4:5" x14ac:dyDescent="0.3">
      <c r="D502">
        <v>9.6600000000000907</v>
      </c>
      <c r="E502">
        <v>1066</v>
      </c>
    </row>
    <row r="503" spans="4:5" x14ac:dyDescent="0.3">
      <c r="D503">
        <v>9.6500000000000892</v>
      </c>
      <c r="E503">
        <v>1065</v>
      </c>
    </row>
    <row r="504" spans="4:5" x14ac:dyDescent="0.3">
      <c r="D504">
        <v>9.6400000000000894</v>
      </c>
      <c r="E504">
        <v>1064</v>
      </c>
    </row>
    <row r="505" spans="4:5" x14ac:dyDescent="0.3">
      <c r="D505">
        <v>9.6300000000000896</v>
      </c>
      <c r="E505">
        <v>1063</v>
      </c>
    </row>
    <row r="506" spans="4:5" x14ac:dyDescent="0.3">
      <c r="D506">
        <v>9.6200000000000898</v>
      </c>
      <c r="E506">
        <v>1062</v>
      </c>
    </row>
    <row r="507" spans="4:5" x14ac:dyDescent="0.3">
      <c r="D507">
        <v>9.61000000000009</v>
      </c>
      <c r="E507">
        <v>1061</v>
      </c>
    </row>
    <row r="508" spans="4:5" x14ac:dyDescent="0.3">
      <c r="D508">
        <v>9.6000000000000902</v>
      </c>
      <c r="E508">
        <v>1060</v>
      </c>
    </row>
    <row r="509" spans="4:5" x14ac:dyDescent="0.3">
      <c r="D509">
        <v>9.5900000000000905</v>
      </c>
      <c r="E509">
        <v>1059</v>
      </c>
    </row>
    <row r="510" spans="4:5" x14ac:dyDescent="0.3">
      <c r="D510">
        <v>9.5800000000000907</v>
      </c>
      <c r="E510">
        <v>1058</v>
      </c>
    </row>
    <row r="511" spans="4:5" x14ac:dyDescent="0.3">
      <c r="D511">
        <v>9.5700000000000909</v>
      </c>
      <c r="E511">
        <v>1057</v>
      </c>
    </row>
    <row r="512" spans="4:5" x14ac:dyDescent="0.3">
      <c r="D512">
        <v>9.5600000000000893</v>
      </c>
      <c r="E512">
        <v>1056</v>
      </c>
    </row>
    <row r="513" spans="4:5" x14ac:dyDescent="0.3">
      <c r="D513">
        <v>9.5500000000000895</v>
      </c>
      <c r="E513">
        <v>1055</v>
      </c>
    </row>
    <row r="514" spans="4:5" x14ac:dyDescent="0.3">
      <c r="D514">
        <v>9.5400000000001004</v>
      </c>
      <c r="E514">
        <v>1054</v>
      </c>
    </row>
    <row r="515" spans="4:5" x14ac:dyDescent="0.3">
      <c r="D515">
        <v>9.5300000000001006</v>
      </c>
      <c r="E515">
        <v>1053</v>
      </c>
    </row>
    <row r="516" spans="4:5" x14ac:dyDescent="0.3">
      <c r="D516">
        <v>9.5200000000001008</v>
      </c>
      <c r="E516">
        <v>1052</v>
      </c>
    </row>
    <row r="517" spans="4:5" x14ac:dyDescent="0.3">
      <c r="D517">
        <v>9.5100000000000993</v>
      </c>
      <c r="E517">
        <v>1051</v>
      </c>
    </row>
    <row r="518" spans="4:5" x14ac:dyDescent="0.3">
      <c r="D518">
        <v>9.5000000000000995</v>
      </c>
      <c r="E518">
        <v>1050</v>
      </c>
    </row>
    <row r="519" spans="4:5" x14ac:dyDescent="0.3">
      <c r="D519">
        <v>9.4900000000000997</v>
      </c>
      <c r="E519">
        <v>1049</v>
      </c>
    </row>
    <row r="520" spans="4:5" x14ac:dyDescent="0.3">
      <c r="D520">
        <v>9.4800000000000999</v>
      </c>
      <c r="E520">
        <v>1048</v>
      </c>
    </row>
    <row r="521" spans="4:5" x14ac:dyDescent="0.3">
      <c r="D521">
        <v>9.4700000000001001</v>
      </c>
      <c r="E521">
        <v>1047</v>
      </c>
    </row>
    <row r="522" spans="4:5" x14ac:dyDescent="0.3">
      <c r="D522">
        <v>9.4600000000001003</v>
      </c>
      <c r="E522">
        <v>1046</v>
      </c>
    </row>
    <row r="523" spans="4:5" x14ac:dyDescent="0.3">
      <c r="D523">
        <v>9.4500000000001005</v>
      </c>
      <c r="E523">
        <v>1045</v>
      </c>
    </row>
    <row r="524" spans="4:5" x14ac:dyDescent="0.3">
      <c r="D524">
        <v>9.4400000000001008</v>
      </c>
      <c r="E524">
        <v>1044</v>
      </c>
    </row>
    <row r="525" spans="4:5" x14ac:dyDescent="0.3">
      <c r="D525">
        <v>9.4300000000000992</v>
      </c>
      <c r="E525">
        <v>1043</v>
      </c>
    </row>
    <row r="526" spans="4:5" x14ac:dyDescent="0.3">
      <c r="D526">
        <v>9.4200000000000994</v>
      </c>
      <c r="E526">
        <v>1042</v>
      </c>
    </row>
    <row r="527" spans="4:5" x14ac:dyDescent="0.3">
      <c r="D527">
        <v>9.4100000000000996</v>
      </c>
      <c r="E527">
        <v>1041</v>
      </c>
    </row>
    <row r="528" spans="4:5" x14ac:dyDescent="0.3">
      <c r="D528">
        <v>9.4000000000000998</v>
      </c>
      <c r="E528">
        <v>1040</v>
      </c>
    </row>
    <row r="529" spans="4:5" x14ac:dyDescent="0.3">
      <c r="D529">
        <v>9.3900000000001</v>
      </c>
      <c r="E529">
        <v>1039</v>
      </c>
    </row>
    <row r="530" spans="4:5" x14ac:dyDescent="0.3">
      <c r="D530">
        <v>9.3800000000001003</v>
      </c>
      <c r="E530">
        <v>1038</v>
      </c>
    </row>
    <row r="531" spans="4:5" x14ac:dyDescent="0.3">
      <c r="D531">
        <v>9.3700000000001005</v>
      </c>
      <c r="E531">
        <v>1037</v>
      </c>
    </row>
    <row r="532" spans="4:5" x14ac:dyDescent="0.3">
      <c r="D532">
        <v>9.3600000000001007</v>
      </c>
      <c r="E532">
        <v>1036</v>
      </c>
    </row>
    <row r="533" spans="4:5" x14ac:dyDescent="0.3">
      <c r="D533">
        <v>9.3500000000000991</v>
      </c>
      <c r="E533">
        <v>1035</v>
      </c>
    </row>
    <row r="534" spans="4:5" x14ac:dyDescent="0.3">
      <c r="D534">
        <v>9.3400000000000993</v>
      </c>
      <c r="E534">
        <v>1034</v>
      </c>
    </row>
    <row r="535" spans="4:5" x14ac:dyDescent="0.3">
      <c r="D535">
        <v>9.3300000000000995</v>
      </c>
      <c r="E535">
        <v>1033</v>
      </c>
    </row>
    <row r="536" spans="4:5" x14ac:dyDescent="0.3">
      <c r="D536">
        <v>9.3200000000000998</v>
      </c>
      <c r="E536">
        <v>1032</v>
      </c>
    </row>
    <row r="537" spans="4:5" x14ac:dyDescent="0.3">
      <c r="D537">
        <v>9.3100000000001</v>
      </c>
      <c r="E537">
        <v>1031</v>
      </c>
    </row>
    <row r="538" spans="4:5" x14ac:dyDescent="0.3">
      <c r="D538">
        <v>9.3000000000001002</v>
      </c>
      <c r="E538">
        <v>1030</v>
      </c>
    </row>
    <row r="539" spans="4:5" x14ac:dyDescent="0.3">
      <c r="D539">
        <v>9.2900000000001004</v>
      </c>
      <c r="E539">
        <v>1029</v>
      </c>
    </row>
    <row r="540" spans="4:5" x14ac:dyDescent="0.3">
      <c r="D540">
        <v>9.2800000000001006</v>
      </c>
      <c r="E540">
        <v>1028</v>
      </c>
    </row>
    <row r="541" spans="4:5" x14ac:dyDescent="0.3">
      <c r="D541">
        <v>9.2700000000001008</v>
      </c>
      <c r="E541">
        <v>1027</v>
      </c>
    </row>
    <row r="542" spans="4:5" x14ac:dyDescent="0.3">
      <c r="D542">
        <v>9.2600000000000993</v>
      </c>
      <c r="E542">
        <v>1026</v>
      </c>
    </row>
    <row r="543" spans="4:5" x14ac:dyDescent="0.3">
      <c r="D543">
        <v>9.2500000000000995</v>
      </c>
      <c r="E543">
        <v>1025</v>
      </c>
    </row>
    <row r="544" spans="4:5" x14ac:dyDescent="0.3">
      <c r="D544">
        <v>9.2400000000000997</v>
      </c>
      <c r="E544">
        <v>1024</v>
      </c>
    </row>
    <row r="545" spans="4:5" x14ac:dyDescent="0.3">
      <c r="D545">
        <v>9.2300000000000999</v>
      </c>
      <c r="E545">
        <v>1023</v>
      </c>
    </row>
    <row r="546" spans="4:5" x14ac:dyDescent="0.3">
      <c r="D546">
        <v>9.2200000000001001</v>
      </c>
      <c r="E546">
        <v>1022</v>
      </c>
    </row>
    <row r="547" spans="4:5" x14ac:dyDescent="0.3">
      <c r="D547">
        <v>9.2100000000001003</v>
      </c>
      <c r="E547">
        <v>1021</v>
      </c>
    </row>
    <row r="548" spans="4:5" x14ac:dyDescent="0.3">
      <c r="D548">
        <v>9.2000000000001005</v>
      </c>
      <c r="E548">
        <v>1020</v>
      </c>
    </row>
    <row r="549" spans="4:5" x14ac:dyDescent="0.3">
      <c r="D549">
        <v>9.1900000000001008</v>
      </c>
      <c r="E549">
        <v>1019</v>
      </c>
    </row>
    <row r="550" spans="4:5" x14ac:dyDescent="0.3">
      <c r="D550">
        <v>9.1800000000000992</v>
      </c>
      <c r="E550">
        <v>1018</v>
      </c>
    </row>
    <row r="551" spans="4:5" x14ac:dyDescent="0.3">
      <c r="D551">
        <v>9.1700000000000994</v>
      </c>
      <c r="E551">
        <v>1017</v>
      </c>
    </row>
    <row r="552" spans="4:5" x14ac:dyDescent="0.3">
      <c r="D552">
        <v>9.1600000000000996</v>
      </c>
      <c r="E552">
        <v>1016</v>
      </c>
    </row>
    <row r="553" spans="4:5" x14ac:dyDescent="0.3">
      <c r="D553">
        <v>9.1500000000000998</v>
      </c>
      <c r="E553">
        <v>1015</v>
      </c>
    </row>
    <row r="554" spans="4:5" x14ac:dyDescent="0.3">
      <c r="D554">
        <v>9.1400000000001</v>
      </c>
      <c r="E554">
        <v>1014</v>
      </c>
    </row>
    <row r="555" spans="4:5" x14ac:dyDescent="0.3">
      <c r="D555">
        <v>9.1300000000001003</v>
      </c>
      <c r="E555">
        <v>1013</v>
      </c>
    </row>
    <row r="556" spans="4:5" x14ac:dyDescent="0.3">
      <c r="D556">
        <v>9.1200000000001005</v>
      </c>
      <c r="E556">
        <v>1012</v>
      </c>
    </row>
    <row r="557" spans="4:5" x14ac:dyDescent="0.3">
      <c r="D557">
        <v>9.1100000000001007</v>
      </c>
      <c r="E557">
        <v>1011</v>
      </c>
    </row>
    <row r="558" spans="4:5" x14ac:dyDescent="0.3">
      <c r="D558">
        <v>9.1000000000000991</v>
      </c>
      <c r="E558">
        <v>1010</v>
      </c>
    </row>
    <row r="559" spans="4:5" x14ac:dyDescent="0.3">
      <c r="D559">
        <v>9.0900000000000993</v>
      </c>
      <c r="E559">
        <v>1009</v>
      </c>
    </row>
    <row r="560" spans="4:5" x14ac:dyDescent="0.3">
      <c r="D560">
        <v>9.0800000000000995</v>
      </c>
      <c r="E560">
        <v>1008</v>
      </c>
    </row>
    <row r="561" spans="4:5" x14ac:dyDescent="0.3">
      <c r="D561">
        <v>9.0700000000001104</v>
      </c>
      <c r="E561">
        <v>1007</v>
      </c>
    </row>
    <row r="562" spans="4:5" x14ac:dyDescent="0.3">
      <c r="D562">
        <v>9.0600000000001106</v>
      </c>
      <c r="E562">
        <v>1006</v>
      </c>
    </row>
    <row r="563" spans="4:5" x14ac:dyDescent="0.3">
      <c r="D563">
        <v>9.0500000000001108</v>
      </c>
      <c r="E563">
        <v>1005</v>
      </c>
    </row>
    <row r="564" spans="4:5" x14ac:dyDescent="0.3">
      <c r="D564">
        <v>9.0400000000001093</v>
      </c>
      <c r="E564">
        <v>1004</v>
      </c>
    </row>
    <row r="565" spans="4:5" x14ac:dyDescent="0.3">
      <c r="D565">
        <v>9.0300000000001095</v>
      </c>
      <c r="E565">
        <v>1003</v>
      </c>
    </row>
    <row r="566" spans="4:5" x14ac:dyDescent="0.3">
      <c r="D566">
        <v>9.0200000000001097</v>
      </c>
      <c r="E566">
        <v>1002</v>
      </c>
    </row>
    <row r="567" spans="4:5" x14ac:dyDescent="0.3">
      <c r="D567">
        <v>9.0100000000001099</v>
      </c>
      <c r="E567">
        <v>1001</v>
      </c>
    </row>
    <row r="568" spans="4:5" x14ac:dyDescent="0.3">
      <c r="D568">
        <v>9.0000000000001101</v>
      </c>
      <c r="E568">
        <v>1000</v>
      </c>
    </row>
    <row r="569" spans="4:5" x14ac:dyDescent="0.3">
      <c r="D569">
        <v>8.9900000000001103</v>
      </c>
      <c r="E569">
        <v>999</v>
      </c>
    </row>
    <row r="570" spans="4:5" x14ac:dyDescent="0.3">
      <c r="D570">
        <v>8.9800000000001106</v>
      </c>
      <c r="E570">
        <v>998</v>
      </c>
    </row>
    <row r="571" spans="4:5" x14ac:dyDescent="0.3">
      <c r="D571">
        <v>8.9700000000001108</v>
      </c>
      <c r="E571">
        <v>997</v>
      </c>
    </row>
    <row r="572" spans="4:5" x14ac:dyDescent="0.3">
      <c r="D572">
        <v>8.9600000000001092</v>
      </c>
      <c r="E572">
        <v>996</v>
      </c>
    </row>
    <row r="573" spans="4:5" x14ac:dyDescent="0.3">
      <c r="D573">
        <v>8.9500000000001094</v>
      </c>
      <c r="E573">
        <v>995</v>
      </c>
    </row>
    <row r="574" spans="4:5" x14ac:dyDescent="0.3">
      <c r="D574">
        <v>8.9400000000001096</v>
      </c>
      <c r="E574">
        <v>994</v>
      </c>
    </row>
    <row r="575" spans="4:5" x14ac:dyDescent="0.3">
      <c r="D575">
        <v>8.9300000000001098</v>
      </c>
      <c r="E575">
        <v>993</v>
      </c>
    </row>
    <row r="576" spans="4:5" x14ac:dyDescent="0.3">
      <c r="D576">
        <v>8.9200000000001101</v>
      </c>
      <c r="E576">
        <v>992</v>
      </c>
    </row>
    <row r="577" spans="4:5" x14ac:dyDescent="0.3">
      <c r="D577">
        <v>8.9100000000001103</v>
      </c>
      <c r="E577">
        <v>991</v>
      </c>
    </row>
    <row r="578" spans="4:5" x14ac:dyDescent="0.3">
      <c r="D578">
        <v>8.9000000000001105</v>
      </c>
      <c r="E578">
        <v>990</v>
      </c>
    </row>
    <row r="579" spans="4:5" x14ac:dyDescent="0.3">
      <c r="D579">
        <v>8.8900000000001107</v>
      </c>
      <c r="E579">
        <v>989</v>
      </c>
    </row>
    <row r="580" spans="4:5" x14ac:dyDescent="0.3">
      <c r="D580">
        <v>8.8800000000001091</v>
      </c>
      <c r="E580">
        <v>988</v>
      </c>
    </row>
    <row r="581" spans="4:5" x14ac:dyDescent="0.3">
      <c r="D581">
        <v>8.8700000000001094</v>
      </c>
      <c r="E581">
        <v>987</v>
      </c>
    </row>
    <row r="582" spans="4:5" x14ac:dyDescent="0.3">
      <c r="D582">
        <v>8.8600000000001096</v>
      </c>
      <c r="E582">
        <v>986</v>
      </c>
    </row>
    <row r="583" spans="4:5" x14ac:dyDescent="0.3">
      <c r="D583">
        <v>8.8500000000001098</v>
      </c>
      <c r="E583">
        <v>985</v>
      </c>
    </row>
    <row r="584" spans="4:5" x14ac:dyDescent="0.3">
      <c r="D584">
        <v>8.84000000000011</v>
      </c>
      <c r="E584">
        <v>984</v>
      </c>
    </row>
    <row r="585" spans="4:5" x14ac:dyDescent="0.3">
      <c r="D585">
        <v>8.8300000000001102</v>
      </c>
      <c r="E585">
        <v>983</v>
      </c>
    </row>
    <row r="586" spans="4:5" x14ac:dyDescent="0.3">
      <c r="D586">
        <v>8.8200000000001104</v>
      </c>
      <c r="E586">
        <v>982</v>
      </c>
    </row>
    <row r="587" spans="4:5" x14ac:dyDescent="0.3">
      <c r="D587">
        <v>8.8100000000001106</v>
      </c>
      <c r="E587">
        <v>981</v>
      </c>
    </row>
    <row r="588" spans="4:5" x14ac:dyDescent="0.3">
      <c r="D588">
        <v>8.8000000000001108</v>
      </c>
      <c r="E588">
        <v>980</v>
      </c>
    </row>
    <row r="589" spans="4:5" x14ac:dyDescent="0.3">
      <c r="D589">
        <v>8.7900000000001093</v>
      </c>
      <c r="E589">
        <v>979</v>
      </c>
    </row>
    <row r="590" spans="4:5" x14ac:dyDescent="0.3">
      <c r="D590">
        <v>8.7800000000001095</v>
      </c>
      <c r="E590">
        <v>978</v>
      </c>
    </row>
    <row r="591" spans="4:5" x14ac:dyDescent="0.3">
      <c r="D591">
        <v>8.7700000000001097</v>
      </c>
      <c r="E591">
        <v>977</v>
      </c>
    </row>
    <row r="592" spans="4:5" x14ac:dyDescent="0.3">
      <c r="D592">
        <v>8.7600000000001099</v>
      </c>
      <c r="E592">
        <v>976</v>
      </c>
    </row>
    <row r="593" spans="4:5" x14ac:dyDescent="0.3">
      <c r="D593">
        <v>8.7500000000001101</v>
      </c>
      <c r="E593">
        <v>975</v>
      </c>
    </row>
    <row r="594" spans="4:5" x14ac:dyDescent="0.3">
      <c r="D594">
        <v>8.7400000000001103</v>
      </c>
      <c r="E594">
        <v>974</v>
      </c>
    </row>
    <row r="595" spans="4:5" x14ac:dyDescent="0.3">
      <c r="D595">
        <v>8.7300000000001106</v>
      </c>
      <c r="E595">
        <v>973</v>
      </c>
    </row>
    <row r="596" spans="4:5" x14ac:dyDescent="0.3">
      <c r="D596">
        <v>8.7200000000001108</v>
      </c>
      <c r="E596">
        <v>972</v>
      </c>
    </row>
    <row r="597" spans="4:5" x14ac:dyDescent="0.3">
      <c r="D597">
        <v>8.7100000000001092</v>
      </c>
      <c r="E597">
        <v>971</v>
      </c>
    </row>
    <row r="598" spans="4:5" x14ac:dyDescent="0.3">
      <c r="D598">
        <v>8.7000000000001094</v>
      </c>
      <c r="E598">
        <v>970</v>
      </c>
    </row>
    <row r="599" spans="4:5" x14ac:dyDescent="0.3">
      <c r="D599">
        <v>8.6900000000001096</v>
      </c>
      <c r="E599">
        <v>969</v>
      </c>
    </row>
    <row r="600" spans="4:5" x14ac:dyDescent="0.3">
      <c r="D600">
        <v>8.6800000000001098</v>
      </c>
      <c r="E600">
        <v>968</v>
      </c>
    </row>
    <row r="601" spans="4:5" x14ac:dyDescent="0.3">
      <c r="D601">
        <v>8.6700000000001101</v>
      </c>
      <c r="E601">
        <v>967</v>
      </c>
    </row>
    <row r="602" spans="4:5" x14ac:dyDescent="0.3">
      <c r="D602">
        <v>8.6600000000001103</v>
      </c>
      <c r="E602">
        <v>966</v>
      </c>
    </row>
    <row r="603" spans="4:5" x14ac:dyDescent="0.3">
      <c r="D603">
        <v>8.6500000000001105</v>
      </c>
      <c r="E603">
        <v>965</v>
      </c>
    </row>
    <row r="604" spans="4:5" x14ac:dyDescent="0.3">
      <c r="D604">
        <v>8.6400000000001107</v>
      </c>
      <c r="E604">
        <v>964</v>
      </c>
    </row>
    <row r="605" spans="4:5" x14ac:dyDescent="0.3">
      <c r="D605">
        <v>8.6300000000001091</v>
      </c>
      <c r="E605">
        <v>963</v>
      </c>
    </row>
    <row r="606" spans="4:5" x14ac:dyDescent="0.3">
      <c r="D606">
        <v>8.6200000000001094</v>
      </c>
      <c r="E606">
        <v>962</v>
      </c>
    </row>
    <row r="607" spans="4:5" x14ac:dyDescent="0.3">
      <c r="D607">
        <v>8.6100000000001096</v>
      </c>
      <c r="E607">
        <v>961</v>
      </c>
    </row>
    <row r="608" spans="4:5" x14ac:dyDescent="0.3">
      <c r="D608">
        <v>8.6000000000001204</v>
      </c>
      <c r="E608">
        <v>960</v>
      </c>
    </row>
    <row r="609" spans="4:5" x14ac:dyDescent="0.3">
      <c r="D609">
        <v>8.5900000000001207</v>
      </c>
      <c r="E609">
        <v>959</v>
      </c>
    </row>
    <row r="610" spans="4:5" x14ac:dyDescent="0.3">
      <c r="D610">
        <v>8.5800000000001209</v>
      </c>
      <c r="E610">
        <v>958</v>
      </c>
    </row>
    <row r="611" spans="4:5" x14ac:dyDescent="0.3">
      <c r="D611">
        <v>8.5700000000001193</v>
      </c>
      <c r="E611">
        <v>957</v>
      </c>
    </row>
    <row r="612" spans="4:5" x14ac:dyDescent="0.3">
      <c r="D612">
        <v>8.5600000000001195</v>
      </c>
      <c r="E612">
        <v>956</v>
      </c>
    </row>
    <row r="613" spans="4:5" x14ac:dyDescent="0.3">
      <c r="D613">
        <v>8.5500000000001197</v>
      </c>
      <c r="E613">
        <v>955</v>
      </c>
    </row>
    <row r="614" spans="4:5" x14ac:dyDescent="0.3">
      <c r="D614">
        <v>8.5400000000001199</v>
      </c>
      <c r="E614">
        <v>954</v>
      </c>
    </row>
    <row r="615" spans="4:5" x14ac:dyDescent="0.3">
      <c r="D615">
        <v>8.5300000000001202</v>
      </c>
      <c r="E615">
        <v>953</v>
      </c>
    </row>
    <row r="616" spans="4:5" x14ac:dyDescent="0.3">
      <c r="D616">
        <v>8.5200000000001204</v>
      </c>
      <c r="E616">
        <v>952</v>
      </c>
    </row>
    <row r="617" spans="4:5" x14ac:dyDescent="0.3">
      <c r="D617">
        <v>8.5100000000001206</v>
      </c>
      <c r="E617">
        <v>951</v>
      </c>
    </row>
    <row r="618" spans="4:5" x14ac:dyDescent="0.3">
      <c r="D618">
        <v>8.5000000000001208</v>
      </c>
      <c r="E618">
        <v>950</v>
      </c>
    </row>
    <row r="619" spans="4:5" x14ac:dyDescent="0.3">
      <c r="D619">
        <v>8.4900000000001192</v>
      </c>
      <c r="E619">
        <v>949</v>
      </c>
    </row>
    <row r="620" spans="4:5" x14ac:dyDescent="0.3">
      <c r="D620">
        <v>8.4800000000001194</v>
      </c>
      <c r="E620">
        <v>948</v>
      </c>
    </row>
    <row r="621" spans="4:5" x14ac:dyDescent="0.3">
      <c r="D621">
        <v>8.4700000000001197</v>
      </c>
      <c r="E621">
        <v>947</v>
      </c>
    </row>
    <row r="622" spans="4:5" x14ac:dyDescent="0.3">
      <c r="D622">
        <v>8.4600000000001199</v>
      </c>
      <c r="E622">
        <v>946</v>
      </c>
    </row>
    <row r="623" spans="4:5" x14ac:dyDescent="0.3">
      <c r="D623">
        <v>8.4500000000001201</v>
      </c>
      <c r="E623">
        <v>945</v>
      </c>
    </row>
    <row r="624" spans="4:5" x14ac:dyDescent="0.3">
      <c r="D624">
        <v>8.4400000000001203</v>
      </c>
      <c r="E624">
        <v>944</v>
      </c>
    </row>
    <row r="625" spans="4:5" x14ac:dyDescent="0.3">
      <c r="D625">
        <v>8.4300000000001205</v>
      </c>
      <c r="E625">
        <v>943</v>
      </c>
    </row>
    <row r="626" spans="4:5" x14ac:dyDescent="0.3">
      <c r="D626">
        <v>8.4200000000001207</v>
      </c>
      <c r="E626">
        <v>942</v>
      </c>
    </row>
    <row r="627" spans="4:5" x14ac:dyDescent="0.3">
      <c r="D627">
        <v>8.4100000000001192</v>
      </c>
      <c r="E627">
        <v>941</v>
      </c>
    </row>
    <row r="628" spans="4:5" x14ac:dyDescent="0.3">
      <c r="D628">
        <v>8.4000000000001194</v>
      </c>
      <c r="E628">
        <v>940</v>
      </c>
    </row>
    <row r="629" spans="4:5" x14ac:dyDescent="0.3">
      <c r="D629">
        <v>8.3900000000001196</v>
      </c>
      <c r="E629">
        <v>939</v>
      </c>
    </row>
    <row r="630" spans="4:5" x14ac:dyDescent="0.3">
      <c r="D630">
        <v>8.3800000000001198</v>
      </c>
      <c r="E630">
        <v>938</v>
      </c>
    </row>
    <row r="631" spans="4:5" x14ac:dyDescent="0.3">
      <c r="D631">
        <v>8.37000000000012</v>
      </c>
      <c r="E631">
        <v>937</v>
      </c>
    </row>
    <row r="632" spans="4:5" x14ac:dyDescent="0.3">
      <c r="D632">
        <v>8.3600000000001202</v>
      </c>
      <c r="E632">
        <v>936</v>
      </c>
    </row>
    <row r="633" spans="4:5" x14ac:dyDescent="0.3">
      <c r="D633">
        <v>8.3500000000001204</v>
      </c>
      <c r="E633">
        <v>935</v>
      </c>
    </row>
    <row r="634" spans="4:5" x14ac:dyDescent="0.3">
      <c r="D634">
        <v>8.3400000000001207</v>
      </c>
      <c r="E634">
        <v>934</v>
      </c>
    </row>
    <row r="635" spans="4:5" x14ac:dyDescent="0.3">
      <c r="D635">
        <v>8.3300000000001209</v>
      </c>
      <c r="E635">
        <v>933</v>
      </c>
    </row>
    <row r="636" spans="4:5" x14ac:dyDescent="0.3">
      <c r="D636">
        <v>8.3200000000001193</v>
      </c>
      <c r="E636">
        <v>932</v>
      </c>
    </row>
    <row r="637" spans="4:5" x14ac:dyDescent="0.3">
      <c r="D637">
        <v>8.3100000000001195</v>
      </c>
      <c r="E637">
        <v>931</v>
      </c>
    </row>
    <row r="638" spans="4:5" x14ac:dyDescent="0.3">
      <c r="D638">
        <v>8.3000000000001197</v>
      </c>
      <c r="E638">
        <v>930</v>
      </c>
    </row>
    <row r="639" spans="4:5" x14ac:dyDescent="0.3">
      <c r="D639">
        <v>8.2900000000001199</v>
      </c>
      <c r="E639">
        <v>929</v>
      </c>
    </row>
    <row r="640" spans="4:5" x14ac:dyDescent="0.3">
      <c r="D640">
        <v>8.2800000000001202</v>
      </c>
      <c r="E640">
        <v>928</v>
      </c>
    </row>
    <row r="641" spans="4:5" x14ac:dyDescent="0.3">
      <c r="D641">
        <v>8.2700000000001204</v>
      </c>
      <c r="E641">
        <v>927</v>
      </c>
    </row>
    <row r="642" spans="4:5" x14ac:dyDescent="0.3">
      <c r="D642">
        <v>8.2600000000001206</v>
      </c>
      <c r="E642">
        <v>926</v>
      </c>
    </row>
    <row r="643" spans="4:5" x14ac:dyDescent="0.3">
      <c r="D643">
        <v>8.2500000000001208</v>
      </c>
      <c r="E643">
        <v>925</v>
      </c>
    </row>
    <row r="644" spans="4:5" x14ac:dyDescent="0.3">
      <c r="D644">
        <v>8.2400000000001192</v>
      </c>
      <c r="E644">
        <v>924</v>
      </c>
    </row>
    <row r="645" spans="4:5" x14ac:dyDescent="0.3">
      <c r="D645">
        <v>8.2300000000001194</v>
      </c>
      <c r="E645">
        <v>923</v>
      </c>
    </row>
    <row r="646" spans="4:5" x14ac:dyDescent="0.3">
      <c r="D646">
        <v>8.2200000000001197</v>
      </c>
      <c r="E646">
        <v>922</v>
      </c>
    </row>
    <row r="647" spans="4:5" x14ac:dyDescent="0.3">
      <c r="D647">
        <v>8.2100000000001199</v>
      </c>
      <c r="E647">
        <v>921</v>
      </c>
    </row>
    <row r="648" spans="4:5" x14ac:dyDescent="0.3">
      <c r="D648">
        <v>8.2000000000001201</v>
      </c>
      <c r="E648">
        <v>920</v>
      </c>
    </row>
    <row r="649" spans="4:5" x14ac:dyDescent="0.3">
      <c r="D649">
        <v>8.1900000000001203</v>
      </c>
      <c r="E649">
        <v>919</v>
      </c>
    </row>
    <row r="650" spans="4:5" x14ac:dyDescent="0.3">
      <c r="D650">
        <v>8.1800000000001205</v>
      </c>
      <c r="E650">
        <v>918</v>
      </c>
    </row>
    <row r="651" spans="4:5" x14ac:dyDescent="0.3">
      <c r="D651">
        <v>8.1700000000001207</v>
      </c>
      <c r="E651">
        <v>917</v>
      </c>
    </row>
    <row r="652" spans="4:5" x14ac:dyDescent="0.3">
      <c r="D652">
        <v>8.1600000000001192</v>
      </c>
      <c r="E652">
        <v>916</v>
      </c>
    </row>
    <row r="653" spans="4:5" x14ac:dyDescent="0.3">
      <c r="D653">
        <v>8.1500000000001194</v>
      </c>
      <c r="E653">
        <v>915</v>
      </c>
    </row>
    <row r="654" spans="4:5" x14ac:dyDescent="0.3">
      <c r="D654">
        <v>8.1400000000001196</v>
      </c>
      <c r="E654">
        <v>914</v>
      </c>
    </row>
    <row r="655" spans="4:5" x14ac:dyDescent="0.3">
      <c r="D655">
        <v>8.1300000000001305</v>
      </c>
      <c r="E655">
        <v>913</v>
      </c>
    </row>
    <row r="656" spans="4:5" x14ac:dyDescent="0.3">
      <c r="D656">
        <v>8.1200000000001307</v>
      </c>
      <c r="E656">
        <v>912</v>
      </c>
    </row>
    <row r="657" spans="4:5" x14ac:dyDescent="0.3">
      <c r="D657">
        <v>8.1100000000001309</v>
      </c>
      <c r="E657">
        <v>911</v>
      </c>
    </row>
    <row r="658" spans="4:5" x14ac:dyDescent="0.3">
      <c r="D658">
        <v>8.1000000000001293</v>
      </c>
      <c r="E658">
        <v>910</v>
      </c>
    </row>
    <row r="659" spans="4:5" x14ac:dyDescent="0.3">
      <c r="D659">
        <v>8.0900000000001295</v>
      </c>
      <c r="E659">
        <v>909</v>
      </c>
    </row>
    <row r="660" spans="4:5" x14ac:dyDescent="0.3">
      <c r="D660">
        <v>8.0800000000001297</v>
      </c>
      <c r="E660">
        <v>908</v>
      </c>
    </row>
    <row r="661" spans="4:5" x14ac:dyDescent="0.3">
      <c r="D661">
        <v>8.07000000000013</v>
      </c>
      <c r="E661">
        <v>907</v>
      </c>
    </row>
    <row r="662" spans="4:5" x14ac:dyDescent="0.3">
      <c r="D662">
        <v>8.0600000000001302</v>
      </c>
      <c r="E662">
        <v>906</v>
      </c>
    </row>
    <row r="663" spans="4:5" x14ac:dyDescent="0.3">
      <c r="D663">
        <v>8.0500000000001304</v>
      </c>
      <c r="E663">
        <v>905</v>
      </c>
    </row>
    <row r="664" spans="4:5" x14ac:dyDescent="0.3">
      <c r="D664">
        <v>8.0400000000001306</v>
      </c>
      <c r="E664">
        <v>904</v>
      </c>
    </row>
    <row r="665" spans="4:5" x14ac:dyDescent="0.3">
      <c r="D665">
        <v>8.0300000000001308</v>
      </c>
      <c r="E665">
        <v>903</v>
      </c>
    </row>
    <row r="666" spans="4:5" x14ac:dyDescent="0.3">
      <c r="D666">
        <v>8.0200000000001292</v>
      </c>
      <c r="E666">
        <v>902</v>
      </c>
    </row>
    <row r="667" spans="4:5" x14ac:dyDescent="0.3">
      <c r="D667">
        <v>8.0100000000001295</v>
      </c>
      <c r="E667">
        <v>901</v>
      </c>
    </row>
    <row r="668" spans="4:5" x14ac:dyDescent="0.3">
      <c r="D668">
        <v>8.0000000000001297</v>
      </c>
      <c r="E668">
        <v>900</v>
      </c>
    </row>
    <row r="669" spans="4:5" x14ac:dyDescent="0.3">
      <c r="D669">
        <v>7.9900000000001299</v>
      </c>
      <c r="E669">
        <v>899</v>
      </c>
    </row>
    <row r="670" spans="4:5" x14ac:dyDescent="0.3">
      <c r="D670">
        <v>7.9800000000001301</v>
      </c>
      <c r="E670">
        <v>898</v>
      </c>
    </row>
    <row r="671" spans="4:5" x14ac:dyDescent="0.3">
      <c r="D671">
        <v>7.9700000000001303</v>
      </c>
      <c r="E671">
        <v>897</v>
      </c>
    </row>
    <row r="672" spans="4:5" x14ac:dyDescent="0.3">
      <c r="D672">
        <v>7.9600000000001296</v>
      </c>
      <c r="E672">
        <v>896</v>
      </c>
    </row>
    <row r="673" spans="4:5" x14ac:dyDescent="0.3">
      <c r="D673">
        <v>7.9500000000001299</v>
      </c>
      <c r="E673">
        <v>895</v>
      </c>
    </row>
    <row r="674" spans="4:5" x14ac:dyDescent="0.3">
      <c r="D674">
        <v>7.9400000000001301</v>
      </c>
      <c r="E674">
        <v>894</v>
      </c>
    </row>
    <row r="675" spans="4:5" x14ac:dyDescent="0.3">
      <c r="D675">
        <v>7.9300000000001303</v>
      </c>
      <c r="E675">
        <v>893</v>
      </c>
    </row>
    <row r="676" spans="4:5" x14ac:dyDescent="0.3">
      <c r="D676">
        <v>7.9200000000001296</v>
      </c>
      <c r="E676">
        <v>892</v>
      </c>
    </row>
    <row r="677" spans="4:5" x14ac:dyDescent="0.3">
      <c r="D677">
        <v>7.9100000000001298</v>
      </c>
      <c r="E677">
        <v>891</v>
      </c>
    </row>
    <row r="678" spans="4:5" x14ac:dyDescent="0.3">
      <c r="D678">
        <v>7.90000000000013</v>
      </c>
      <c r="E678">
        <v>890</v>
      </c>
    </row>
    <row r="679" spans="4:5" x14ac:dyDescent="0.3">
      <c r="D679">
        <v>7.8900000000001302</v>
      </c>
      <c r="E679">
        <v>889</v>
      </c>
    </row>
    <row r="680" spans="4:5" x14ac:dyDescent="0.3">
      <c r="D680">
        <v>7.8800000000001296</v>
      </c>
      <c r="E680">
        <v>888</v>
      </c>
    </row>
    <row r="681" spans="4:5" x14ac:dyDescent="0.3">
      <c r="D681">
        <v>7.8700000000001298</v>
      </c>
      <c r="E681">
        <v>887</v>
      </c>
    </row>
    <row r="682" spans="4:5" x14ac:dyDescent="0.3">
      <c r="D682">
        <v>7.86000000000013</v>
      </c>
      <c r="E682">
        <v>886</v>
      </c>
    </row>
    <row r="683" spans="4:5" x14ac:dyDescent="0.3">
      <c r="D683">
        <v>7.8500000000001302</v>
      </c>
      <c r="E683">
        <v>885</v>
      </c>
    </row>
    <row r="684" spans="4:5" x14ac:dyDescent="0.3">
      <c r="D684">
        <v>7.8400000000001304</v>
      </c>
      <c r="E684">
        <v>884</v>
      </c>
    </row>
    <row r="685" spans="4:5" x14ac:dyDescent="0.3">
      <c r="D685">
        <v>7.8300000000001297</v>
      </c>
      <c r="E685">
        <v>883</v>
      </c>
    </row>
    <row r="686" spans="4:5" x14ac:dyDescent="0.3">
      <c r="D686">
        <v>7.82000000000013</v>
      </c>
      <c r="E686">
        <v>882</v>
      </c>
    </row>
    <row r="687" spans="4:5" x14ac:dyDescent="0.3">
      <c r="D687">
        <v>7.8100000000001302</v>
      </c>
      <c r="E687">
        <v>881</v>
      </c>
    </row>
    <row r="688" spans="4:5" x14ac:dyDescent="0.3">
      <c r="D688">
        <v>7.8000000000001304</v>
      </c>
      <c r="E688">
        <v>880</v>
      </c>
    </row>
    <row r="689" spans="4:5" x14ac:dyDescent="0.3">
      <c r="D689">
        <v>7.7900000000001297</v>
      </c>
      <c r="E689">
        <v>879</v>
      </c>
    </row>
    <row r="690" spans="4:5" x14ac:dyDescent="0.3">
      <c r="D690">
        <v>7.7800000000001299</v>
      </c>
      <c r="E690">
        <v>878</v>
      </c>
    </row>
    <row r="691" spans="4:5" x14ac:dyDescent="0.3">
      <c r="D691">
        <v>7.7700000000001301</v>
      </c>
      <c r="E691">
        <v>877</v>
      </c>
    </row>
    <row r="692" spans="4:5" x14ac:dyDescent="0.3">
      <c r="D692">
        <v>7.7600000000001303</v>
      </c>
      <c r="E692">
        <v>876</v>
      </c>
    </row>
    <row r="693" spans="4:5" x14ac:dyDescent="0.3">
      <c r="D693">
        <v>7.7500000000001297</v>
      </c>
      <c r="E693">
        <v>875</v>
      </c>
    </row>
    <row r="694" spans="4:5" x14ac:dyDescent="0.3">
      <c r="D694">
        <v>7.7400000000001299</v>
      </c>
      <c r="E694">
        <v>874</v>
      </c>
    </row>
    <row r="695" spans="4:5" x14ac:dyDescent="0.3">
      <c r="D695">
        <v>7.7300000000001301</v>
      </c>
      <c r="E695">
        <v>873</v>
      </c>
    </row>
    <row r="696" spans="4:5" x14ac:dyDescent="0.3">
      <c r="D696">
        <v>7.7200000000001303</v>
      </c>
      <c r="E696">
        <v>872</v>
      </c>
    </row>
    <row r="697" spans="4:5" x14ac:dyDescent="0.3">
      <c r="D697">
        <v>7.7100000000001296</v>
      </c>
      <c r="E697">
        <v>871</v>
      </c>
    </row>
    <row r="698" spans="4:5" x14ac:dyDescent="0.3">
      <c r="D698">
        <v>7.7000000000001299</v>
      </c>
      <c r="E698">
        <v>870</v>
      </c>
    </row>
    <row r="699" spans="4:5" x14ac:dyDescent="0.3">
      <c r="D699">
        <v>7.6900000000001301</v>
      </c>
      <c r="E699">
        <v>869</v>
      </c>
    </row>
    <row r="700" spans="4:5" x14ac:dyDescent="0.3">
      <c r="D700">
        <v>7.6800000000001303</v>
      </c>
      <c r="E700">
        <v>868</v>
      </c>
    </row>
    <row r="701" spans="4:5" x14ac:dyDescent="0.3">
      <c r="D701">
        <v>7.6700000000001296</v>
      </c>
      <c r="E701">
        <v>867</v>
      </c>
    </row>
    <row r="702" spans="4:5" x14ac:dyDescent="0.3">
      <c r="D702">
        <v>7.6600000000001396</v>
      </c>
      <c r="E702">
        <v>866</v>
      </c>
    </row>
    <row r="703" spans="4:5" x14ac:dyDescent="0.3">
      <c r="D703">
        <v>7.6500000000001398</v>
      </c>
      <c r="E703">
        <v>865</v>
      </c>
    </row>
    <row r="704" spans="4:5" x14ac:dyDescent="0.3">
      <c r="D704">
        <v>7.64000000000014</v>
      </c>
      <c r="E704">
        <v>864</v>
      </c>
    </row>
    <row r="705" spans="4:5" x14ac:dyDescent="0.3">
      <c r="D705">
        <v>7.6300000000001402</v>
      </c>
      <c r="E705">
        <v>863</v>
      </c>
    </row>
    <row r="706" spans="4:5" x14ac:dyDescent="0.3">
      <c r="D706">
        <v>7.6200000000001404</v>
      </c>
      <c r="E706">
        <v>862</v>
      </c>
    </row>
    <row r="707" spans="4:5" x14ac:dyDescent="0.3">
      <c r="D707">
        <v>7.6100000000001398</v>
      </c>
      <c r="E707">
        <v>861</v>
      </c>
    </row>
    <row r="708" spans="4:5" x14ac:dyDescent="0.3">
      <c r="D708">
        <v>7.60000000000014</v>
      </c>
      <c r="E708">
        <v>860</v>
      </c>
    </row>
    <row r="709" spans="4:5" x14ac:dyDescent="0.3">
      <c r="D709">
        <v>7.5900000000001402</v>
      </c>
      <c r="E709">
        <v>859</v>
      </c>
    </row>
    <row r="710" spans="4:5" x14ac:dyDescent="0.3">
      <c r="D710">
        <v>7.5800000000001404</v>
      </c>
      <c r="E710">
        <v>858</v>
      </c>
    </row>
    <row r="711" spans="4:5" x14ac:dyDescent="0.3">
      <c r="D711">
        <v>7.5700000000001397</v>
      </c>
      <c r="E711">
        <v>857</v>
      </c>
    </row>
    <row r="712" spans="4:5" x14ac:dyDescent="0.3">
      <c r="D712">
        <v>7.5600000000001399</v>
      </c>
      <c r="E712">
        <v>856</v>
      </c>
    </row>
    <row r="713" spans="4:5" x14ac:dyDescent="0.3">
      <c r="D713">
        <v>7.5500000000001402</v>
      </c>
      <c r="E713">
        <v>855</v>
      </c>
    </row>
    <row r="714" spans="4:5" x14ac:dyDescent="0.3">
      <c r="D714">
        <v>7.5400000000001404</v>
      </c>
      <c r="E714">
        <v>854</v>
      </c>
    </row>
    <row r="715" spans="4:5" x14ac:dyDescent="0.3">
      <c r="D715">
        <v>7.5300000000001397</v>
      </c>
      <c r="E715">
        <v>853</v>
      </c>
    </row>
    <row r="716" spans="4:5" x14ac:dyDescent="0.3">
      <c r="D716">
        <v>7.5200000000001399</v>
      </c>
      <c r="E716">
        <v>852</v>
      </c>
    </row>
    <row r="717" spans="4:5" x14ac:dyDescent="0.3">
      <c r="D717">
        <v>7.5100000000001401</v>
      </c>
      <c r="E717">
        <v>851</v>
      </c>
    </row>
    <row r="718" spans="4:5" x14ac:dyDescent="0.3">
      <c r="D718">
        <v>7.5000000000001403</v>
      </c>
      <c r="E718">
        <v>850</v>
      </c>
    </row>
    <row r="719" spans="4:5" x14ac:dyDescent="0.3">
      <c r="D719">
        <v>7.4900000000001397</v>
      </c>
      <c r="E719">
        <v>849</v>
      </c>
    </row>
    <row r="720" spans="4:5" x14ac:dyDescent="0.3">
      <c r="D720">
        <v>7.4800000000001399</v>
      </c>
      <c r="E720">
        <v>848</v>
      </c>
    </row>
    <row r="721" spans="4:5" x14ac:dyDescent="0.3">
      <c r="D721">
        <v>7.4700000000001401</v>
      </c>
      <c r="E721">
        <v>847</v>
      </c>
    </row>
    <row r="722" spans="4:5" x14ac:dyDescent="0.3">
      <c r="D722">
        <v>7.4600000000001403</v>
      </c>
      <c r="E722">
        <v>846</v>
      </c>
    </row>
    <row r="723" spans="4:5" x14ac:dyDescent="0.3">
      <c r="D723">
        <v>7.4500000000001396</v>
      </c>
      <c r="E723">
        <v>845</v>
      </c>
    </row>
    <row r="724" spans="4:5" x14ac:dyDescent="0.3">
      <c r="D724">
        <v>7.4400000000001398</v>
      </c>
      <c r="E724">
        <v>844</v>
      </c>
    </row>
    <row r="725" spans="4:5" x14ac:dyDescent="0.3">
      <c r="D725">
        <v>7.43000000000014</v>
      </c>
      <c r="E725">
        <v>843</v>
      </c>
    </row>
    <row r="726" spans="4:5" x14ac:dyDescent="0.3">
      <c r="D726">
        <v>7.4200000000001403</v>
      </c>
      <c r="E726">
        <v>842</v>
      </c>
    </row>
    <row r="727" spans="4:5" x14ac:dyDescent="0.3">
      <c r="D727">
        <v>7.4100000000001396</v>
      </c>
      <c r="E727">
        <v>841</v>
      </c>
    </row>
    <row r="728" spans="4:5" x14ac:dyDescent="0.3">
      <c r="D728">
        <v>7.4000000000001398</v>
      </c>
      <c r="E728">
        <v>840</v>
      </c>
    </row>
    <row r="729" spans="4:5" x14ac:dyDescent="0.3">
      <c r="D729">
        <v>7.39000000000014</v>
      </c>
      <c r="E729">
        <v>839</v>
      </c>
    </row>
    <row r="730" spans="4:5" x14ac:dyDescent="0.3">
      <c r="D730">
        <v>7.3800000000001402</v>
      </c>
      <c r="E730">
        <v>838</v>
      </c>
    </row>
    <row r="731" spans="4:5" x14ac:dyDescent="0.3">
      <c r="D731">
        <v>7.3700000000001404</v>
      </c>
      <c r="E731">
        <v>837</v>
      </c>
    </row>
    <row r="732" spans="4:5" x14ac:dyDescent="0.3">
      <c r="D732">
        <v>7.3600000000001398</v>
      </c>
      <c r="E732">
        <v>836</v>
      </c>
    </row>
    <row r="733" spans="4:5" x14ac:dyDescent="0.3">
      <c r="D733">
        <v>7.35000000000014</v>
      </c>
      <c r="E733">
        <v>835</v>
      </c>
    </row>
    <row r="734" spans="4:5" x14ac:dyDescent="0.3">
      <c r="D734">
        <v>7.3400000000001402</v>
      </c>
      <c r="E734">
        <v>834</v>
      </c>
    </row>
    <row r="735" spans="4:5" x14ac:dyDescent="0.3">
      <c r="D735">
        <v>7.3300000000001404</v>
      </c>
      <c r="E735">
        <v>833</v>
      </c>
    </row>
    <row r="736" spans="4:5" x14ac:dyDescent="0.3">
      <c r="D736">
        <v>7.3200000000001397</v>
      </c>
      <c r="E736">
        <v>832</v>
      </c>
    </row>
    <row r="737" spans="4:5" x14ac:dyDescent="0.3">
      <c r="D737">
        <v>7.3100000000001399</v>
      </c>
      <c r="E737">
        <v>831</v>
      </c>
    </row>
    <row r="738" spans="4:5" x14ac:dyDescent="0.3">
      <c r="D738">
        <v>7.3000000000001402</v>
      </c>
      <c r="E738">
        <v>830</v>
      </c>
    </row>
    <row r="739" spans="4:5" x14ac:dyDescent="0.3">
      <c r="D739">
        <v>7.2900000000001404</v>
      </c>
      <c r="E739">
        <v>829</v>
      </c>
    </row>
    <row r="740" spans="4:5" x14ac:dyDescent="0.3">
      <c r="D740">
        <v>7.2800000000001397</v>
      </c>
      <c r="E740">
        <v>828</v>
      </c>
    </row>
    <row r="741" spans="4:5" x14ac:dyDescent="0.3">
      <c r="D741">
        <v>7.2700000000001399</v>
      </c>
      <c r="E741">
        <v>827</v>
      </c>
    </row>
    <row r="742" spans="4:5" x14ac:dyDescent="0.3">
      <c r="D742">
        <v>7.2600000000001401</v>
      </c>
      <c r="E742">
        <v>826</v>
      </c>
    </row>
    <row r="743" spans="4:5" x14ac:dyDescent="0.3">
      <c r="D743">
        <v>7.2500000000001403</v>
      </c>
      <c r="E743">
        <v>825</v>
      </c>
    </row>
    <row r="744" spans="4:5" x14ac:dyDescent="0.3">
      <c r="D744">
        <v>7.2400000000001397</v>
      </c>
      <c r="E744">
        <v>824</v>
      </c>
    </row>
    <row r="745" spans="4:5" x14ac:dyDescent="0.3">
      <c r="D745">
        <v>7.2300000000001399</v>
      </c>
      <c r="E745">
        <v>823</v>
      </c>
    </row>
    <row r="746" spans="4:5" x14ac:dyDescent="0.3">
      <c r="D746">
        <v>7.2200000000001401</v>
      </c>
      <c r="E746">
        <v>822</v>
      </c>
    </row>
    <row r="747" spans="4:5" x14ac:dyDescent="0.3">
      <c r="D747">
        <v>7.2100000000001403</v>
      </c>
      <c r="E747">
        <v>821</v>
      </c>
    </row>
    <row r="748" spans="4:5" x14ac:dyDescent="0.3">
      <c r="D748">
        <v>7.2000000000001396</v>
      </c>
      <c r="E748">
        <v>820</v>
      </c>
    </row>
    <row r="749" spans="4:5" x14ac:dyDescent="0.3">
      <c r="D749">
        <v>7.1900000000001496</v>
      </c>
      <c r="E749">
        <v>819</v>
      </c>
    </row>
    <row r="750" spans="4:5" x14ac:dyDescent="0.3">
      <c r="D750">
        <v>7.1800000000001498</v>
      </c>
      <c r="E750">
        <v>818</v>
      </c>
    </row>
    <row r="751" spans="4:5" x14ac:dyDescent="0.3">
      <c r="D751">
        <v>7.17000000000015</v>
      </c>
      <c r="E751">
        <v>817</v>
      </c>
    </row>
    <row r="752" spans="4:5" x14ac:dyDescent="0.3">
      <c r="D752">
        <v>7.1600000000001502</v>
      </c>
      <c r="E752">
        <v>816</v>
      </c>
    </row>
    <row r="753" spans="4:5" x14ac:dyDescent="0.3">
      <c r="D753">
        <v>7.1500000000001496</v>
      </c>
      <c r="E753">
        <v>815</v>
      </c>
    </row>
    <row r="754" spans="4:5" x14ac:dyDescent="0.3">
      <c r="D754">
        <v>7.1400000000001498</v>
      </c>
      <c r="E754">
        <v>814</v>
      </c>
    </row>
    <row r="755" spans="4:5" x14ac:dyDescent="0.3">
      <c r="D755">
        <v>7.13000000000015</v>
      </c>
      <c r="E755">
        <v>813</v>
      </c>
    </row>
    <row r="756" spans="4:5" x14ac:dyDescent="0.3">
      <c r="D756">
        <v>7.1200000000001502</v>
      </c>
      <c r="E756">
        <v>812</v>
      </c>
    </row>
    <row r="757" spans="4:5" x14ac:dyDescent="0.3">
      <c r="D757">
        <v>7.1100000000001504</v>
      </c>
      <c r="E757">
        <v>811</v>
      </c>
    </row>
    <row r="758" spans="4:5" x14ac:dyDescent="0.3">
      <c r="D758">
        <v>7.1000000000001497</v>
      </c>
      <c r="E758">
        <v>810</v>
      </c>
    </row>
    <row r="759" spans="4:5" x14ac:dyDescent="0.3">
      <c r="D759">
        <v>7.09000000000015</v>
      </c>
      <c r="E759">
        <v>809</v>
      </c>
    </row>
    <row r="760" spans="4:5" x14ac:dyDescent="0.3">
      <c r="D760">
        <v>7.0800000000001502</v>
      </c>
      <c r="E760">
        <v>808</v>
      </c>
    </row>
    <row r="761" spans="4:5" x14ac:dyDescent="0.3">
      <c r="D761">
        <v>7.0700000000001504</v>
      </c>
      <c r="E761">
        <v>807</v>
      </c>
    </row>
    <row r="762" spans="4:5" x14ac:dyDescent="0.3">
      <c r="D762">
        <v>7.0600000000001497</v>
      </c>
      <c r="E762">
        <v>806</v>
      </c>
    </row>
    <row r="763" spans="4:5" x14ac:dyDescent="0.3">
      <c r="D763">
        <v>7.0500000000001499</v>
      </c>
      <c r="E763">
        <v>805</v>
      </c>
    </row>
    <row r="764" spans="4:5" x14ac:dyDescent="0.3">
      <c r="D764">
        <v>7.0400000000001501</v>
      </c>
      <c r="E764">
        <v>804</v>
      </c>
    </row>
    <row r="765" spans="4:5" x14ac:dyDescent="0.3">
      <c r="D765">
        <v>7.0300000000001504</v>
      </c>
      <c r="E765">
        <v>803</v>
      </c>
    </row>
    <row r="766" spans="4:5" x14ac:dyDescent="0.3">
      <c r="D766">
        <v>7.0200000000001497</v>
      </c>
      <c r="E766">
        <v>802</v>
      </c>
    </row>
    <row r="767" spans="4:5" x14ac:dyDescent="0.3">
      <c r="D767">
        <v>7.0100000000001499</v>
      </c>
      <c r="E767">
        <v>801</v>
      </c>
    </row>
    <row r="768" spans="4:5" x14ac:dyDescent="0.3">
      <c r="D768">
        <v>7.0000000000001501</v>
      </c>
      <c r="E768">
        <v>800</v>
      </c>
    </row>
    <row r="769" spans="4:5" x14ac:dyDescent="0.3">
      <c r="D769">
        <v>6.9900000000001503</v>
      </c>
      <c r="E769">
        <v>799</v>
      </c>
    </row>
    <row r="770" spans="4:5" x14ac:dyDescent="0.3">
      <c r="D770">
        <v>6.9800000000001496</v>
      </c>
      <c r="E770">
        <v>798</v>
      </c>
    </row>
    <row r="771" spans="4:5" x14ac:dyDescent="0.3">
      <c r="D771">
        <v>6.9700000000001499</v>
      </c>
      <c r="E771">
        <v>797</v>
      </c>
    </row>
    <row r="772" spans="4:5" x14ac:dyDescent="0.3">
      <c r="D772">
        <v>6.9600000000001501</v>
      </c>
      <c r="E772">
        <v>796</v>
      </c>
    </row>
    <row r="773" spans="4:5" x14ac:dyDescent="0.3">
      <c r="D773">
        <v>6.9500000000001503</v>
      </c>
      <c r="E773">
        <v>795</v>
      </c>
    </row>
    <row r="774" spans="4:5" x14ac:dyDescent="0.3">
      <c r="D774">
        <v>6.9400000000001496</v>
      </c>
      <c r="E774">
        <v>794</v>
      </c>
    </row>
    <row r="775" spans="4:5" x14ac:dyDescent="0.3">
      <c r="D775">
        <v>6.9300000000001498</v>
      </c>
      <c r="E775">
        <v>793</v>
      </c>
    </row>
    <row r="776" spans="4:5" x14ac:dyDescent="0.3">
      <c r="D776">
        <v>6.92000000000015</v>
      </c>
      <c r="E776">
        <v>792</v>
      </c>
    </row>
    <row r="777" spans="4:5" x14ac:dyDescent="0.3">
      <c r="D777">
        <v>6.9100000000001502</v>
      </c>
      <c r="E777">
        <v>791</v>
      </c>
    </row>
    <row r="778" spans="4:5" x14ac:dyDescent="0.3">
      <c r="D778">
        <v>6.9000000000001496</v>
      </c>
      <c r="E778">
        <v>790</v>
      </c>
    </row>
    <row r="779" spans="4:5" x14ac:dyDescent="0.3">
      <c r="D779">
        <v>6.8900000000001498</v>
      </c>
      <c r="E779">
        <v>789</v>
      </c>
    </row>
    <row r="780" spans="4:5" x14ac:dyDescent="0.3">
      <c r="D780">
        <v>6.88000000000015</v>
      </c>
      <c r="E780">
        <v>788</v>
      </c>
    </row>
    <row r="781" spans="4:5" x14ac:dyDescent="0.3">
      <c r="D781">
        <v>6.8700000000001502</v>
      </c>
      <c r="E781">
        <v>787</v>
      </c>
    </row>
    <row r="782" spans="4:5" x14ac:dyDescent="0.3">
      <c r="D782">
        <v>6.8600000000001504</v>
      </c>
      <c r="E782">
        <v>786</v>
      </c>
    </row>
    <row r="783" spans="4:5" x14ac:dyDescent="0.3">
      <c r="D783">
        <v>6.8500000000001497</v>
      </c>
      <c r="E783">
        <v>785</v>
      </c>
    </row>
    <row r="784" spans="4:5" x14ac:dyDescent="0.3">
      <c r="D784">
        <v>6.84000000000015</v>
      </c>
      <c r="E784">
        <v>784</v>
      </c>
    </row>
    <row r="785" spans="4:5" x14ac:dyDescent="0.3">
      <c r="D785">
        <v>6.8300000000001502</v>
      </c>
      <c r="E785">
        <v>783</v>
      </c>
    </row>
    <row r="786" spans="4:5" x14ac:dyDescent="0.3">
      <c r="D786">
        <v>6.8200000000001504</v>
      </c>
      <c r="E786">
        <v>782</v>
      </c>
    </row>
    <row r="787" spans="4:5" x14ac:dyDescent="0.3">
      <c r="D787">
        <v>6.8100000000001497</v>
      </c>
      <c r="E787">
        <v>781</v>
      </c>
    </row>
    <row r="788" spans="4:5" x14ac:dyDescent="0.3">
      <c r="D788">
        <v>6.8000000000001499</v>
      </c>
      <c r="E788">
        <v>780</v>
      </c>
    </row>
    <row r="789" spans="4:5" x14ac:dyDescent="0.3">
      <c r="D789">
        <v>6.7900000000001501</v>
      </c>
      <c r="E789">
        <v>779</v>
      </c>
    </row>
    <row r="790" spans="4:5" x14ac:dyDescent="0.3">
      <c r="D790">
        <v>6.7800000000001504</v>
      </c>
      <c r="E790">
        <v>778</v>
      </c>
    </row>
    <row r="791" spans="4:5" x14ac:dyDescent="0.3">
      <c r="D791">
        <v>6.7700000000001497</v>
      </c>
      <c r="E791">
        <v>777</v>
      </c>
    </row>
    <row r="792" spans="4:5" x14ac:dyDescent="0.3">
      <c r="D792">
        <v>6.7600000000001499</v>
      </c>
      <c r="E792">
        <v>776</v>
      </c>
    </row>
    <row r="793" spans="4:5" x14ac:dyDescent="0.3">
      <c r="D793">
        <v>6.7500000000001501</v>
      </c>
      <c r="E793">
        <v>775</v>
      </c>
    </row>
    <row r="794" spans="4:5" x14ac:dyDescent="0.3">
      <c r="D794">
        <v>6.7400000000001503</v>
      </c>
      <c r="E794">
        <v>774</v>
      </c>
    </row>
    <row r="795" spans="4:5" x14ac:dyDescent="0.3">
      <c r="D795">
        <v>6.7300000000001496</v>
      </c>
      <c r="E795">
        <v>773</v>
      </c>
    </row>
    <row r="796" spans="4:5" x14ac:dyDescent="0.3">
      <c r="D796">
        <v>6.7200000000001596</v>
      </c>
      <c r="E796">
        <v>772</v>
      </c>
    </row>
    <row r="797" spans="4:5" x14ac:dyDescent="0.3">
      <c r="D797">
        <v>6.7100000000001598</v>
      </c>
      <c r="E797">
        <v>771</v>
      </c>
    </row>
    <row r="798" spans="4:5" x14ac:dyDescent="0.3">
      <c r="D798">
        <v>6.70000000000016</v>
      </c>
      <c r="E798">
        <v>770</v>
      </c>
    </row>
    <row r="799" spans="4:5" x14ac:dyDescent="0.3">
      <c r="D799">
        <v>6.6900000000001603</v>
      </c>
      <c r="E799">
        <v>769</v>
      </c>
    </row>
    <row r="800" spans="4:5" x14ac:dyDescent="0.3">
      <c r="D800">
        <v>6.6800000000001596</v>
      </c>
      <c r="E800">
        <v>768</v>
      </c>
    </row>
    <row r="801" spans="4:5" x14ac:dyDescent="0.3">
      <c r="D801">
        <v>6.6700000000001598</v>
      </c>
      <c r="E801">
        <v>767</v>
      </c>
    </row>
    <row r="802" spans="4:5" x14ac:dyDescent="0.3">
      <c r="D802">
        <v>6.66000000000016</v>
      </c>
      <c r="E802">
        <v>766</v>
      </c>
    </row>
    <row r="803" spans="4:5" x14ac:dyDescent="0.3">
      <c r="D803">
        <v>6.6500000000001602</v>
      </c>
      <c r="E803">
        <v>765</v>
      </c>
    </row>
    <row r="804" spans="4:5" x14ac:dyDescent="0.3">
      <c r="D804">
        <v>6.6400000000001604</v>
      </c>
      <c r="E804">
        <v>764</v>
      </c>
    </row>
    <row r="805" spans="4:5" x14ac:dyDescent="0.3">
      <c r="D805">
        <v>6.6300000000001598</v>
      </c>
      <c r="E805">
        <v>763</v>
      </c>
    </row>
    <row r="806" spans="4:5" x14ac:dyDescent="0.3">
      <c r="D806">
        <v>6.62000000000016</v>
      </c>
      <c r="E806">
        <v>762</v>
      </c>
    </row>
    <row r="807" spans="4:5" x14ac:dyDescent="0.3">
      <c r="D807">
        <v>6.6100000000001602</v>
      </c>
      <c r="E807">
        <v>761</v>
      </c>
    </row>
    <row r="808" spans="4:5" x14ac:dyDescent="0.3">
      <c r="D808">
        <v>6.6000000000001604</v>
      </c>
      <c r="E808">
        <v>760</v>
      </c>
    </row>
    <row r="809" spans="4:5" x14ac:dyDescent="0.3">
      <c r="D809">
        <v>6.5900000000001597</v>
      </c>
      <c r="E809">
        <v>759</v>
      </c>
    </row>
    <row r="810" spans="4:5" x14ac:dyDescent="0.3">
      <c r="D810">
        <v>6.5800000000001599</v>
      </c>
      <c r="E810">
        <v>758</v>
      </c>
    </row>
    <row r="811" spans="4:5" x14ac:dyDescent="0.3">
      <c r="D811">
        <v>6.5700000000001602</v>
      </c>
      <c r="E811">
        <v>757</v>
      </c>
    </row>
    <row r="812" spans="4:5" x14ac:dyDescent="0.3">
      <c r="D812">
        <v>6.5600000000001604</v>
      </c>
      <c r="E812">
        <v>756</v>
      </c>
    </row>
    <row r="813" spans="4:5" x14ac:dyDescent="0.3">
      <c r="D813">
        <v>6.5500000000001597</v>
      </c>
      <c r="E813">
        <v>755</v>
      </c>
    </row>
    <row r="814" spans="4:5" x14ac:dyDescent="0.3">
      <c r="D814">
        <v>6.5400000000001599</v>
      </c>
      <c r="E814">
        <v>754</v>
      </c>
    </row>
    <row r="815" spans="4:5" x14ac:dyDescent="0.3">
      <c r="D815">
        <v>6.5300000000001601</v>
      </c>
      <c r="E815">
        <v>753</v>
      </c>
    </row>
    <row r="816" spans="4:5" x14ac:dyDescent="0.3">
      <c r="D816">
        <v>6.5200000000001603</v>
      </c>
      <c r="E816">
        <v>752</v>
      </c>
    </row>
    <row r="817" spans="4:5" x14ac:dyDescent="0.3">
      <c r="D817">
        <v>6.5100000000001597</v>
      </c>
      <c r="E817">
        <v>751</v>
      </c>
    </row>
    <row r="818" spans="4:5" x14ac:dyDescent="0.3">
      <c r="D818">
        <v>6.5000000000001599</v>
      </c>
      <c r="E818">
        <v>750</v>
      </c>
    </row>
    <row r="819" spans="4:5" x14ac:dyDescent="0.3">
      <c r="D819">
        <v>6.4900000000001601</v>
      </c>
      <c r="E819">
        <v>749</v>
      </c>
    </row>
    <row r="820" spans="4:5" x14ac:dyDescent="0.3">
      <c r="D820">
        <v>6.4800000000001603</v>
      </c>
      <c r="E820">
        <v>748</v>
      </c>
    </row>
    <row r="821" spans="4:5" x14ac:dyDescent="0.3">
      <c r="D821">
        <v>6.4700000000001596</v>
      </c>
      <c r="E821">
        <v>747</v>
      </c>
    </row>
    <row r="822" spans="4:5" x14ac:dyDescent="0.3">
      <c r="D822">
        <v>6.4600000000001598</v>
      </c>
      <c r="E822">
        <v>746</v>
      </c>
    </row>
    <row r="823" spans="4:5" x14ac:dyDescent="0.3">
      <c r="D823">
        <v>6.45000000000016</v>
      </c>
      <c r="E823">
        <v>745</v>
      </c>
    </row>
    <row r="824" spans="4:5" x14ac:dyDescent="0.3">
      <c r="D824">
        <v>6.4400000000001603</v>
      </c>
      <c r="E824">
        <v>744</v>
      </c>
    </row>
    <row r="825" spans="4:5" x14ac:dyDescent="0.3">
      <c r="D825">
        <v>6.4300000000001596</v>
      </c>
      <c r="E825">
        <v>743</v>
      </c>
    </row>
    <row r="826" spans="4:5" x14ac:dyDescent="0.3">
      <c r="D826">
        <v>6.4200000000001598</v>
      </c>
      <c r="E826">
        <v>742</v>
      </c>
    </row>
    <row r="827" spans="4:5" x14ac:dyDescent="0.3">
      <c r="D827">
        <v>6.41000000000016</v>
      </c>
      <c r="E827">
        <v>741</v>
      </c>
    </row>
    <row r="828" spans="4:5" x14ac:dyDescent="0.3">
      <c r="D828">
        <v>6.4000000000001602</v>
      </c>
      <c r="E828">
        <v>740</v>
      </c>
    </row>
    <row r="829" spans="4:5" x14ac:dyDescent="0.3">
      <c r="D829">
        <v>6.3900000000001604</v>
      </c>
      <c r="E829">
        <v>739</v>
      </c>
    </row>
    <row r="830" spans="4:5" x14ac:dyDescent="0.3">
      <c r="D830">
        <v>6.3800000000001598</v>
      </c>
      <c r="E830">
        <v>738</v>
      </c>
    </row>
    <row r="831" spans="4:5" x14ac:dyDescent="0.3">
      <c r="D831">
        <v>6.37000000000016</v>
      </c>
      <c r="E831">
        <v>737</v>
      </c>
    </row>
    <row r="832" spans="4:5" x14ac:dyDescent="0.3">
      <c r="D832">
        <v>6.3600000000001602</v>
      </c>
      <c r="E832">
        <v>736</v>
      </c>
    </row>
    <row r="833" spans="4:5" x14ac:dyDescent="0.3">
      <c r="D833">
        <v>6.3500000000001604</v>
      </c>
      <c r="E833">
        <v>735</v>
      </c>
    </row>
    <row r="834" spans="4:5" x14ac:dyDescent="0.3">
      <c r="D834">
        <v>6.3400000000001597</v>
      </c>
      <c r="E834">
        <v>734</v>
      </c>
    </row>
    <row r="835" spans="4:5" x14ac:dyDescent="0.3">
      <c r="D835">
        <v>6.3300000000001599</v>
      </c>
      <c r="E835">
        <v>733</v>
      </c>
    </row>
    <row r="836" spans="4:5" x14ac:dyDescent="0.3">
      <c r="D836">
        <v>6.3200000000001602</v>
      </c>
      <c r="E836">
        <v>732</v>
      </c>
    </row>
    <row r="837" spans="4:5" x14ac:dyDescent="0.3">
      <c r="D837">
        <v>6.3100000000001604</v>
      </c>
      <c r="E837">
        <v>731</v>
      </c>
    </row>
    <row r="838" spans="4:5" x14ac:dyDescent="0.3">
      <c r="D838">
        <v>6.3000000000001597</v>
      </c>
      <c r="E838">
        <v>730</v>
      </c>
    </row>
    <row r="839" spans="4:5" x14ac:dyDescent="0.3">
      <c r="D839">
        <v>6.2900000000001599</v>
      </c>
      <c r="E839">
        <v>729</v>
      </c>
    </row>
    <row r="840" spans="4:5" x14ac:dyDescent="0.3">
      <c r="D840">
        <v>6.2800000000001601</v>
      </c>
      <c r="E840">
        <v>728</v>
      </c>
    </row>
    <row r="841" spans="4:5" x14ac:dyDescent="0.3">
      <c r="D841">
        <v>6.2700000000001603</v>
      </c>
      <c r="E841">
        <v>727</v>
      </c>
    </row>
    <row r="842" spans="4:5" x14ac:dyDescent="0.3">
      <c r="D842">
        <v>6.2600000000001597</v>
      </c>
      <c r="E842">
        <v>726</v>
      </c>
    </row>
    <row r="843" spans="4:5" x14ac:dyDescent="0.3">
      <c r="D843">
        <v>6.2500000000001696</v>
      </c>
      <c r="E843">
        <v>725</v>
      </c>
    </row>
    <row r="844" spans="4:5" x14ac:dyDescent="0.3">
      <c r="D844">
        <v>6.2400000000001699</v>
      </c>
      <c r="E844">
        <v>724</v>
      </c>
    </row>
    <row r="845" spans="4:5" x14ac:dyDescent="0.3">
      <c r="D845">
        <v>6.2300000000001701</v>
      </c>
      <c r="E845">
        <v>723</v>
      </c>
    </row>
    <row r="846" spans="4:5" x14ac:dyDescent="0.3">
      <c r="D846">
        <v>6.22</v>
      </c>
      <c r="E846">
        <v>722</v>
      </c>
    </row>
    <row r="847" spans="4:5" x14ac:dyDescent="0.3">
      <c r="D847">
        <v>6.2100000000001696</v>
      </c>
      <c r="E847">
        <v>721</v>
      </c>
    </row>
    <row r="848" spans="4:5" x14ac:dyDescent="0.3">
      <c r="D848">
        <v>6.2000000000001698</v>
      </c>
      <c r="E848">
        <v>720</v>
      </c>
    </row>
    <row r="849" spans="4:5" x14ac:dyDescent="0.3">
      <c r="D849">
        <v>6.19000000000017</v>
      </c>
      <c r="E849">
        <v>719</v>
      </c>
    </row>
    <row r="850" spans="4:5" x14ac:dyDescent="0.3">
      <c r="D850">
        <v>6.1800000000001702</v>
      </c>
      <c r="E850">
        <v>718</v>
      </c>
    </row>
    <row r="851" spans="4:5" x14ac:dyDescent="0.3">
      <c r="D851">
        <v>6.1700000000001696</v>
      </c>
      <c r="E851">
        <v>717</v>
      </c>
    </row>
    <row r="852" spans="4:5" x14ac:dyDescent="0.3">
      <c r="D852">
        <v>6.1600000000001698</v>
      </c>
      <c r="E852">
        <v>716</v>
      </c>
    </row>
    <row r="853" spans="4:5" x14ac:dyDescent="0.3">
      <c r="D853">
        <v>6.15000000000017</v>
      </c>
      <c r="E853">
        <v>715</v>
      </c>
    </row>
    <row r="854" spans="4:5" x14ac:dyDescent="0.3">
      <c r="D854">
        <v>6.1400000000001702</v>
      </c>
      <c r="E854">
        <v>714</v>
      </c>
    </row>
    <row r="855" spans="4:5" x14ac:dyDescent="0.3">
      <c r="D855">
        <v>6.1300000000001704</v>
      </c>
      <c r="E855">
        <v>713</v>
      </c>
    </row>
    <row r="856" spans="4:5" x14ac:dyDescent="0.3">
      <c r="D856">
        <v>6.1200000000001697</v>
      </c>
      <c r="E856">
        <v>712</v>
      </c>
    </row>
    <row r="857" spans="4:5" x14ac:dyDescent="0.3">
      <c r="D857">
        <v>6.11000000000017</v>
      </c>
      <c r="E857">
        <v>711</v>
      </c>
    </row>
    <row r="858" spans="4:5" x14ac:dyDescent="0.3">
      <c r="D858">
        <v>6.1000000000001702</v>
      </c>
      <c r="E858">
        <v>710</v>
      </c>
    </row>
    <row r="859" spans="4:5" x14ac:dyDescent="0.3">
      <c r="D859">
        <v>6.0900000000001704</v>
      </c>
      <c r="E859">
        <v>709</v>
      </c>
    </row>
    <row r="860" spans="4:5" x14ac:dyDescent="0.3">
      <c r="D860">
        <v>6.0800000000001697</v>
      </c>
      <c r="E860">
        <v>708</v>
      </c>
    </row>
    <row r="861" spans="4:5" x14ac:dyDescent="0.3">
      <c r="D861">
        <v>6.0700000000001699</v>
      </c>
      <c r="E861">
        <v>707</v>
      </c>
    </row>
    <row r="862" spans="4:5" x14ac:dyDescent="0.3">
      <c r="D862">
        <v>6.0600000000001701</v>
      </c>
      <c r="E862">
        <v>706</v>
      </c>
    </row>
    <row r="863" spans="4:5" x14ac:dyDescent="0.3">
      <c r="D863">
        <v>6.0500000000001704</v>
      </c>
      <c r="E863">
        <v>705</v>
      </c>
    </row>
    <row r="864" spans="4:5" x14ac:dyDescent="0.3">
      <c r="D864">
        <v>6.0400000000001697</v>
      </c>
      <c r="E864">
        <v>704</v>
      </c>
    </row>
    <row r="865" spans="4:5" x14ac:dyDescent="0.3">
      <c r="D865">
        <v>6.0300000000001699</v>
      </c>
      <c r="E865">
        <v>703</v>
      </c>
    </row>
    <row r="866" spans="4:5" x14ac:dyDescent="0.3">
      <c r="D866">
        <v>6.0200000000001701</v>
      </c>
      <c r="E866">
        <v>702</v>
      </c>
    </row>
    <row r="867" spans="4:5" x14ac:dyDescent="0.3">
      <c r="D867">
        <v>6.0100000000001703</v>
      </c>
      <c r="E867">
        <v>701</v>
      </c>
    </row>
    <row r="868" spans="4:5" x14ac:dyDescent="0.3">
      <c r="D868">
        <v>6.0000000000001696</v>
      </c>
      <c r="E868">
        <v>700</v>
      </c>
    </row>
    <row r="869" spans="4:5" x14ac:dyDescent="0.3">
      <c r="D869">
        <v>5.9900000000001699</v>
      </c>
      <c r="E869">
        <v>699</v>
      </c>
    </row>
    <row r="870" spans="4:5" x14ac:dyDescent="0.3">
      <c r="D870">
        <v>5.9800000000001701</v>
      </c>
      <c r="E870">
        <v>698</v>
      </c>
    </row>
    <row r="871" spans="4:5" x14ac:dyDescent="0.3">
      <c r="D871">
        <v>5.9700000000001703</v>
      </c>
      <c r="E871">
        <v>697</v>
      </c>
    </row>
    <row r="872" spans="4:5" x14ac:dyDescent="0.3">
      <c r="D872">
        <v>5.9600000000001696</v>
      </c>
      <c r="E872">
        <v>696</v>
      </c>
    </row>
    <row r="873" spans="4:5" x14ac:dyDescent="0.3">
      <c r="D873">
        <v>5.9500000000001698</v>
      </c>
      <c r="E873">
        <v>695</v>
      </c>
    </row>
    <row r="874" spans="4:5" x14ac:dyDescent="0.3">
      <c r="D874">
        <v>5.94000000000017</v>
      </c>
      <c r="E874">
        <v>694</v>
      </c>
    </row>
    <row r="875" spans="4:5" x14ac:dyDescent="0.3">
      <c r="D875">
        <v>5.9300000000001702</v>
      </c>
      <c r="E875">
        <v>693</v>
      </c>
    </row>
    <row r="876" spans="4:5" x14ac:dyDescent="0.3">
      <c r="D876">
        <v>5.9200000000001696</v>
      </c>
      <c r="E876">
        <v>692</v>
      </c>
    </row>
    <row r="877" spans="4:5" x14ac:dyDescent="0.3">
      <c r="D877">
        <v>5.9100000000001698</v>
      </c>
      <c r="E877">
        <v>691</v>
      </c>
    </row>
    <row r="878" spans="4:5" x14ac:dyDescent="0.3">
      <c r="D878">
        <v>5.90000000000017</v>
      </c>
      <c r="E878">
        <v>690</v>
      </c>
    </row>
    <row r="879" spans="4:5" x14ac:dyDescent="0.3">
      <c r="D879">
        <v>5.8900000000001702</v>
      </c>
      <c r="E879">
        <v>689</v>
      </c>
    </row>
    <row r="880" spans="4:5" x14ac:dyDescent="0.3">
      <c r="D880">
        <v>5.8800000000001704</v>
      </c>
      <c r="E880">
        <v>688</v>
      </c>
    </row>
    <row r="881" spans="4:5" x14ac:dyDescent="0.3">
      <c r="D881">
        <v>5.8700000000001697</v>
      </c>
      <c r="E881">
        <v>687</v>
      </c>
    </row>
    <row r="882" spans="4:5" x14ac:dyDescent="0.3">
      <c r="D882">
        <v>5.86000000000017</v>
      </c>
      <c r="E882">
        <v>686</v>
      </c>
    </row>
    <row r="883" spans="4:5" x14ac:dyDescent="0.3">
      <c r="D883">
        <v>5.8500000000001702</v>
      </c>
      <c r="E883">
        <v>685</v>
      </c>
    </row>
    <row r="884" spans="4:5" x14ac:dyDescent="0.3">
      <c r="D884">
        <v>5.8400000000001704</v>
      </c>
      <c r="E884">
        <v>684</v>
      </c>
    </row>
    <row r="885" spans="4:5" x14ac:dyDescent="0.3">
      <c r="D885">
        <v>5.8300000000001697</v>
      </c>
      <c r="E885">
        <v>683</v>
      </c>
    </row>
    <row r="886" spans="4:5" x14ac:dyDescent="0.3">
      <c r="D886">
        <v>5.8200000000001699</v>
      </c>
      <c r="E886">
        <v>682</v>
      </c>
    </row>
    <row r="887" spans="4:5" x14ac:dyDescent="0.3">
      <c r="D887">
        <v>5.8100000000001701</v>
      </c>
      <c r="E887">
        <v>681</v>
      </c>
    </row>
    <row r="888" spans="4:5" x14ac:dyDescent="0.3">
      <c r="D888">
        <v>5.8000000000001704</v>
      </c>
      <c r="E888">
        <v>680</v>
      </c>
    </row>
    <row r="889" spans="4:5" x14ac:dyDescent="0.3">
      <c r="D889">
        <v>5.7900000000001803</v>
      </c>
      <c r="E889">
        <v>679</v>
      </c>
    </row>
    <row r="890" spans="4:5" x14ac:dyDescent="0.3">
      <c r="D890">
        <v>5.7800000000001797</v>
      </c>
      <c r="E890">
        <v>678</v>
      </c>
    </row>
    <row r="891" spans="4:5" x14ac:dyDescent="0.3">
      <c r="D891">
        <v>5.7700000000001799</v>
      </c>
      <c r="E891">
        <v>677</v>
      </c>
    </row>
    <row r="892" spans="4:5" x14ac:dyDescent="0.3">
      <c r="D892">
        <v>5.7600000000001801</v>
      </c>
      <c r="E892">
        <v>676</v>
      </c>
    </row>
    <row r="893" spans="4:5" x14ac:dyDescent="0.3">
      <c r="D893">
        <v>5.7500000000001803</v>
      </c>
      <c r="E893">
        <v>675</v>
      </c>
    </row>
    <row r="894" spans="4:5" x14ac:dyDescent="0.3">
      <c r="D894">
        <v>5.7400000000001796</v>
      </c>
      <c r="E894">
        <v>674</v>
      </c>
    </row>
    <row r="895" spans="4:5" x14ac:dyDescent="0.3">
      <c r="D895">
        <v>5.7300000000001798</v>
      </c>
      <c r="E895">
        <v>673</v>
      </c>
    </row>
    <row r="896" spans="4:5" x14ac:dyDescent="0.3">
      <c r="D896">
        <v>5.7200000000001801</v>
      </c>
      <c r="E896">
        <v>672</v>
      </c>
    </row>
    <row r="897" spans="4:5" x14ac:dyDescent="0.3">
      <c r="D897">
        <v>5.7100000000001803</v>
      </c>
      <c r="E897">
        <v>671</v>
      </c>
    </row>
    <row r="898" spans="4:5" x14ac:dyDescent="0.3">
      <c r="D898">
        <v>5.7000000000001796</v>
      </c>
      <c r="E898">
        <v>670</v>
      </c>
    </row>
    <row r="899" spans="4:5" x14ac:dyDescent="0.3">
      <c r="D899">
        <v>5.6900000000001798</v>
      </c>
      <c r="E899">
        <v>669</v>
      </c>
    </row>
    <row r="900" spans="4:5" x14ac:dyDescent="0.3">
      <c r="D900">
        <v>5.68000000000018</v>
      </c>
      <c r="E900">
        <v>668</v>
      </c>
    </row>
    <row r="901" spans="4:5" x14ac:dyDescent="0.3">
      <c r="D901">
        <v>5.6700000000001802</v>
      </c>
      <c r="E901">
        <v>667</v>
      </c>
    </row>
    <row r="902" spans="4:5" x14ac:dyDescent="0.3">
      <c r="D902">
        <v>5.6600000000001804</v>
      </c>
      <c r="E902">
        <v>666</v>
      </c>
    </row>
    <row r="903" spans="4:5" x14ac:dyDescent="0.3">
      <c r="D903">
        <v>5.6500000000001798</v>
      </c>
      <c r="E903">
        <v>665</v>
      </c>
    </row>
    <row r="904" spans="4:5" x14ac:dyDescent="0.3">
      <c r="D904">
        <v>5.64000000000018</v>
      </c>
      <c r="E904">
        <v>664</v>
      </c>
    </row>
    <row r="905" spans="4:5" x14ac:dyDescent="0.3">
      <c r="D905">
        <v>5.6300000000001802</v>
      </c>
      <c r="E905">
        <v>663</v>
      </c>
    </row>
    <row r="906" spans="4:5" x14ac:dyDescent="0.3">
      <c r="D906">
        <v>5.6200000000001804</v>
      </c>
      <c r="E906">
        <v>662</v>
      </c>
    </row>
    <row r="907" spans="4:5" x14ac:dyDescent="0.3">
      <c r="D907">
        <v>5.6100000000001797</v>
      </c>
      <c r="E907">
        <v>661</v>
      </c>
    </row>
    <row r="908" spans="4:5" x14ac:dyDescent="0.3">
      <c r="D908">
        <v>5.6000000000001799</v>
      </c>
      <c r="E908">
        <v>660</v>
      </c>
    </row>
    <row r="909" spans="4:5" x14ac:dyDescent="0.3">
      <c r="D909">
        <v>5.5900000000001802</v>
      </c>
      <c r="E909">
        <v>659</v>
      </c>
    </row>
    <row r="910" spans="4:5" x14ac:dyDescent="0.3">
      <c r="D910">
        <v>5.5800000000001804</v>
      </c>
      <c r="E910">
        <v>658</v>
      </c>
    </row>
    <row r="911" spans="4:5" x14ac:dyDescent="0.3">
      <c r="D911">
        <v>5.5700000000001797</v>
      </c>
      <c r="E911">
        <v>657</v>
      </c>
    </row>
    <row r="912" spans="4:5" x14ac:dyDescent="0.3">
      <c r="D912">
        <v>5.5600000000001799</v>
      </c>
      <c r="E912">
        <v>656</v>
      </c>
    </row>
    <row r="913" spans="4:5" x14ac:dyDescent="0.3">
      <c r="D913">
        <v>5.5500000000001801</v>
      </c>
      <c r="E913">
        <v>655</v>
      </c>
    </row>
    <row r="914" spans="4:5" x14ac:dyDescent="0.3">
      <c r="D914">
        <v>5.5400000000001803</v>
      </c>
      <c r="E914">
        <v>654</v>
      </c>
    </row>
    <row r="915" spans="4:5" x14ac:dyDescent="0.3">
      <c r="D915">
        <v>5.5300000000001797</v>
      </c>
      <c r="E915">
        <v>653</v>
      </c>
    </row>
    <row r="916" spans="4:5" x14ac:dyDescent="0.3">
      <c r="D916">
        <v>5.5200000000001799</v>
      </c>
      <c r="E916">
        <v>652</v>
      </c>
    </row>
    <row r="917" spans="4:5" x14ac:dyDescent="0.3">
      <c r="D917">
        <v>5.5100000000001801</v>
      </c>
      <c r="E917">
        <v>651</v>
      </c>
    </row>
    <row r="918" spans="4:5" x14ac:dyDescent="0.3">
      <c r="D918">
        <v>5.5000000000001803</v>
      </c>
      <c r="E918">
        <v>650</v>
      </c>
    </row>
    <row r="919" spans="4:5" x14ac:dyDescent="0.3">
      <c r="D919">
        <v>5.4900000000001796</v>
      </c>
      <c r="E919">
        <v>649</v>
      </c>
    </row>
    <row r="920" spans="4:5" x14ac:dyDescent="0.3">
      <c r="D920">
        <v>5.4800000000001798</v>
      </c>
      <c r="E920">
        <v>648</v>
      </c>
    </row>
    <row r="921" spans="4:5" x14ac:dyDescent="0.3">
      <c r="D921">
        <v>5.4700000000001801</v>
      </c>
      <c r="E921">
        <v>647</v>
      </c>
    </row>
    <row r="922" spans="4:5" x14ac:dyDescent="0.3">
      <c r="D922">
        <v>5.4600000000001803</v>
      </c>
      <c r="E922">
        <v>646</v>
      </c>
    </row>
    <row r="923" spans="4:5" x14ac:dyDescent="0.3">
      <c r="D923">
        <v>5.4500000000001796</v>
      </c>
      <c r="E923">
        <v>645</v>
      </c>
    </row>
    <row r="924" spans="4:5" x14ac:dyDescent="0.3">
      <c r="D924">
        <v>5.4400000000001798</v>
      </c>
      <c r="E924">
        <v>644</v>
      </c>
    </row>
    <row r="925" spans="4:5" x14ac:dyDescent="0.3">
      <c r="D925">
        <v>5.43000000000018</v>
      </c>
      <c r="E925">
        <v>643</v>
      </c>
    </row>
    <row r="926" spans="4:5" x14ac:dyDescent="0.3">
      <c r="D926">
        <v>5.4200000000001802</v>
      </c>
      <c r="E926">
        <v>642</v>
      </c>
    </row>
    <row r="927" spans="4:5" x14ac:dyDescent="0.3">
      <c r="D927">
        <v>5.4100000000001804</v>
      </c>
      <c r="E927">
        <v>641</v>
      </c>
    </row>
    <row r="928" spans="4:5" x14ac:dyDescent="0.3">
      <c r="D928">
        <v>5.4000000000001798</v>
      </c>
      <c r="E928">
        <v>640</v>
      </c>
    </row>
    <row r="929" spans="4:5" x14ac:dyDescent="0.3">
      <c r="D929">
        <v>5.39000000000018</v>
      </c>
      <c r="E929">
        <v>639</v>
      </c>
    </row>
    <row r="930" spans="4:5" x14ac:dyDescent="0.3">
      <c r="D930">
        <v>5.3800000000001802</v>
      </c>
      <c r="E930">
        <v>638</v>
      </c>
    </row>
    <row r="931" spans="4:5" x14ac:dyDescent="0.3">
      <c r="D931">
        <v>5.3700000000001804</v>
      </c>
      <c r="E931">
        <v>637</v>
      </c>
    </row>
    <row r="932" spans="4:5" x14ac:dyDescent="0.3">
      <c r="D932">
        <v>5.3600000000001797</v>
      </c>
      <c r="E932">
        <v>636</v>
      </c>
    </row>
    <row r="933" spans="4:5" x14ac:dyDescent="0.3">
      <c r="D933">
        <v>5.3500000000001799</v>
      </c>
      <c r="E933">
        <v>635</v>
      </c>
    </row>
    <row r="934" spans="4:5" x14ac:dyDescent="0.3">
      <c r="D934">
        <v>5.3400000000001802</v>
      </c>
      <c r="E934">
        <v>634</v>
      </c>
    </row>
    <row r="935" spans="4:5" x14ac:dyDescent="0.3">
      <c r="D935">
        <v>5.3300000000001804</v>
      </c>
      <c r="E935">
        <v>633</v>
      </c>
    </row>
    <row r="936" spans="4:5" x14ac:dyDescent="0.3">
      <c r="D936">
        <v>5.3200000000001904</v>
      </c>
      <c r="E936">
        <v>632</v>
      </c>
    </row>
    <row r="937" spans="4:5" x14ac:dyDescent="0.3">
      <c r="D937">
        <v>5.3100000000001897</v>
      </c>
      <c r="E937">
        <v>631</v>
      </c>
    </row>
    <row r="938" spans="4:5" x14ac:dyDescent="0.3">
      <c r="D938">
        <v>5.3000000000001899</v>
      </c>
      <c r="E938">
        <v>630</v>
      </c>
    </row>
    <row r="939" spans="4:5" x14ac:dyDescent="0.3">
      <c r="D939">
        <v>5.2900000000001901</v>
      </c>
      <c r="E939">
        <v>629</v>
      </c>
    </row>
    <row r="940" spans="4:5" x14ac:dyDescent="0.3">
      <c r="D940">
        <v>5.2800000000001903</v>
      </c>
      <c r="E940">
        <v>628</v>
      </c>
    </row>
    <row r="941" spans="4:5" x14ac:dyDescent="0.3">
      <c r="D941">
        <v>5.2700000000001896</v>
      </c>
      <c r="E941">
        <v>627</v>
      </c>
    </row>
    <row r="942" spans="4:5" x14ac:dyDescent="0.3">
      <c r="D942">
        <v>5.2600000000001899</v>
      </c>
      <c r="E942">
        <v>626</v>
      </c>
    </row>
    <row r="943" spans="4:5" x14ac:dyDescent="0.3">
      <c r="D943">
        <v>5.2500000000001901</v>
      </c>
      <c r="E943">
        <v>625</v>
      </c>
    </row>
    <row r="944" spans="4:5" x14ac:dyDescent="0.3">
      <c r="D944">
        <v>5.2400000000001903</v>
      </c>
      <c r="E944">
        <v>624</v>
      </c>
    </row>
    <row r="945" spans="4:5" x14ac:dyDescent="0.3">
      <c r="D945">
        <v>5.2300000000001896</v>
      </c>
      <c r="E945">
        <v>623</v>
      </c>
    </row>
    <row r="946" spans="4:5" x14ac:dyDescent="0.3">
      <c r="D946">
        <v>5.2200000000001898</v>
      </c>
      <c r="E946">
        <v>622</v>
      </c>
    </row>
    <row r="947" spans="4:5" x14ac:dyDescent="0.3">
      <c r="D947">
        <v>5.21000000000019</v>
      </c>
      <c r="E947">
        <v>621</v>
      </c>
    </row>
    <row r="948" spans="4:5" x14ac:dyDescent="0.3">
      <c r="D948">
        <v>5.2000000000001902</v>
      </c>
      <c r="E948">
        <v>620</v>
      </c>
    </row>
    <row r="949" spans="4:5" x14ac:dyDescent="0.3">
      <c r="D949">
        <v>5.1900000000001896</v>
      </c>
      <c r="E949">
        <v>619</v>
      </c>
    </row>
    <row r="950" spans="4:5" x14ac:dyDescent="0.3">
      <c r="D950">
        <v>5.1800000000001898</v>
      </c>
      <c r="E950">
        <v>618</v>
      </c>
    </row>
    <row r="951" spans="4:5" x14ac:dyDescent="0.3">
      <c r="D951">
        <v>5.17000000000019</v>
      </c>
      <c r="E951">
        <v>617</v>
      </c>
    </row>
    <row r="952" spans="4:5" x14ac:dyDescent="0.3">
      <c r="D952">
        <v>5.1600000000001902</v>
      </c>
      <c r="E952">
        <v>616</v>
      </c>
    </row>
    <row r="953" spans="4:5" x14ac:dyDescent="0.3">
      <c r="D953">
        <v>5.1500000000001904</v>
      </c>
      <c r="E953">
        <v>615</v>
      </c>
    </row>
    <row r="954" spans="4:5" x14ac:dyDescent="0.3">
      <c r="D954">
        <v>5.1400000000001898</v>
      </c>
      <c r="E954">
        <v>614</v>
      </c>
    </row>
    <row r="955" spans="4:5" x14ac:dyDescent="0.3">
      <c r="D955">
        <v>5.13000000000019</v>
      </c>
      <c r="E955">
        <v>613</v>
      </c>
    </row>
    <row r="956" spans="4:5" x14ac:dyDescent="0.3">
      <c r="D956">
        <v>5.1200000000001902</v>
      </c>
      <c r="E956">
        <v>612</v>
      </c>
    </row>
    <row r="957" spans="4:5" x14ac:dyDescent="0.3">
      <c r="D957">
        <v>5.1100000000001904</v>
      </c>
      <c r="E957">
        <v>611</v>
      </c>
    </row>
    <row r="958" spans="4:5" x14ac:dyDescent="0.3">
      <c r="D958">
        <v>5.1000000000001897</v>
      </c>
      <c r="E958">
        <v>610</v>
      </c>
    </row>
    <row r="959" spans="4:5" x14ac:dyDescent="0.3">
      <c r="D959">
        <v>5.0900000000001899</v>
      </c>
      <c r="E959">
        <v>609</v>
      </c>
    </row>
    <row r="960" spans="4:5" x14ac:dyDescent="0.3">
      <c r="D960">
        <v>5.0800000000001901</v>
      </c>
      <c r="E960">
        <v>608</v>
      </c>
    </row>
    <row r="961" spans="4:5" x14ac:dyDescent="0.3">
      <c r="D961">
        <v>5.0700000000001904</v>
      </c>
      <c r="E961">
        <v>607</v>
      </c>
    </row>
    <row r="962" spans="4:5" x14ac:dyDescent="0.3">
      <c r="D962">
        <v>5.0600000000001897</v>
      </c>
      <c r="E962">
        <v>606</v>
      </c>
    </row>
    <row r="963" spans="4:5" x14ac:dyDescent="0.3">
      <c r="D963">
        <v>5.0500000000001899</v>
      </c>
      <c r="E963">
        <v>605</v>
      </c>
    </row>
    <row r="964" spans="4:5" x14ac:dyDescent="0.3">
      <c r="D964">
        <v>5.0400000000001901</v>
      </c>
      <c r="E964">
        <v>604</v>
      </c>
    </row>
    <row r="965" spans="4:5" x14ac:dyDescent="0.3">
      <c r="D965">
        <v>5.0300000000001903</v>
      </c>
      <c r="E965">
        <v>603</v>
      </c>
    </row>
    <row r="966" spans="4:5" x14ac:dyDescent="0.3">
      <c r="D966">
        <v>5.0200000000001896</v>
      </c>
      <c r="E966">
        <v>602</v>
      </c>
    </row>
    <row r="967" spans="4:5" x14ac:dyDescent="0.3">
      <c r="D967">
        <v>5.0100000000001899</v>
      </c>
      <c r="E967">
        <v>601</v>
      </c>
    </row>
    <row r="968" spans="4:5" x14ac:dyDescent="0.3">
      <c r="D968">
        <v>5.0000000000001901</v>
      </c>
      <c r="E968">
        <v>600</v>
      </c>
    </row>
    <row r="969" spans="4:5" x14ac:dyDescent="0.3">
      <c r="D969">
        <v>4.9900000000001903</v>
      </c>
      <c r="E969">
        <v>599</v>
      </c>
    </row>
    <row r="970" spans="4:5" x14ac:dyDescent="0.3">
      <c r="D970">
        <v>4.9800000000001896</v>
      </c>
      <c r="E970">
        <v>598</v>
      </c>
    </row>
    <row r="971" spans="4:5" x14ac:dyDescent="0.3">
      <c r="D971">
        <v>4.9700000000001898</v>
      </c>
      <c r="E971">
        <v>597</v>
      </c>
    </row>
    <row r="972" spans="4:5" x14ac:dyDescent="0.3">
      <c r="D972">
        <v>4.96000000000019</v>
      </c>
      <c r="E972">
        <v>596</v>
      </c>
    </row>
    <row r="973" spans="4:5" x14ac:dyDescent="0.3">
      <c r="D973">
        <v>4.9500000000001902</v>
      </c>
      <c r="E973">
        <v>595</v>
      </c>
    </row>
    <row r="974" spans="4:5" x14ac:dyDescent="0.3">
      <c r="D974">
        <v>4.9400000000001896</v>
      </c>
      <c r="E974">
        <v>594</v>
      </c>
    </row>
    <row r="975" spans="4:5" x14ac:dyDescent="0.3">
      <c r="D975">
        <v>4.9300000000001898</v>
      </c>
      <c r="E975">
        <v>593</v>
      </c>
    </row>
    <row r="976" spans="4:5" x14ac:dyDescent="0.3">
      <c r="D976">
        <v>4.92000000000019</v>
      </c>
      <c r="E976">
        <v>592</v>
      </c>
    </row>
    <row r="977" spans="4:5" x14ac:dyDescent="0.3">
      <c r="D977">
        <v>4.9100000000001902</v>
      </c>
      <c r="E977">
        <v>591</v>
      </c>
    </row>
    <row r="978" spans="4:5" x14ac:dyDescent="0.3">
      <c r="D978">
        <v>4.9000000000001904</v>
      </c>
      <c r="E978">
        <v>590</v>
      </c>
    </row>
    <row r="979" spans="4:5" x14ac:dyDescent="0.3">
      <c r="D979">
        <v>4.8900000000001898</v>
      </c>
      <c r="E979">
        <v>589</v>
      </c>
    </row>
    <row r="980" spans="4:5" x14ac:dyDescent="0.3">
      <c r="D980">
        <v>4.88000000000019</v>
      </c>
      <c r="E980">
        <v>588</v>
      </c>
    </row>
    <row r="981" spans="4:5" x14ac:dyDescent="0.3">
      <c r="D981">
        <v>4.8700000000001902</v>
      </c>
      <c r="E981">
        <v>587</v>
      </c>
    </row>
    <row r="982" spans="4:5" x14ac:dyDescent="0.3">
      <c r="D982">
        <v>4.8600000000001904</v>
      </c>
      <c r="E982">
        <v>586</v>
      </c>
    </row>
    <row r="983" spans="4:5" x14ac:dyDescent="0.3">
      <c r="D983">
        <v>4.8500000000002004</v>
      </c>
      <c r="E983">
        <v>585</v>
      </c>
    </row>
    <row r="984" spans="4:5" x14ac:dyDescent="0.3">
      <c r="D984">
        <v>4.8400000000001997</v>
      </c>
      <c r="E984">
        <v>584</v>
      </c>
    </row>
    <row r="985" spans="4:5" x14ac:dyDescent="0.3">
      <c r="D985">
        <v>4.8300000000001999</v>
      </c>
      <c r="E985">
        <v>583</v>
      </c>
    </row>
    <row r="986" spans="4:5" x14ac:dyDescent="0.3">
      <c r="D986">
        <v>4.8200000000002001</v>
      </c>
      <c r="E986">
        <v>582</v>
      </c>
    </row>
    <row r="987" spans="4:5" x14ac:dyDescent="0.3">
      <c r="D987">
        <v>4.8100000000002003</v>
      </c>
      <c r="E987">
        <v>581</v>
      </c>
    </row>
    <row r="988" spans="4:5" x14ac:dyDescent="0.3">
      <c r="D988">
        <v>4.8000000000001997</v>
      </c>
      <c r="E988">
        <v>580</v>
      </c>
    </row>
    <row r="989" spans="4:5" x14ac:dyDescent="0.3">
      <c r="D989">
        <v>4.7900000000001999</v>
      </c>
      <c r="E989">
        <v>579</v>
      </c>
    </row>
    <row r="990" spans="4:5" x14ac:dyDescent="0.3">
      <c r="D990">
        <v>4.7800000000002001</v>
      </c>
      <c r="E990">
        <v>578</v>
      </c>
    </row>
    <row r="991" spans="4:5" x14ac:dyDescent="0.3">
      <c r="D991">
        <v>4.7700000000002003</v>
      </c>
      <c r="E991">
        <v>577</v>
      </c>
    </row>
    <row r="992" spans="4:5" x14ac:dyDescent="0.3">
      <c r="D992">
        <v>4.7600000000001996</v>
      </c>
      <c r="E992">
        <v>576</v>
      </c>
    </row>
    <row r="993" spans="4:5" x14ac:dyDescent="0.3">
      <c r="D993">
        <v>4.7500000000001998</v>
      </c>
      <c r="E993">
        <v>575</v>
      </c>
    </row>
    <row r="994" spans="4:5" x14ac:dyDescent="0.3">
      <c r="D994">
        <v>4.7400000000002001</v>
      </c>
      <c r="E994">
        <v>574</v>
      </c>
    </row>
    <row r="995" spans="4:5" x14ac:dyDescent="0.3">
      <c r="D995">
        <v>4.7300000000002003</v>
      </c>
      <c r="E995">
        <v>573</v>
      </c>
    </row>
    <row r="996" spans="4:5" x14ac:dyDescent="0.3">
      <c r="D996">
        <v>4.7200000000001996</v>
      </c>
      <c r="E996">
        <v>572</v>
      </c>
    </row>
    <row r="997" spans="4:5" x14ac:dyDescent="0.3">
      <c r="D997">
        <v>4.7100000000001998</v>
      </c>
      <c r="E997">
        <v>571</v>
      </c>
    </row>
    <row r="998" spans="4:5" x14ac:dyDescent="0.3">
      <c r="D998">
        <v>4.7000000000002</v>
      </c>
      <c r="E998">
        <v>570</v>
      </c>
    </row>
    <row r="999" spans="4:5" x14ac:dyDescent="0.3">
      <c r="D999">
        <v>4.6900000000002002</v>
      </c>
      <c r="E999">
        <v>569</v>
      </c>
    </row>
    <row r="1000" spans="4:5" x14ac:dyDescent="0.3">
      <c r="D1000">
        <v>4.6800000000002004</v>
      </c>
      <c r="E1000">
        <v>568</v>
      </c>
    </row>
    <row r="1001" spans="4:5" x14ac:dyDescent="0.3">
      <c r="D1001">
        <v>4.6700000000001998</v>
      </c>
      <c r="E1001">
        <v>567</v>
      </c>
    </row>
    <row r="1002" spans="4:5" x14ac:dyDescent="0.3">
      <c r="D1002">
        <v>4.6600000000002</v>
      </c>
      <c r="E1002">
        <v>566</v>
      </c>
    </row>
    <row r="1003" spans="4:5" x14ac:dyDescent="0.3">
      <c r="D1003">
        <v>4.6500000000002002</v>
      </c>
      <c r="E1003">
        <v>565</v>
      </c>
    </row>
    <row r="1004" spans="4:5" x14ac:dyDescent="0.3">
      <c r="D1004">
        <v>4.6400000000002004</v>
      </c>
      <c r="E1004">
        <v>564</v>
      </c>
    </row>
    <row r="1005" spans="4:5" x14ac:dyDescent="0.3">
      <c r="D1005">
        <v>4.6300000000001997</v>
      </c>
      <c r="E1005">
        <v>563</v>
      </c>
    </row>
    <row r="1006" spans="4:5" x14ac:dyDescent="0.3">
      <c r="D1006">
        <v>4.6200000000001999</v>
      </c>
      <c r="E1006">
        <v>562</v>
      </c>
    </row>
    <row r="1007" spans="4:5" x14ac:dyDescent="0.3">
      <c r="D1007">
        <v>4.6100000000002002</v>
      </c>
      <c r="E1007">
        <v>561</v>
      </c>
    </row>
    <row r="1008" spans="4:5" x14ac:dyDescent="0.3">
      <c r="D1008">
        <v>4.6000000000002004</v>
      </c>
      <c r="E1008">
        <v>560</v>
      </c>
    </row>
    <row r="1009" spans="4:5" x14ac:dyDescent="0.3">
      <c r="D1009">
        <v>4.5900000000001997</v>
      </c>
      <c r="E1009">
        <v>559</v>
      </c>
    </row>
    <row r="1010" spans="4:5" x14ac:dyDescent="0.3">
      <c r="D1010">
        <v>4.5800000000001999</v>
      </c>
      <c r="E1010">
        <v>558</v>
      </c>
    </row>
    <row r="1011" spans="4:5" x14ac:dyDescent="0.3">
      <c r="D1011">
        <v>4.5700000000002001</v>
      </c>
      <c r="E1011">
        <v>557</v>
      </c>
    </row>
    <row r="1012" spans="4:5" x14ac:dyDescent="0.3">
      <c r="D1012">
        <v>4.5600000000002003</v>
      </c>
      <c r="E1012">
        <v>556</v>
      </c>
    </row>
    <row r="1013" spans="4:5" x14ac:dyDescent="0.3">
      <c r="D1013">
        <v>4.5500000000001997</v>
      </c>
      <c r="E1013">
        <v>555</v>
      </c>
    </row>
    <row r="1014" spans="4:5" x14ac:dyDescent="0.3">
      <c r="D1014">
        <v>4.5400000000001999</v>
      </c>
      <c r="E1014">
        <v>554</v>
      </c>
    </row>
    <row r="1015" spans="4:5" x14ac:dyDescent="0.3">
      <c r="D1015">
        <v>4.5300000000002001</v>
      </c>
      <c r="E1015">
        <v>553</v>
      </c>
    </row>
    <row r="1016" spans="4:5" x14ac:dyDescent="0.3">
      <c r="D1016">
        <v>4.5200000000002003</v>
      </c>
      <c r="E1016">
        <v>552</v>
      </c>
    </row>
    <row r="1017" spans="4:5" x14ac:dyDescent="0.3">
      <c r="D1017">
        <v>4.5100000000001996</v>
      </c>
      <c r="E1017">
        <v>551</v>
      </c>
    </row>
    <row r="1018" spans="4:5" x14ac:dyDescent="0.3">
      <c r="D1018">
        <v>4.5000000000001998</v>
      </c>
      <c r="E1018">
        <v>550</v>
      </c>
    </row>
    <row r="1019" spans="4:5" x14ac:dyDescent="0.3">
      <c r="D1019">
        <v>4.4900000000002001</v>
      </c>
      <c r="E1019">
        <v>549</v>
      </c>
    </row>
    <row r="1020" spans="4:5" x14ac:dyDescent="0.3">
      <c r="D1020">
        <v>4.4800000000002003</v>
      </c>
      <c r="E1020">
        <v>548</v>
      </c>
    </row>
    <row r="1021" spans="4:5" x14ac:dyDescent="0.3">
      <c r="D1021">
        <v>4.4700000000001996</v>
      </c>
      <c r="E1021">
        <v>547</v>
      </c>
    </row>
    <row r="1022" spans="4:5" x14ac:dyDescent="0.3">
      <c r="D1022">
        <v>4.4600000000001998</v>
      </c>
      <c r="E1022">
        <v>546</v>
      </c>
    </row>
    <row r="1023" spans="4:5" x14ac:dyDescent="0.3">
      <c r="D1023">
        <v>4.4500000000002</v>
      </c>
      <c r="E1023">
        <v>545</v>
      </c>
    </row>
    <row r="1024" spans="4:5" x14ac:dyDescent="0.3">
      <c r="D1024">
        <v>4.4400000000002002</v>
      </c>
      <c r="E1024">
        <v>544</v>
      </c>
    </row>
    <row r="1025" spans="4:5" x14ac:dyDescent="0.3">
      <c r="D1025">
        <v>4.4300000000002004</v>
      </c>
      <c r="E1025">
        <v>543</v>
      </c>
    </row>
    <row r="1026" spans="4:5" x14ac:dyDescent="0.3">
      <c r="D1026">
        <v>4.4200000000001998</v>
      </c>
      <c r="E1026">
        <v>542</v>
      </c>
    </row>
    <row r="1027" spans="4:5" x14ac:dyDescent="0.3">
      <c r="D1027">
        <v>4.4100000000002</v>
      </c>
      <c r="E1027">
        <v>541</v>
      </c>
    </row>
    <row r="1028" spans="4:5" x14ac:dyDescent="0.3">
      <c r="D1028">
        <v>4.4000000000002002</v>
      </c>
      <c r="E1028">
        <v>540</v>
      </c>
    </row>
    <row r="1029" spans="4:5" x14ac:dyDescent="0.3">
      <c r="D1029">
        <v>4.3900000000002004</v>
      </c>
      <c r="E1029">
        <v>539</v>
      </c>
    </row>
    <row r="1030" spans="4:5" x14ac:dyDescent="0.3">
      <c r="D1030">
        <v>4.3800000000002104</v>
      </c>
      <c r="E1030">
        <v>538</v>
      </c>
    </row>
    <row r="1031" spans="4:5" x14ac:dyDescent="0.3">
      <c r="D1031">
        <v>4.3700000000002097</v>
      </c>
      <c r="E1031">
        <v>537</v>
      </c>
    </row>
    <row r="1032" spans="4:5" x14ac:dyDescent="0.3">
      <c r="D1032">
        <v>4.3600000000002099</v>
      </c>
      <c r="E1032">
        <v>536</v>
      </c>
    </row>
    <row r="1033" spans="4:5" x14ac:dyDescent="0.3">
      <c r="D1033">
        <v>4.3500000000002101</v>
      </c>
      <c r="E1033">
        <v>535</v>
      </c>
    </row>
    <row r="1034" spans="4:5" x14ac:dyDescent="0.3">
      <c r="D1034">
        <v>4.3400000000002104</v>
      </c>
      <c r="E1034">
        <v>534</v>
      </c>
    </row>
    <row r="1035" spans="4:5" x14ac:dyDescent="0.3">
      <c r="D1035">
        <v>4.3300000000002097</v>
      </c>
      <c r="E1035">
        <v>533</v>
      </c>
    </row>
    <row r="1036" spans="4:5" x14ac:dyDescent="0.3">
      <c r="D1036">
        <v>4.3200000000002099</v>
      </c>
      <c r="E1036">
        <v>532</v>
      </c>
    </row>
    <row r="1037" spans="4:5" x14ac:dyDescent="0.3">
      <c r="D1037">
        <v>4.3100000000002101</v>
      </c>
      <c r="E1037">
        <v>531</v>
      </c>
    </row>
    <row r="1038" spans="4:5" x14ac:dyDescent="0.3">
      <c r="D1038">
        <v>4.3000000000002103</v>
      </c>
      <c r="E1038">
        <v>530</v>
      </c>
    </row>
    <row r="1039" spans="4:5" x14ac:dyDescent="0.3">
      <c r="D1039">
        <v>4.2900000000002096</v>
      </c>
      <c r="E1039">
        <v>529</v>
      </c>
    </row>
    <row r="1040" spans="4:5" x14ac:dyDescent="0.3">
      <c r="D1040">
        <v>4.2800000000002099</v>
      </c>
      <c r="E1040">
        <v>528</v>
      </c>
    </row>
    <row r="1041" spans="4:5" x14ac:dyDescent="0.3">
      <c r="D1041">
        <v>4.2700000000002101</v>
      </c>
      <c r="E1041">
        <v>527</v>
      </c>
    </row>
    <row r="1042" spans="4:5" x14ac:dyDescent="0.3">
      <c r="D1042">
        <v>4.2600000000002103</v>
      </c>
      <c r="E1042">
        <v>526</v>
      </c>
    </row>
    <row r="1043" spans="4:5" x14ac:dyDescent="0.3">
      <c r="D1043">
        <v>4.2500000000002096</v>
      </c>
      <c r="E1043">
        <v>525</v>
      </c>
    </row>
    <row r="1044" spans="4:5" x14ac:dyDescent="0.3">
      <c r="D1044">
        <v>4.2400000000002098</v>
      </c>
      <c r="E1044">
        <v>524</v>
      </c>
    </row>
    <row r="1045" spans="4:5" x14ac:dyDescent="0.3">
      <c r="D1045">
        <v>4.23000000000021</v>
      </c>
      <c r="E1045">
        <v>523</v>
      </c>
    </row>
    <row r="1046" spans="4:5" x14ac:dyDescent="0.3">
      <c r="D1046">
        <v>4.2200000000002102</v>
      </c>
      <c r="E1046">
        <v>522</v>
      </c>
    </row>
    <row r="1047" spans="4:5" x14ac:dyDescent="0.3">
      <c r="D1047">
        <v>4.2100000000002096</v>
      </c>
      <c r="E1047">
        <v>521</v>
      </c>
    </row>
    <row r="1048" spans="4:5" x14ac:dyDescent="0.3">
      <c r="D1048">
        <v>4.2000000000002098</v>
      </c>
      <c r="E1048">
        <v>520</v>
      </c>
    </row>
    <row r="1049" spans="4:5" x14ac:dyDescent="0.3">
      <c r="D1049">
        <v>4.19000000000021</v>
      </c>
      <c r="E1049">
        <v>519</v>
      </c>
    </row>
    <row r="1050" spans="4:5" x14ac:dyDescent="0.3">
      <c r="D1050">
        <v>4.1800000000002102</v>
      </c>
      <c r="E1050">
        <v>518</v>
      </c>
    </row>
    <row r="1051" spans="4:5" x14ac:dyDescent="0.3">
      <c r="D1051">
        <v>4.1700000000002104</v>
      </c>
      <c r="E1051">
        <v>517</v>
      </c>
    </row>
    <row r="1052" spans="4:5" x14ac:dyDescent="0.3">
      <c r="D1052">
        <v>4.1600000000002098</v>
      </c>
      <c r="E1052">
        <v>516</v>
      </c>
    </row>
    <row r="1053" spans="4:5" x14ac:dyDescent="0.3">
      <c r="D1053">
        <v>4.15000000000021</v>
      </c>
      <c r="E1053">
        <v>515</v>
      </c>
    </row>
    <row r="1054" spans="4:5" x14ac:dyDescent="0.3">
      <c r="D1054">
        <v>4.1400000000002102</v>
      </c>
      <c r="E1054">
        <v>514</v>
      </c>
    </row>
    <row r="1055" spans="4:5" x14ac:dyDescent="0.3">
      <c r="D1055">
        <v>4.1300000000002104</v>
      </c>
      <c r="E1055">
        <v>513</v>
      </c>
    </row>
    <row r="1056" spans="4:5" x14ac:dyDescent="0.3">
      <c r="D1056">
        <v>4.1200000000002097</v>
      </c>
      <c r="E1056">
        <v>512</v>
      </c>
    </row>
    <row r="1057" spans="4:5" x14ac:dyDescent="0.3">
      <c r="D1057">
        <v>4.1100000000002099</v>
      </c>
      <c r="E1057">
        <v>511</v>
      </c>
    </row>
    <row r="1058" spans="4:5" x14ac:dyDescent="0.3">
      <c r="D1058">
        <v>4.1000000000002101</v>
      </c>
      <c r="E1058">
        <v>510</v>
      </c>
    </row>
    <row r="1059" spans="4:5" x14ac:dyDescent="0.3">
      <c r="D1059">
        <v>4.0900000000002104</v>
      </c>
      <c r="E1059">
        <v>509</v>
      </c>
    </row>
    <row r="1060" spans="4:5" x14ac:dyDescent="0.3">
      <c r="D1060">
        <v>4.0800000000002097</v>
      </c>
      <c r="E1060">
        <v>508</v>
      </c>
    </row>
    <row r="1061" spans="4:5" x14ac:dyDescent="0.3">
      <c r="D1061">
        <v>4.0700000000002099</v>
      </c>
      <c r="E1061">
        <v>507</v>
      </c>
    </row>
    <row r="1062" spans="4:5" x14ac:dyDescent="0.3">
      <c r="D1062">
        <v>4.0600000000002101</v>
      </c>
      <c r="E1062">
        <v>506</v>
      </c>
    </row>
    <row r="1063" spans="4:5" x14ac:dyDescent="0.3">
      <c r="D1063">
        <v>4.0500000000002103</v>
      </c>
      <c r="E1063">
        <v>505</v>
      </c>
    </row>
    <row r="1064" spans="4:5" x14ac:dyDescent="0.3">
      <c r="D1064">
        <v>4.0400000000002096</v>
      </c>
      <c r="E1064">
        <v>504</v>
      </c>
    </row>
    <row r="1065" spans="4:5" x14ac:dyDescent="0.3">
      <c r="D1065">
        <v>4.0300000000002099</v>
      </c>
      <c r="E1065">
        <v>503</v>
      </c>
    </row>
    <row r="1066" spans="4:5" x14ac:dyDescent="0.3">
      <c r="D1066">
        <v>4.0200000000002101</v>
      </c>
      <c r="E1066">
        <v>502</v>
      </c>
    </row>
    <row r="1067" spans="4:5" x14ac:dyDescent="0.3">
      <c r="D1067">
        <v>4.0100000000002103</v>
      </c>
      <c r="E1067">
        <v>501</v>
      </c>
    </row>
    <row r="1068" spans="4:5" x14ac:dyDescent="0.3">
      <c r="D1068">
        <v>4.0000000000002096</v>
      </c>
      <c r="E1068">
        <v>500</v>
      </c>
    </row>
    <row r="1069" spans="4:5" x14ac:dyDescent="0.3">
      <c r="D1069">
        <v>3.9900000000002001</v>
      </c>
      <c r="E1069">
        <v>499</v>
      </c>
    </row>
    <row r="1070" spans="4:5" x14ac:dyDescent="0.3">
      <c r="D1070">
        <v>3.9800000000001998</v>
      </c>
      <c r="E1070">
        <v>498</v>
      </c>
    </row>
    <row r="1071" spans="4:5" x14ac:dyDescent="0.3">
      <c r="D1071">
        <v>3.9700000000002</v>
      </c>
      <c r="E1071">
        <v>497</v>
      </c>
    </row>
    <row r="1072" spans="4:5" x14ac:dyDescent="0.3">
      <c r="D1072">
        <v>3.9600000000001998</v>
      </c>
      <c r="E1072">
        <v>496</v>
      </c>
    </row>
    <row r="1073" spans="4:5" x14ac:dyDescent="0.3">
      <c r="D1073">
        <v>3.9500000000002</v>
      </c>
      <c r="E1073">
        <v>495</v>
      </c>
    </row>
    <row r="1074" spans="4:5" x14ac:dyDescent="0.3">
      <c r="D1074">
        <v>3.9400000000001998</v>
      </c>
      <c r="E1074">
        <v>494</v>
      </c>
    </row>
    <row r="1075" spans="4:5" x14ac:dyDescent="0.3">
      <c r="D1075">
        <v>3.9300000000002</v>
      </c>
      <c r="E1075">
        <v>493</v>
      </c>
    </row>
    <row r="1076" spans="4:5" x14ac:dyDescent="0.3">
      <c r="D1076">
        <v>3.9200000000002002</v>
      </c>
      <c r="E1076">
        <v>492</v>
      </c>
    </row>
    <row r="1077" spans="4:5" x14ac:dyDescent="0.3">
      <c r="D1077">
        <v>3.9100000000002</v>
      </c>
      <c r="E1077">
        <v>491</v>
      </c>
    </row>
    <row r="1078" spans="4:5" x14ac:dyDescent="0.3">
      <c r="D1078">
        <v>3.9000000000002002</v>
      </c>
      <c r="E1078">
        <v>490</v>
      </c>
    </row>
    <row r="1079" spans="4:5" x14ac:dyDescent="0.3">
      <c r="D1079">
        <v>3.8900000000002</v>
      </c>
      <c r="E1079">
        <v>489</v>
      </c>
    </row>
    <row r="1080" spans="4:5" x14ac:dyDescent="0.3">
      <c r="D1080">
        <v>3.8800000000002002</v>
      </c>
      <c r="E1080">
        <v>488</v>
      </c>
    </row>
    <row r="1081" spans="4:5" x14ac:dyDescent="0.3">
      <c r="D1081">
        <v>3.8700000000001999</v>
      </c>
      <c r="E1081">
        <v>487</v>
      </c>
    </row>
    <row r="1082" spans="4:5" x14ac:dyDescent="0.3">
      <c r="D1082">
        <v>3.8600000000002002</v>
      </c>
      <c r="E1082">
        <v>486</v>
      </c>
    </row>
    <row r="1083" spans="4:5" x14ac:dyDescent="0.3">
      <c r="D1083">
        <v>3.8500000000001999</v>
      </c>
      <c r="E1083">
        <v>485</v>
      </c>
    </row>
    <row r="1084" spans="4:5" x14ac:dyDescent="0.3">
      <c r="D1084">
        <v>3.8400000000002001</v>
      </c>
      <c r="E1084">
        <v>484</v>
      </c>
    </row>
    <row r="1085" spans="4:5" x14ac:dyDescent="0.3">
      <c r="D1085">
        <v>3.8300000000001999</v>
      </c>
      <c r="E1085">
        <v>483</v>
      </c>
    </row>
    <row r="1086" spans="4:5" x14ac:dyDescent="0.3">
      <c r="D1086">
        <v>3.8200000000002001</v>
      </c>
      <c r="E1086">
        <v>482</v>
      </c>
    </row>
    <row r="1087" spans="4:5" x14ac:dyDescent="0.3">
      <c r="D1087">
        <v>3.8100000000001999</v>
      </c>
      <c r="E1087">
        <v>481</v>
      </c>
    </row>
    <row r="1088" spans="4:5" x14ac:dyDescent="0.3">
      <c r="D1088">
        <v>3.8000000000002001</v>
      </c>
      <c r="E1088">
        <v>480</v>
      </c>
    </row>
    <row r="1089" spans="4:5" x14ac:dyDescent="0.3">
      <c r="D1089">
        <v>3.7900000000001999</v>
      </c>
      <c r="E1089">
        <v>479</v>
      </c>
    </row>
    <row r="1090" spans="4:5" x14ac:dyDescent="0.3">
      <c r="D1090">
        <v>3.7800000000002001</v>
      </c>
      <c r="E1090">
        <v>478</v>
      </c>
    </row>
    <row r="1091" spans="4:5" x14ac:dyDescent="0.3">
      <c r="D1091">
        <v>3.7700000000001999</v>
      </c>
      <c r="E1091">
        <v>477</v>
      </c>
    </row>
    <row r="1092" spans="4:5" x14ac:dyDescent="0.3">
      <c r="D1092">
        <v>3.7600000000002001</v>
      </c>
      <c r="E1092">
        <v>476</v>
      </c>
    </row>
    <row r="1093" spans="4:5" x14ac:dyDescent="0.3">
      <c r="D1093">
        <v>3.7500000000001998</v>
      </c>
      <c r="E1093">
        <v>475</v>
      </c>
    </row>
    <row r="1094" spans="4:5" x14ac:dyDescent="0.3">
      <c r="D1094">
        <v>3.7400000000002001</v>
      </c>
      <c r="E1094">
        <v>474</v>
      </c>
    </row>
    <row r="1095" spans="4:5" x14ac:dyDescent="0.3">
      <c r="D1095">
        <v>3.7300000000001998</v>
      </c>
      <c r="E1095">
        <v>473</v>
      </c>
    </row>
    <row r="1096" spans="4:5" x14ac:dyDescent="0.3">
      <c r="D1096">
        <v>3.7200000000002</v>
      </c>
      <c r="E1096">
        <v>472</v>
      </c>
    </row>
    <row r="1097" spans="4:5" x14ac:dyDescent="0.3">
      <c r="D1097">
        <v>3.7100000000001998</v>
      </c>
      <c r="E1097">
        <v>471</v>
      </c>
    </row>
    <row r="1098" spans="4:5" x14ac:dyDescent="0.3">
      <c r="D1098">
        <v>3.7000000000002</v>
      </c>
      <c r="E1098">
        <v>470</v>
      </c>
    </row>
    <row r="1099" spans="4:5" x14ac:dyDescent="0.3">
      <c r="D1099">
        <v>3.6900000000001998</v>
      </c>
      <c r="E1099">
        <v>469</v>
      </c>
    </row>
    <row r="1100" spans="4:5" x14ac:dyDescent="0.3">
      <c r="D1100">
        <v>3.6800000000002</v>
      </c>
      <c r="E1100">
        <v>468</v>
      </c>
    </row>
    <row r="1101" spans="4:5" x14ac:dyDescent="0.3">
      <c r="D1101">
        <v>3.6700000000002002</v>
      </c>
      <c r="E1101">
        <v>467</v>
      </c>
    </row>
    <row r="1102" spans="4:5" x14ac:dyDescent="0.3">
      <c r="D1102">
        <v>3.6600000000002</v>
      </c>
      <c r="E1102">
        <v>466</v>
      </c>
    </row>
    <row r="1103" spans="4:5" x14ac:dyDescent="0.3">
      <c r="D1103">
        <v>3.6500000000002002</v>
      </c>
      <c r="E1103">
        <v>465</v>
      </c>
    </row>
    <row r="1104" spans="4:5" x14ac:dyDescent="0.3">
      <c r="D1104">
        <v>3.6400000000002</v>
      </c>
      <c r="E1104">
        <v>464</v>
      </c>
    </row>
    <row r="1105" spans="4:5" x14ac:dyDescent="0.3">
      <c r="D1105">
        <v>3.6300000000002002</v>
      </c>
      <c r="E1105">
        <v>463</v>
      </c>
    </row>
    <row r="1106" spans="4:5" x14ac:dyDescent="0.3">
      <c r="D1106">
        <v>3.6200000000001999</v>
      </c>
      <c r="E1106">
        <v>462</v>
      </c>
    </row>
    <row r="1107" spans="4:5" x14ac:dyDescent="0.3">
      <c r="D1107">
        <v>3.6100000000002002</v>
      </c>
      <c r="E1107">
        <v>461</v>
      </c>
    </row>
    <row r="1108" spans="4:5" x14ac:dyDescent="0.3">
      <c r="D1108">
        <v>3.6000000000001999</v>
      </c>
      <c r="E1108">
        <v>460</v>
      </c>
    </row>
    <row r="1109" spans="4:5" x14ac:dyDescent="0.3">
      <c r="D1109">
        <v>3.5900000000002001</v>
      </c>
      <c r="E1109">
        <v>459</v>
      </c>
    </row>
    <row r="1110" spans="4:5" x14ac:dyDescent="0.3">
      <c r="D1110">
        <v>3.5800000000001999</v>
      </c>
      <c r="E1110">
        <v>458</v>
      </c>
    </row>
    <row r="1111" spans="4:5" x14ac:dyDescent="0.3">
      <c r="D1111">
        <v>3.5700000000002001</v>
      </c>
      <c r="E1111">
        <v>457</v>
      </c>
    </row>
    <row r="1112" spans="4:5" x14ac:dyDescent="0.3">
      <c r="D1112">
        <v>3.5600000000001999</v>
      </c>
      <c r="E1112">
        <v>456</v>
      </c>
    </row>
    <row r="1113" spans="4:5" x14ac:dyDescent="0.3">
      <c r="D1113">
        <v>3.5500000000002001</v>
      </c>
      <c r="E1113">
        <v>455</v>
      </c>
    </row>
    <row r="1114" spans="4:5" x14ac:dyDescent="0.3">
      <c r="D1114">
        <v>3.5400000000001999</v>
      </c>
      <c r="E1114">
        <v>454</v>
      </c>
    </row>
    <row r="1115" spans="4:5" x14ac:dyDescent="0.3">
      <c r="D1115">
        <v>3.5300000000002001</v>
      </c>
      <c r="E1115">
        <v>453</v>
      </c>
    </row>
    <row r="1116" spans="4:5" x14ac:dyDescent="0.3">
      <c r="D1116">
        <v>3.5200000000001999</v>
      </c>
      <c r="E1116">
        <v>452</v>
      </c>
    </row>
    <row r="1117" spans="4:5" x14ac:dyDescent="0.3">
      <c r="D1117">
        <v>3.5100000000002001</v>
      </c>
      <c r="E1117">
        <v>451</v>
      </c>
    </row>
    <row r="1118" spans="4:5" x14ac:dyDescent="0.3">
      <c r="D1118">
        <v>3.5000000000001998</v>
      </c>
      <c r="E1118">
        <v>450</v>
      </c>
    </row>
    <row r="1119" spans="4:5" x14ac:dyDescent="0.3">
      <c r="D1119">
        <v>3.4900000000002001</v>
      </c>
      <c r="E1119">
        <v>449</v>
      </c>
    </row>
    <row r="1120" spans="4:5" x14ac:dyDescent="0.3">
      <c r="D1120">
        <v>3.4800000000001998</v>
      </c>
      <c r="E1120">
        <v>448</v>
      </c>
    </row>
    <row r="1121" spans="4:5" x14ac:dyDescent="0.3">
      <c r="D1121">
        <v>3.4700000000002</v>
      </c>
      <c r="E1121">
        <v>447</v>
      </c>
    </row>
    <row r="1122" spans="4:5" x14ac:dyDescent="0.3">
      <c r="D1122">
        <v>3.4600000000001998</v>
      </c>
      <c r="E1122">
        <v>446</v>
      </c>
    </row>
    <row r="1123" spans="4:5" x14ac:dyDescent="0.3">
      <c r="D1123">
        <v>3.4500000000002</v>
      </c>
      <c r="E1123">
        <v>445</v>
      </c>
    </row>
    <row r="1124" spans="4:5" x14ac:dyDescent="0.3">
      <c r="D1124">
        <v>3.4400000000001998</v>
      </c>
      <c r="E1124">
        <v>444</v>
      </c>
    </row>
    <row r="1125" spans="4:5" x14ac:dyDescent="0.3">
      <c r="D1125">
        <v>3.4300000000002</v>
      </c>
      <c r="E1125">
        <v>443</v>
      </c>
    </row>
    <row r="1126" spans="4:5" x14ac:dyDescent="0.3">
      <c r="D1126">
        <v>3.4200000000002002</v>
      </c>
      <c r="E1126">
        <v>442</v>
      </c>
    </row>
    <row r="1127" spans="4:5" x14ac:dyDescent="0.3">
      <c r="D1127">
        <v>3.4100000000002</v>
      </c>
      <c r="E1127">
        <v>441</v>
      </c>
    </row>
    <row r="1128" spans="4:5" x14ac:dyDescent="0.3">
      <c r="D1128">
        <v>3.4000000000002002</v>
      </c>
      <c r="E1128">
        <v>440</v>
      </c>
    </row>
    <row r="1129" spans="4:5" x14ac:dyDescent="0.3">
      <c r="D1129">
        <v>3.3900000000002</v>
      </c>
      <c r="E1129">
        <v>439</v>
      </c>
    </row>
    <row r="1130" spans="4:5" x14ac:dyDescent="0.3">
      <c r="D1130">
        <v>3.3800000000002002</v>
      </c>
      <c r="E1130">
        <v>438</v>
      </c>
    </row>
    <row r="1131" spans="4:5" x14ac:dyDescent="0.3">
      <c r="D1131">
        <v>3.3700000000001999</v>
      </c>
      <c r="E1131">
        <v>437</v>
      </c>
    </row>
    <row r="1132" spans="4:5" x14ac:dyDescent="0.3">
      <c r="D1132">
        <v>3.3600000000002002</v>
      </c>
      <c r="E1132">
        <v>436</v>
      </c>
    </row>
    <row r="1133" spans="4:5" x14ac:dyDescent="0.3">
      <c r="D1133">
        <v>3.3500000000001999</v>
      </c>
      <c r="E1133">
        <v>435</v>
      </c>
    </row>
    <row r="1134" spans="4:5" x14ac:dyDescent="0.3">
      <c r="D1134">
        <v>3.3400000000002001</v>
      </c>
      <c r="E1134">
        <v>434</v>
      </c>
    </row>
    <row r="1135" spans="4:5" x14ac:dyDescent="0.3">
      <c r="D1135">
        <v>3.3300000000001999</v>
      </c>
      <c r="E1135">
        <v>433</v>
      </c>
    </row>
    <row r="1136" spans="4:5" x14ac:dyDescent="0.3">
      <c r="D1136">
        <v>3.3200000000002001</v>
      </c>
      <c r="E1136">
        <v>432</v>
      </c>
    </row>
    <row r="1137" spans="4:5" x14ac:dyDescent="0.3">
      <c r="D1137">
        <v>3.3100000000001999</v>
      </c>
      <c r="E1137">
        <v>431</v>
      </c>
    </row>
    <row r="1138" spans="4:5" x14ac:dyDescent="0.3">
      <c r="D1138">
        <v>3.3000000000002001</v>
      </c>
      <c r="E1138">
        <v>430</v>
      </c>
    </row>
    <row r="1139" spans="4:5" x14ac:dyDescent="0.3">
      <c r="D1139">
        <v>3.2900000000001999</v>
      </c>
      <c r="E1139">
        <v>429</v>
      </c>
    </row>
    <row r="1140" spans="4:5" x14ac:dyDescent="0.3">
      <c r="D1140">
        <v>3.2800000000002001</v>
      </c>
      <c r="E1140">
        <v>428</v>
      </c>
    </row>
    <row r="1141" spans="4:5" x14ac:dyDescent="0.3">
      <c r="D1141">
        <v>3.2700000000001999</v>
      </c>
      <c r="E1141">
        <v>427</v>
      </c>
    </row>
    <row r="1142" spans="4:5" x14ac:dyDescent="0.3">
      <c r="D1142">
        <v>3.2600000000002001</v>
      </c>
      <c r="E1142">
        <v>426</v>
      </c>
    </row>
    <row r="1143" spans="4:5" x14ac:dyDescent="0.3">
      <c r="D1143">
        <v>3.2500000000001998</v>
      </c>
      <c r="E1143">
        <v>425</v>
      </c>
    </row>
    <row r="1144" spans="4:5" x14ac:dyDescent="0.3">
      <c r="D1144">
        <v>3.2400000000002001</v>
      </c>
      <c r="E1144">
        <v>424</v>
      </c>
    </row>
    <row r="1145" spans="4:5" x14ac:dyDescent="0.3">
      <c r="D1145">
        <v>3.2300000000001998</v>
      </c>
      <c r="E1145">
        <v>423</v>
      </c>
    </row>
    <row r="1146" spans="4:5" x14ac:dyDescent="0.3">
      <c r="D1146">
        <v>3.2200000000002</v>
      </c>
      <c r="E1146">
        <v>422</v>
      </c>
    </row>
    <row r="1147" spans="4:5" x14ac:dyDescent="0.3">
      <c r="D1147">
        <v>3.2100000000001998</v>
      </c>
      <c r="E1147">
        <v>421</v>
      </c>
    </row>
    <row r="1148" spans="4:5" x14ac:dyDescent="0.3">
      <c r="D1148">
        <v>3.2000000000002</v>
      </c>
      <c r="E1148">
        <v>420</v>
      </c>
    </row>
    <row r="1149" spans="4:5" x14ac:dyDescent="0.3">
      <c r="D1149">
        <v>3.1900000000001998</v>
      </c>
      <c r="E1149">
        <v>419</v>
      </c>
    </row>
    <row r="1150" spans="4:5" x14ac:dyDescent="0.3">
      <c r="D1150">
        <v>3.1800000000002</v>
      </c>
      <c r="E1150">
        <v>418</v>
      </c>
    </row>
    <row r="1151" spans="4:5" x14ac:dyDescent="0.3">
      <c r="D1151">
        <v>3.1700000000002002</v>
      </c>
      <c r="E1151">
        <v>417</v>
      </c>
    </row>
    <row r="1152" spans="4:5" x14ac:dyDescent="0.3">
      <c r="D1152">
        <v>3.1600000000002</v>
      </c>
      <c r="E1152">
        <v>416</v>
      </c>
    </row>
    <row r="1153" spans="4:5" x14ac:dyDescent="0.3">
      <c r="D1153">
        <v>3.1500000000002002</v>
      </c>
      <c r="E1153">
        <v>415</v>
      </c>
    </row>
    <row r="1154" spans="4:5" x14ac:dyDescent="0.3">
      <c r="D1154">
        <v>3.1400000000002</v>
      </c>
      <c r="E1154">
        <v>414</v>
      </c>
    </row>
    <row r="1155" spans="4:5" x14ac:dyDescent="0.3">
      <c r="D1155">
        <v>3.1300000000002002</v>
      </c>
      <c r="E1155">
        <v>413</v>
      </c>
    </row>
    <row r="1156" spans="4:5" x14ac:dyDescent="0.3">
      <c r="D1156">
        <v>3.1200000000001999</v>
      </c>
      <c r="E1156">
        <v>412</v>
      </c>
    </row>
    <row r="1157" spans="4:5" x14ac:dyDescent="0.3">
      <c r="D1157">
        <v>3.1100000000002002</v>
      </c>
      <c r="E1157">
        <v>411</v>
      </c>
    </row>
    <row r="1158" spans="4:5" x14ac:dyDescent="0.3">
      <c r="D1158">
        <v>3.1000000000001999</v>
      </c>
      <c r="E1158">
        <v>410</v>
      </c>
    </row>
    <row r="1159" spans="4:5" x14ac:dyDescent="0.3">
      <c r="D1159">
        <v>3.0900000000002001</v>
      </c>
      <c r="E1159">
        <v>409</v>
      </c>
    </row>
    <row r="1160" spans="4:5" x14ac:dyDescent="0.3">
      <c r="D1160">
        <v>3.0800000000001999</v>
      </c>
      <c r="E1160">
        <v>408</v>
      </c>
    </row>
    <row r="1161" spans="4:5" x14ac:dyDescent="0.3">
      <c r="D1161">
        <v>3.0700000000002001</v>
      </c>
      <c r="E1161">
        <v>407</v>
      </c>
    </row>
    <row r="1162" spans="4:5" x14ac:dyDescent="0.3">
      <c r="D1162">
        <v>3.0600000000001999</v>
      </c>
      <c r="E1162">
        <v>406</v>
      </c>
    </row>
    <row r="1163" spans="4:5" x14ac:dyDescent="0.3">
      <c r="D1163">
        <v>3.0500000000002001</v>
      </c>
      <c r="E1163">
        <v>405</v>
      </c>
    </row>
    <row r="1164" spans="4:5" x14ac:dyDescent="0.3">
      <c r="D1164">
        <v>3.0400000000001999</v>
      </c>
      <c r="E1164">
        <v>404</v>
      </c>
    </row>
    <row r="1165" spans="4:5" x14ac:dyDescent="0.3">
      <c r="D1165">
        <v>3.0300000000002001</v>
      </c>
      <c r="E1165">
        <v>403</v>
      </c>
    </row>
    <row r="1166" spans="4:5" x14ac:dyDescent="0.3">
      <c r="D1166">
        <v>3.0200000000001999</v>
      </c>
      <c r="E1166">
        <v>402</v>
      </c>
    </row>
    <row r="1167" spans="4:5" x14ac:dyDescent="0.3">
      <c r="D1167">
        <v>3.0100000000002001</v>
      </c>
      <c r="E1167">
        <v>401</v>
      </c>
    </row>
    <row r="1168" spans="4:5" x14ac:dyDescent="0.3">
      <c r="D1168">
        <v>3.0000000000001998</v>
      </c>
      <c r="E1168">
        <v>400</v>
      </c>
    </row>
    <row r="1169" spans="4:5" x14ac:dyDescent="0.3">
      <c r="D1169">
        <v>2.9900000000002001</v>
      </c>
      <c r="E1169">
        <v>399</v>
      </c>
    </row>
    <row r="1170" spans="4:5" x14ac:dyDescent="0.3">
      <c r="D1170">
        <v>2.9800000000001998</v>
      </c>
      <c r="E1170">
        <v>398</v>
      </c>
    </row>
    <row r="1171" spans="4:5" x14ac:dyDescent="0.3">
      <c r="D1171">
        <v>2.9700000000002</v>
      </c>
      <c r="E1171">
        <v>397</v>
      </c>
    </row>
    <row r="1172" spans="4:5" x14ac:dyDescent="0.3">
      <c r="D1172">
        <v>2.9600000000001998</v>
      </c>
      <c r="E1172">
        <v>396</v>
      </c>
    </row>
    <row r="1173" spans="4:5" x14ac:dyDescent="0.3">
      <c r="D1173">
        <v>2.9500000000002</v>
      </c>
      <c r="E1173">
        <v>395</v>
      </c>
    </row>
    <row r="1174" spans="4:5" x14ac:dyDescent="0.3">
      <c r="D1174">
        <v>2.9400000000001998</v>
      </c>
      <c r="E1174">
        <v>394</v>
      </c>
    </row>
    <row r="1175" spans="4:5" x14ac:dyDescent="0.3">
      <c r="D1175">
        <v>2.9300000000002</v>
      </c>
      <c r="E1175">
        <v>393</v>
      </c>
    </row>
    <row r="1176" spans="4:5" x14ac:dyDescent="0.3">
      <c r="D1176">
        <v>2.9200000000002002</v>
      </c>
      <c r="E1176">
        <v>392</v>
      </c>
    </row>
    <row r="1177" spans="4:5" x14ac:dyDescent="0.3">
      <c r="D1177">
        <v>2.9100000000002</v>
      </c>
      <c r="E1177">
        <v>391</v>
      </c>
    </row>
    <row r="1178" spans="4:5" x14ac:dyDescent="0.3">
      <c r="D1178">
        <v>2.9000000000002002</v>
      </c>
      <c r="E1178">
        <v>390</v>
      </c>
    </row>
    <row r="1179" spans="4:5" x14ac:dyDescent="0.3">
      <c r="D1179">
        <v>2.8900000000002</v>
      </c>
      <c r="E1179">
        <v>389</v>
      </c>
    </row>
    <row r="1180" spans="4:5" x14ac:dyDescent="0.3">
      <c r="D1180">
        <v>2.8800000000002002</v>
      </c>
      <c r="E1180">
        <v>388</v>
      </c>
    </row>
    <row r="1181" spans="4:5" x14ac:dyDescent="0.3">
      <c r="D1181">
        <v>2.8700000000001999</v>
      </c>
      <c r="E1181">
        <v>387</v>
      </c>
    </row>
    <row r="1182" spans="4:5" x14ac:dyDescent="0.3">
      <c r="D1182">
        <v>2.8600000000002002</v>
      </c>
      <c r="E1182">
        <v>386</v>
      </c>
    </row>
    <row r="1183" spans="4:5" x14ac:dyDescent="0.3">
      <c r="D1183">
        <v>2.8500000000001999</v>
      </c>
      <c r="E1183">
        <v>385</v>
      </c>
    </row>
    <row r="1184" spans="4:5" x14ac:dyDescent="0.3">
      <c r="D1184">
        <v>2.8400000000002001</v>
      </c>
      <c r="E1184">
        <v>384</v>
      </c>
    </row>
    <row r="1185" spans="4:5" x14ac:dyDescent="0.3">
      <c r="D1185">
        <v>2.8300000000001999</v>
      </c>
      <c r="E1185">
        <v>383</v>
      </c>
    </row>
    <row r="1186" spans="4:5" x14ac:dyDescent="0.3">
      <c r="D1186">
        <v>2.8200000000002001</v>
      </c>
      <c r="E1186">
        <v>382</v>
      </c>
    </row>
    <row r="1187" spans="4:5" x14ac:dyDescent="0.3">
      <c r="D1187">
        <v>2.8100000000001999</v>
      </c>
      <c r="E1187">
        <v>381</v>
      </c>
    </row>
    <row r="1188" spans="4:5" x14ac:dyDescent="0.3">
      <c r="D1188">
        <v>2.8000000000002001</v>
      </c>
      <c r="E1188">
        <v>380</v>
      </c>
    </row>
    <row r="1189" spans="4:5" x14ac:dyDescent="0.3">
      <c r="D1189">
        <v>2.7900000000001999</v>
      </c>
      <c r="E1189">
        <v>379</v>
      </c>
    </row>
    <row r="1190" spans="4:5" x14ac:dyDescent="0.3">
      <c r="D1190">
        <v>2.7800000000002001</v>
      </c>
      <c r="E1190">
        <v>378</v>
      </c>
    </row>
    <row r="1191" spans="4:5" x14ac:dyDescent="0.3">
      <c r="D1191">
        <v>2.7700000000001999</v>
      </c>
      <c r="E1191">
        <v>377</v>
      </c>
    </row>
    <row r="1192" spans="4:5" x14ac:dyDescent="0.3">
      <c r="D1192">
        <v>2.7600000000002001</v>
      </c>
      <c r="E1192">
        <v>376</v>
      </c>
    </row>
    <row r="1193" spans="4:5" x14ac:dyDescent="0.3">
      <c r="D1193">
        <v>2.7500000000001998</v>
      </c>
      <c r="E1193">
        <v>375</v>
      </c>
    </row>
    <row r="1194" spans="4:5" x14ac:dyDescent="0.3">
      <c r="D1194">
        <v>2.7400000000002001</v>
      </c>
      <c r="E1194">
        <v>374</v>
      </c>
    </row>
    <row r="1195" spans="4:5" x14ac:dyDescent="0.3">
      <c r="D1195">
        <v>2.7300000000001998</v>
      </c>
      <c r="E1195">
        <v>373</v>
      </c>
    </row>
    <row r="1196" spans="4:5" x14ac:dyDescent="0.3">
      <c r="D1196">
        <v>2.7200000000002</v>
      </c>
      <c r="E1196">
        <v>372</v>
      </c>
    </row>
    <row r="1197" spans="4:5" x14ac:dyDescent="0.3">
      <c r="D1197">
        <v>2.7100000000001998</v>
      </c>
      <c r="E1197">
        <v>371</v>
      </c>
    </row>
    <row r="1198" spans="4:5" x14ac:dyDescent="0.3">
      <c r="D1198">
        <v>2.7000000000002</v>
      </c>
      <c r="E1198">
        <v>370</v>
      </c>
    </row>
    <row r="1199" spans="4:5" x14ac:dyDescent="0.3">
      <c r="D1199">
        <v>2.6900000000001998</v>
      </c>
      <c r="E1199">
        <v>369</v>
      </c>
    </row>
    <row r="1200" spans="4:5" x14ac:dyDescent="0.3">
      <c r="D1200">
        <v>2.6800000000002</v>
      </c>
      <c r="E1200">
        <v>368</v>
      </c>
    </row>
    <row r="1201" spans="4:5" x14ac:dyDescent="0.3">
      <c r="D1201">
        <v>2.6700000000002002</v>
      </c>
      <c r="E1201">
        <v>367</v>
      </c>
    </row>
    <row r="1202" spans="4:5" x14ac:dyDescent="0.3">
      <c r="D1202">
        <v>2.6600000000002</v>
      </c>
      <c r="E1202">
        <v>366</v>
      </c>
    </row>
    <row r="1203" spans="4:5" x14ac:dyDescent="0.3">
      <c r="D1203">
        <v>2.6500000000002002</v>
      </c>
      <c r="E1203">
        <v>365</v>
      </c>
    </row>
    <row r="1204" spans="4:5" x14ac:dyDescent="0.3">
      <c r="D1204">
        <v>2.6400000000002</v>
      </c>
      <c r="E1204">
        <v>364</v>
      </c>
    </row>
    <row r="1205" spans="4:5" x14ac:dyDescent="0.3">
      <c r="D1205">
        <v>2.6300000000002002</v>
      </c>
      <c r="E1205">
        <v>363</v>
      </c>
    </row>
    <row r="1206" spans="4:5" x14ac:dyDescent="0.3">
      <c r="D1206">
        <v>2.6200000000001999</v>
      </c>
      <c r="E1206">
        <v>362</v>
      </c>
    </row>
    <row r="1207" spans="4:5" x14ac:dyDescent="0.3">
      <c r="D1207">
        <v>2.6100000000002002</v>
      </c>
      <c r="E1207">
        <v>361</v>
      </c>
    </row>
    <row r="1208" spans="4:5" x14ac:dyDescent="0.3">
      <c r="D1208">
        <v>2.6000000000001999</v>
      </c>
      <c r="E1208">
        <v>360</v>
      </c>
    </row>
    <row r="1209" spans="4:5" x14ac:dyDescent="0.3">
      <c r="D1209">
        <v>2.5900000000002001</v>
      </c>
      <c r="E1209">
        <v>359</v>
      </c>
    </row>
    <row r="1210" spans="4:5" x14ac:dyDescent="0.3">
      <c r="D1210">
        <v>2.5800000000001999</v>
      </c>
      <c r="E1210">
        <v>358</v>
      </c>
    </row>
    <row r="1211" spans="4:5" x14ac:dyDescent="0.3">
      <c r="D1211">
        <v>2.5700000000002001</v>
      </c>
      <c r="E1211">
        <v>357</v>
      </c>
    </row>
    <row r="1212" spans="4:5" x14ac:dyDescent="0.3">
      <c r="D1212">
        <v>2.5600000000001999</v>
      </c>
      <c r="E1212">
        <v>356</v>
      </c>
    </row>
    <row r="1213" spans="4:5" x14ac:dyDescent="0.3">
      <c r="D1213">
        <v>2.5500000000002001</v>
      </c>
      <c r="E1213">
        <v>355</v>
      </c>
    </row>
    <row r="1214" spans="4:5" x14ac:dyDescent="0.3">
      <c r="D1214">
        <v>2.5400000000001999</v>
      </c>
      <c r="E1214">
        <v>354</v>
      </c>
    </row>
    <row r="1215" spans="4:5" x14ac:dyDescent="0.3">
      <c r="D1215">
        <v>2.5300000000002001</v>
      </c>
      <c r="E1215">
        <v>353</v>
      </c>
    </row>
    <row r="1216" spans="4:5" x14ac:dyDescent="0.3">
      <c r="D1216">
        <v>2.5200000000001999</v>
      </c>
      <c r="E1216">
        <v>352</v>
      </c>
    </row>
    <row r="1217" spans="4:5" x14ac:dyDescent="0.3">
      <c r="D1217">
        <v>2.5100000000002001</v>
      </c>
      <c r="E1217">
        <v>351</v>
      </c>
    </row>
    <row r="1218" spans="4:5" x14ac:dyDescent="0.3">
      <c r="D1218">
        <v>2.5000000000001998</v>
      </c>
      <c r="E1218">
        <v>350</v>
      </c>
    </row>
    <row r="1219" spans="4:5" x14ac:dyDescent="0.3">
      <c r="D1219">
        <v>2.4900000000002001</v>
      </c>
      <c r="E1219">
        <v>349</v>
      </c>
    </row>
    <row r="1220" spans="4:5" x14ac:dyDescent="0.3">
      <c r="D1220">
        <v>2.4800000000001998</v>
      </c>
      <c r="E1220">
        <v>348</v>
      </c>
    </row>
    <row r="1221" spans="4:5" x14ac:dyDescent="0.3">
      <c r="D1221">
        <v>2.4700000000002</v>
      </c>
      <c r="E1221">
        <v>347</v>
      </c>
    </row>
    <row r="1222" spans="4:5" x14ac:dyDescent="0.3">
      <c r="D1222">
        <v>2.4600000000001998</v>
      </c>
      <c r="E1222">
        <v>346</v>
      </c>
    </row>
    <row r="1223" spans="4:5" x14ac:dyDescent="0.3">
      <c r="D1223">
        <v>2.4500000000002</v>
      </c>
      <c r="E1223">
        <v>345</v>
      </c>
    </row>
    <row r="1224" spans="4:5" x14ac:dyDescent="0.3">
      <c r="D1224">
        <v>2.4400000000001998</v>
      </c>
      <c r="E1224">
        <v>344</v>
      </c>
    </row>
    <row r="1225" spans="4:5" x14ac:dyDescent="0.3">
      <c r="D1225">
        <v>2.4300000000002</v>
      </c>
      <c r="E1225">
        <v>343</v>
      </c>
    </row>
    <row r="1226" spans="4:5" x14ac:dyDescent="0.3">
      <c r="D1226">
        <v>2.4200000000002002</v>
      </c>
      <c r="E1226">
        <v>342</v>
      </c>
    </row>
    <row r="1227" spans="4:5" x14ac:dyDescent="0.3">
      <c r="D1227">
        <v>2.4100000000002</v>
      </c>
      <c r="E1227">
        <v>341</v>
      </c>
    </row>
    <row r="1228" spans="4:5" x14ac:dyDescent="0.3">
      <c r="D1228">
        <v>2.4000000000002002</v>
      </c>
      <c r="E1228">
        <v>340</v>
      </c>
    </row>
    <row r="1229" spans="4:5" x14ac:dyDescent="0.3">
      <c r="D1229">
        <v>2.3900000000002</v>
      </c>
      <c r="E1229">
        <v>339</v>
      </c>
    </row>
    <row r="1230" spans="4:5" x14ac:dyDescent="0.3">
      <c r="D1230">
        <v>2.3800000000002002</v>
      </c>
      <c r="E1230">
        <v>338</v>
      </c>
    </row>
    <row r="1231" spans="4:5" x14ac:dyDescent="0.3">
      <c r="D1231">
        <v>2.3700000000001999</v>
      </c>
      <c r="E1231">
        <v>337</v>
      </c>
    </row>
    <row r="1232" spans="4:5" x14ac:dyDescent="0.3">
      <c r="D1232">
        <v>2.3600000000002002</v>
      </c>
      <c r="E1232">
        <v>336</v>
      </c>
    </row>
    <row r="1233" spans="4:5" x14ac:dyDescent="0.3">
      <c r="D1233">
        <v>2.3500000000001999</v>
      </c>
      <c r="E1233">
        <v>335</v>
      </c>
    </row>
    <row r="1234" spans="4:5" x14ac:dyDescent="0.3">
      <c r="D1234">
        <v>2.3400000000002001</v>
      </c>
      <c r="E1234">
        <v>334</v>
      </c>
    </row>
    <row r="1235" spans="4:5" x14ac:dyDescent="0.3">
      <c r="D1235">
        <v>2.3300000000001999</v>
      </c>
      <c r="E1235">
        <v>333</v>
      </c>
    </row>
    <row r="1236" spans="4:5" x14ac:dyDescent="0.3">
      <c r="D1236">
        <v>2.3200000000002001</v>
      </c>
      <c r="E1236">
        <v>332</v>
      </c>
    </row>
    <row r="1237" spans="4:5" x14ac:dyDescent="0.3">
      <c r="D1237">
        <v>2.3100000000001999</v>
      </c>
      <c r="E1237">
        <v>331</v>
      </c>
    </row>
    <row r="1238" spans="4:5" x14ac:dyDescent="0.3">
      <c r="D1238">
        <v>2.3000000000002001</v>
      </c>
      <c r="E1238">
        <v>330</v>
      </c>
    </row>
    <row r="1239" spans="4:5" x14ac:dyDescent="0.3">
      <c r="D1239">
        <v>2.2900000000001999</v>
      </c>
      <c r="E1239">
        <v>329</v>
      </c>
    </row>
    <row r="1240" spans="4:5" x14ac:dyDescent="0.3">
      <c r="D1240">
        <v>2.2800000000002001</v>
      </c>
      <c r="E1240">
        <v>328</v>
      </c>
    </row>
    <row r="1241" spans="4:5" x14ac:dyDescent="0.3">
      <c r="D1241">
        <v>2.2700000000002998</v>
      </c>
      <c r="E1241">
        <v>327</v>
      </c>
    </row>
    <row r="1242" spans="4:5" x14ac:dyDescent="0.3">
      <c r="D1242">
        <v>2.2600000000003</v>
      </c>
      <c r="E1242">
        <v>326</v>
      </c>
    </row>
    <row r="1243" spans="4:5" x14ac:dyDescent="0.3">
      <c r="D1243">
        <v>2.2500000000003002</v>
      </c>
      <c r="E1243">
        <v>325</v>
      </c>
    </row>
    <row r="1244" spans="4:5" x14ac:dyDescent="0.3">
      <c r="D1244">
        <v>2.2400000000003</v>
      </c>
      <c r="E1244">
        <v>324</v>
      </c>
    </row>
    <row r="1245" spans="4:5" x14ac:dyDescent="0.3">
      <c r="D1245">
        <v>2.2300000000003002</v>
      </c>
      <c r="E1245">
        <v>323</v>
      </c>
    </row>
    <row r="1246" spans="4:5" x14ac:dyDescent="0.3">
      <c r="D1246">
        <v>2.2200000000003</v>
      </c>
      <c r="E1246">
        <v>322</v>
      </c>
    </row>
    <row r="1247" spans="4:5" x14ac:dyDescent="0.3">
      <c r="D1247">
        <v>2.2100000000003002</v>
      </c>
      <c r="E1247">
        <v>321</v>
      </c>
    </row>
    <row r="1248" spans="4:5" x14ac:dyDescent="0.3">
      <c r="D1248">
        <v>2.2000000000002999</v>
      </c>
      <c r="E1248">
        <v>320</v>
      </c>
    </row>
    <row r="1249" spans="4:5" x14ac:dyDescent="0.3">
      <c r="D1249">
        <v>2.1900000000003002</v>
      </c>
      <c r="E1249">
        <v>319</v>
      </c>
    </row>
    <row r="1250" spans="4:5" x14ac:dyDescent="0.3">
      <c r="D1250">
        <v>2.1800000000002999</v>
      </c>
      <c r="E1250">
        <v>318</v>
      </c>
    </row>
    <row r="1251" spans="4:5" x14ac:dyDescent="0.3">
      <c r="D1251">
        <v>2.1700000000003001</v>
      </c>
      <c r="E1251">
        <v>317</v>
      </c>
    </row>
    <row r="1252" spans="4:5" x14ac:dyDescent="0.3">
      <c r="D1252">
        <v>2.1600000000002999</v>
      </c>
      <c r="E1252">
        <v>316</v>
      </c>
    </row>
    <row r="1253" spans="4:5" x14ac:dyDescent="0.3">
      <c r="D1253">
        <v>2.1500000000003001</v>
      </c>
      <c r="E1253">
        <v>315</v>
      </c>
    </row>
    <row r="1254" spans="4:5" x14ac:dyDescent="0.3">
      <c r="D1254">
        <v>2.1400000000002999</v>
      </c>
      <c r="E1254">
        <v>314</v>
      </c>
    </row>
    <row r="1255" spans="4:5" x14ac:dyDescent="0.3">
      <c r="D1255">
        <v>2.1300000000003001</v>
      </c>
      <c r="E1255">
        <v>313</v>
      </c>
    </row>
    <row r="1256" spans="4:5" x14ac:dyDescent="0.3">
      <c r="D1256">
        <v>2.1200000000002999</v>
      </c>
      <c r="E1256">
        <v>312</v>
      </c>
    </row>
    <row r="1257" spans="4:5" x14ac:dyDescent="0.3">
      <c r="D1257">
        <v>2.1100000000003001</v>
      </c>
      <c r="E1257">
        <v>311</v>
      </c>
    </row>
    <row r="1258" spans="4:5" x14ac:dyDescent="0.3">
      <c r="D1258">
        <v>2.1000000000002998</v>
      </c>
      <c r="E1258">
        <v>310</v>
      </c>
    </row>
    <row r="1259" spans="4:5" x14ac:dyDescent="0.3">
      <c r="D1259">
        <v>2.0900000000003001</v>
      </c>
      <c r="E1259">
        <v>309</v>
      </c>
    </row>
    <row r="1260" spans="4:5" x14ac:dyDescent="0.3">
      <c r="D1260">
        <v>2.0800000000002998</v>
      </c>
      <c r="E1260">
        <v>308</v>
      </c>
    </row>
    <row r="1261" spans="4:5" x14ac:dyDescent="0.3">
      <c r="D1261">
        <v>2.0700000000003</v>
      </c>
      <c r="E1261">
        <v>307</v>
      </c>
    </row>
    <row r="1262" spans="4:5" x14ac:dyDescent="0.3">
      <c r="D1262">
        <v>2.0600000000002998</v>
      </c>
      <c r="E1262">
        <v>306</v>
      </c>
    </row>
    <row r="1263" spans="4:5" x14ac:dyDescent="0.3">
      <c r="D1263">
        <v>2.0500000000003</v>
      </c>
      <c r="E1263">
        <v>305</v>
      </c>
    </row>
    <row r="1264" spans="4:5" x14ac:dyDescent="0.3">
      <c r="D1264">
        <v>2.0400000000002998</v>
      </c>
      <c r="E1264">
        <v>304</v>
      </c>
    </row>
    <row r="1265" spans="4:5" x14ac:dyDescent="0.3">
      <c r="D1265">
        <v>2.0300000000003</v>
      </c>
      <c r="E1265">
        <v>303</v>
      </c>
    </row>
    <row r="1266" spans="4:5" x14ac:dyDescent="0.3">
      <c r="D1266">
        <v>2.0200000000002998</v>
      </c>
      <c r="E1266">
        <v>302</v>
      </c>
    </row>
    <row r="1267" spans="4:5" x14ac:dyDescent="0.3">
      <c r="D1267">
        <v>2.0100000000003</v>
      </c>
      <c r="E1267">
        <v>301</v>
      </c>
    </row>
    <row r="1268" spans="4:5" x14ac:dyDescent="0.3">
      <c r="D1268">
        <v>2.0000000000003002</v>
      </c>
      <c r="E1268">
        <v>300</v>
      </c>
    </row>
    <row r="1269" spans="4:5" x14ac:dyDescent="0.3">
      <c r="D1269">
        <v>1.9900000000003</v>
      </c>
      <c r="E1269">
        <v>299</v>
      </c>
    </row>
    <row r="1270" spans="4:5" x14ac:dyDescent="0.3">
      <c r="D1270">
        <v>1.9800000000003</v>
      </c>
      <c r="E1270">
        <v>298</v>
      </c>
    </row>
    <row r="1271" spans="4:5" x14ac:dyDescent="0.3">
      <c r="D1271">
        <v>1.9700000000003</v>
      </c>
      <c r="E1271">
        <v>297</v>
      </c>
    </row>
    <row r="1272" spans="4:5" x14ac:dyDescent="0.3">
      <c r="D1272">
        <v>1.9600000000002999</v>
      </c>
      <c r="E1272">
        <v>296</v>
      </c>
    </row>
    <row r="1273" spans="4:5" x14ac:dyDescent="0.3">
      <c r="D1273">
        <v>1.9500000000002999</v>
      </c>
      <c r="E1273">
        <v>295</v>
      </c>
    </row>
    <row r="1274" spans="4:5" x14ac:dyDescent="0.3">
      <c r="D1274">
        <v>1.9400000000002999</v>
      </c>
      <c r="E1274">
        <v>294</v>
      </c>
    </row>
    <row r="1275" spans="4:5" x14ac:dyDescent="0.3">
      <c r="D1275">
        <v>1.9300000000002999</v>
      </c>
      <c r="E1275">
        <v>293</v>
      </c>
    </row>
    <row r="1276" spans="4:5" x14ac:dyDescent="0.3">
      <c r="D1276">
        <v>1.9200000000002999</v>
      </c>
      <c r="E1276">
        <v>292</v>
      </c>
    </row>
    <row r="1277" spans="4:5" x14ac:dyDescent="0.3">
      <c r="D1277">
        <v>1.9100000000002999</v>
      </c>
      <c r="E1277">
        <v>291</v>
      </c>
    </row>
    <row r="1278" spans="4:5" x14ac:dyDescent="0.3">
      <c r="D1278">
        <v>1.9000000000002999</v>
      </c>
      <c r="E1278">
        <v>290</v>
      </c>
    </row>
    <row r="1279" spans="4:5" x14ac:dyDescent="0.3">
      <c r="D1279">
        <v>1.8900000000003001</v>
      </c>
      <c r="E1279">
        <v>289</v>
      </c>
    </row>
    <row r="1280" spans="4:5" x14ac:dyDescent="0.3">
      <c r="D1280">
        <v>1.8800000000003001</v>
      </c>
      <c r="E1280">
        <v>288</v>
      </c>
    </row>
    <row r="1281" spans="4:5" x14ac:dyDescent="0.3">
      <c r="D1281">
        <v>1.8700000000003001</v>
      </c>
      <c r="E1281">
        <v>287</v>
      </c>
    </row>
    <row r="1282" spans="4:5" x14ac:dyDescent="0.3">
      <c r="D1282">
        <v>1.8600000000003001</v>
      </c>
      <c r="E1282">
        <v>286</v>
      </c>
    </row>
    <row r="1283" spans="4:5" x14ac:dyDescent="0.3">
      <c r="D1283">
        <v>1.8500000000003001</v>
      </c>
      <c r="E1283">
        <v>285</v>
      </c>
    </row>
    <row r="1284" spans="4:5" x14ac:dyDescent="0.3">
      <c r="D1284">
        <v>1.8400000000003001</v>
      </c>
      <c r="E1284">
        <v>284</v>
      </c>
    </row>
    <row r="1285" spans="4:5" x14ac:dyDescent="0.3">
      <c r="D1285">
        <v>1.8300000000003001</v>
      </c>
      <c r="E1285">
        <v>283</v>
      </c>
    </row>
    <row r="1286" spans="4:5" x14ac:dyDescent="0.3">
      <c r="D1286">
        <v>1.8200000000003</v>
      </c>
      <c r="E1286">
        <v>282</v>
      </c>
    </row>
    <row r="1287" spans="4:5" x14ac:dyDescent="0.3">
      <c r="D1287">
        <v>1.8100000000003</v>
      </c>
      <c r="E1287">
        <v>281</v>
      </c>
    </row>
    <row r="1288" spans="4:5" x14ac:dyDescent="0.3">
      <c r="D1288">
        <v>1.8000000000003</v>
      </c>
      <c r="E1288">
        <v>280</v>
      </c>
    </row>
    <row r="1289" spans="4:5" x14ac:dyDescent="0.3">
      <c r="D1289">
        <v>1.7900000000003</v>
      </c>
      <c r="E1289">
        <v>279</v>
      </c>
    </row>
    <row r="1290" spans="4:5" x14ac:dyDescent="0.3">
      <c r="D1290">
        <v>1.7800000000003</v>
      </c>
      <c r="E1290">
        <v>278</v>
      </c>
    </row>
    <row r="1291" spans="4:5" x14ac:dyDescent="0.3">
      <c r="D1291">
        <v>1.7700000000003</v>
      </c>
      <c r="E1291">
        <v>277</v>
      </c>
    </row>
    <row r="1292" spans="4:5" x14ac:dyDescent="0.3">
      <c r="D1292">
        <v>1.7600000000003</v>
      </c>
      <c r="E1292">
        <v>276</v>
      </c>
    </row>
    <row r="1293" spans="4:5" x14ac:dyDescent="0.3">
      <c r="D1293">
        <v>1.7500000000003</v>
      </c>
      <c r="E1293">
        <v>275</v>
      </c>
    </row>
    <row r="1294" spans="4:5" x14ac:dyDescent="0.3">
      <c r="D1294">
        <v>1.7400000000003</v>
      </c>
      <c r="E1294">
        <v>274</v>
      </c>
    </row>
    <row r="1295" spans="4:5" x14ac:dyDescent="0.3">
      <c r="D1295">
        <v>1.7300000000003</v>
      </c>
      <c r="E1295">
        <v>273</v>
      </c>
    </row>
    <row r="1296" spans="4:5" x14ac:dyDescent="0.3">
      <c r="D1296">
        <v>1.7200000000003</v>
      </c>
      <c r="E1296">
        <v>272</v>
      </c>
    </row>
    <row r="1297" spans="4:5" x14ac:dyDescent="0.3">
      <c r="D1297">
        <v>1.7100000000002999</v>
      </c>
      <c r="E1297">
        <v>271</v>
      </c>
    </row>
    <row r="1298" spans="4:5" x14ac:dyDescent="0.3">
      <c r="D1298">
        <v>1.7000000000002999</v>
      </c>
      <c r="E1298">
        <v>270</v>
      </c>
    </row>
    <row r="1299" spans="4:5" x14ac:dyDescent="0.3">
      <c r="D1299">
        <v>1.6900000000002999</v>
      </c>
      <c r="E1299">
        <v>269</v>
      </c>
    </row>
    <row r="1300" spans="4:5" x14ac:dyDescent="0.3">
      <c r="D1300">
        <v>1.6800000000002999</v>
      </c>
      <c r="E1300">
        <v>268</v>
      </c>
    </row>
    <row r="1301" spans="4:5" x14ac:dyDescent="0.3">
      <c r="D1301">
        <v>1.6700000000002999</v>
      </c>
      <c r="E1301">
        <v>267</v>
      </c>
    </row>
    <row r="1302" spans="4:5" x14ac:dyDescent="0.3">
      <c r="D1302">
        <v>1.6600000000002999</v>
      </c>
      <c r="E1302">
        <v>266</v>
      </c>
    </row>
    <row r="1303" spans="4:5" x14ac:dyDescent="0.3">
      <c r="D1303">
        <v>1.6500000000002999</v>
      </c>
      <c r="E1303">
        <v>265</v>
      </c>
    </row>
    <row r="1304" spans="4:5" x14ac:dyDescent="0.3">
      <c r="D1304">
        <v>1.6400000000003001</v>
      </c>
      <c r="E1304">
        <v>264</v>
      </c>
    </row>
    <row r="1305" spans="4:5" x14ac:dyDescent="0.3">
      <c r="D1305">
        <v>1.6300000000003001</v>
      </c>
      <c r="E1305">
        <v>263</v>
      </c>
    </row>
    <row r="1306" spans="4:5" x14ac:dyDescent="0.3">
      <c r="D1306">
        <v>1.6200000000003001</v>
      </c>
      <c r="E1306">
        <v>262</v>
      </c>
    </row>
    <row r="1307" spans="4:5" x14ac:dyDescent="0.3">
      <c r="D1307">
        <v>1.6100000000003001</v>
      </c>
      <c r="E1307">
        <v>261</v>
      </c>
    </row>
    <row r="1308" spans="4:5" x14ac:dyDescent="0.3">
      <c r="D1308">
        <v>1.6000000000003001</v>
      </c>
      <c r="E1308">
        <v>260</v>
      </c>
    </row>
    <row r="1309" spans="4:5" x14ac:dyDescent="0.3">
      <c r="D1309">
        <v>1.5900000000003001</v>
      </c>
      <c r="E1309">
        <v>259</v>
      </c>
    </row>
    <row r="1310" spans="4:5" x14ac:dyDescent="0.3">
      <c r="D1310">
        <v>1.5800000000003001</v>
      </c>
      <c r="E1310">
        <v>258</v>
      </c>
    </row>
    <row r="1311" spans="4:5" x14ac:dyDescent="0.3">
      <c r="D1311">
        <v>1.5700000000003</v>
      </c>
      <c r="E1311">
        <v>257</v>
      </c>
    </row>
    <row r="1312" spans="4:5" x14ac:dyDescent="0.3">
      <c r="D1312">
        <v>1.5600000000003</v>
      </c>
      <c r="E1312">
        <v>256</v>
      </c>
    </row>
    <row r="1313" spans="4:5" x14ac:dyDescent="0.3">
      <c r="D1313">
        <v>1.5500000000003</v>
      </c>
      <c r="E1313">
        <v>255</v>
      </c>
    </row>
    <row r="1314" spans="4:5" x14ac:dyDescent="0.3">
      <c r="D1314">
        <v>1.5400000000003</v>
      </c>
      <c r="E1314">
        <v>254</v>
      </c>
    </row>
    <row r="1315" spans="4:5" x14ac:dyDescent="0.3">
      <c r="D1315">
        <v>1.5300000000003</v>
      </c>
      <c r="E1315">
        <v>253</v>
      </c>
    </row>
    <row r="1316" spans="4:5" x14ac:dyDescent="0.3">
      <c r="D1316">
        <v>1.5200000000003</v>
      </c>
      <c r="E1316">
        <v>252</v>
      </c>
    </row>
    <row r="1317" spans="4:5" x14ac:dyDescent="0.3">
      <c r="D1317">
        <v>1.5100000000003</v>
      </c>
      <c r="E1317">
        <v>251</v>
      </c>
    </row>
    <row r="1318" spans="4:5" x14ac:dyDescent="0.3">
      <c r="D1318">
        <v>1.5000000000003</v>
      </c>
      <c r="E1318">
        <v>250</v>
      </c>
    </row>
    <row r="1319" spans="4:5" x14ac:dyDescent="0.3">
      <c r="D1319">
        <v>1.4900000000003</v>
      </c>
      <c r="E1319">
        <v>249</v>
      </c>
    </row>
    <row r="1320" spans="4:5" x14ac:dyDescent="0.3">
      <c r="D1320">
        <v>1.4800000000003</v>
      </c>
      <c r="E1320">
        <v>248</v>
      </c>
    </row>
    <row r="1321" spans="4:5" x14ac:dyDescent="0.3">
      <c r="D1321">
        <v>1.4700000000003</v>
      </c>
      <c r="E1321">
        <v>247</v>
      </c>
    </row>
    <row r="1322" spans="4:5" x14ac:dyDescent="0.3">
      <c r="D1322">
        <v>1.4600000000002999</v>
      </c>
      <c r="E1322">
        <v>246</v>
      </c>
    </row>
    <row r="1323" spans="4:5" x14ac:dyDescent="0.3">
      <c r="D1323">
        <v>1.4500000000002999</v>
      </c>
      <c r="E1323">
        <v>245</v>
      </c>
    </row>
    <row r="1324" spans="4:5" x14ac:dyDescent="0.3">
      <c r="D1324">
        <v>1.4400000000002999</v>
      </c>
      <c r="E1324">
        <v>244</v>
      </c>
    </row>
    <row r="1325" spans="4:5" x14ac:dyDescent="0.3">
      <c r="D1325">
        <v>1.4300000000002999</v>
      </c>
      <c r="E1325">
        <v>243</v>
      </c>
    </row>
    <row r="1326" spans="4:5" x14ac:dyDescent="0.3">
      <c r="D1326">
        <v>1.4200000000002999</v>
      </c>
      <c r="E1326">
        <v>242</v>
      </c>
    </row>
    <row r="1327" spans="4:5" x14ac:dyDescent="0.3">
      <c r="D1327">
        <v>1.4100000000002999</v>
      </c>
      <c r="E1327">
        <v>241</v>
      </c>
    </row>
    <row r="1328" spans="4:5" x14ac:dyDescent="0.3">
      <c r="D1328">
        <v>1.4000000000002999</v>
      </c>
      <c r="E1328">
        <v>240</v>
      </c>
    </row>
    <row r="1329" spans="4:5" x14ac:dyDescent="0.3">
      <c r="D1329">
        <v>1.3900000000003001</v>
      </c>
      <c r="E1329">
        <v>239</v>
      </c>
    </row>
    <row r="1330" spans="4:5" x14ac:dyDescent="0.3">
      <c r="D1330">
        <v>1.3800000000003001</v>
      </c>
      <c r="E1330">
        <v>238</v>
      </c>
    </row>
    <row r="1331" spans="4:5" x14ac:dyDescent="0.3">
      <c r="D1331">
        <v>1.3700000000003001</v>
      </c>
      <c r="E1331">
        <v>237</v>
      </c>
    </row>
    <row r="1332" spans="4:5" x14ac:dyDescent="0.3">
      <c r="D1332">
        <v>1.3600000000003001</v>
      </c>
      <c r="E1332">
        <v>236</v>
      </c>
    </row>
    <row r="1333" spans="4:5" x14ac:dyDescent="0.3">
      <c r="D1333">
        <v>1.3500000000003001</v>
      </c>
      <c r="E1333">
        <v>235</v>
      </c>
    </row>
    <row r="1334" spans="4:5" x14ac:dyDescent="0.3">
      <c r="D1334">
        <v>1.3400000000003001</v>
      </c>
      <c r="E1334">
        <v>234</v>
      </c>
    </row>
    <row r="1335" spans="4:5" x14ac:dyDescent="0.3">
      <c r="D1335">
        <v>1.3300000000003001</v>
      </c>
      <c r="E1335">
        <v>233</v>
      </c>
    </row>
    <row r="1336" spans="4:5" x14ac:dyDescent="0.3">
      <c r="D1336">
        <v>1.3200000000003</v>
      </c>
      <c r="E1336">
        <v>232</v>
      </c>
    </row>
    <row r="1337" spans="4:5" x14ac:dyDescent="0.3">
      <c r="D1337">
        <v>1.3100000000003</v>
      </c>
      <c r="E1337">
        <v>231</v>
      </c>
    </row>
    <row r="1338" spans="4:5" x14ac:dyDescent="0.3">
      <c r="D1338">
        <v>1.3000000000003</v>
      </c>
      <c r="E1338">
        <v>230</v>
      </c>
    </row>
    <row r="1339" spans="4:5" x14ac:dyDescent="0.3">
      <c r="D1339">
        <v>1.2900000000003</v>
      </c>
      <c r="E1339">
        <v>229</v>
      </c>
    </row>
    <row r="1340" spans="4:5" x14ac:dyDescent="0.3">
      <c r="D1340">
        <v>1.2800000000003</v>
      </c>
      <c r="E1340">
        <v>228</v>
      </c>
    </row>
    <row r="1341" spans="4:5" x14ac:dyDescent="0.3">
      <c r="D1341">
        <v>1.2700000000003</v>
      </c>
      <c r="E1341">
        <v>227</v>
      </c>
    </row>
    <row r="1342" spans="4:5" x14ac:dyDescent="0.3">
      <c r="D1342">
        <v>1.2600000000003</v>
      </c>
      <c r="E1342">
        <v>226</v>
      </c>
    </row>
    <row r="1343" spans="4:5" x14ac:dyDescent="0.3">
      <c r="D1343">
        <v>1.2500000000003</v>
      </c>
      <c r="E1343">
        <v>225</v>
      </c>
    </row>
    <row r="1344" spans="4:5" x14ac:dyDescent="0.3">
      <c r="D1344">
        <v>1.2400000000003</v>
      </c>
      <c r="E1344">
        <v>224</v>
      </c>
    </row>
    <row r="1345" spans="4:5" x14ac:dyDescent="0.3">
      <c r="D1345">
        <v>1.2300000000003</v>
      </c>
      <c r="E1345">
        <v>223</v>
      </c>
    </row>
    <row r="1346" spans="4:5" x14ac:dyDescent="0.3">
      <c r="D1346">
        <v>1.2200000000003</v>
      </c>
      <c r="E1346">
        <v>222</v>
      </c>
    </row>
    <row r="1347" spans="4:5" x14ac:dyDescent="0.3">
      <c r="D1347">
        <v>1.2100000000002999</v>
      </c>
      <c r="E1347">
        <v>221</v>
      </c>
    </row>
    <row r="1348" spans="4:5" x14ac:dyDescent="0.3">
      <c r="D1348">
        <v>1.2000000000002999</v>
      </c>
      <c r="E1348">
        <v>220</v>
      </c>
    </row>
    <row r="1349" spans="4:5" x14ac:dyDescent="0.3">
      <c r="D1349">
        <v>1.1900000000002999</v>
      </c>
      <c r="E1349">
        <v>219</v>
      </c>
    </row>
    <row r="1350" spans="4:5" x14ac:dyDescent="0.3">
      <c r="D1350">
        <v>1.1800000000002999</v>
      </c>
      <c r="E1350">
        <v>218</v>
      </c>
    </row>
    <row r="1351" spans="4:5" x14ac:dyDescent="0.3">
      <c r="D1351">
        <v>1.1700000000002999</v>
      </c>
      <c r="E1351">
        <v>217</v>
      </c>
    </row>
    <row r="1352" spans="4:5" x14ac:dyDescent="0.3">
      <c r="D1352">
        <v>1.1600000000002999</v>
      </c>
      <c r="E1352">
        <v>216</v>
      </c>
    </row>
    <row r="1353" spans="4:5" x14ac:dyDescent="0.3">
      <c r="D1353">
        <v>1.1500000000002999</v>
      </c>
      <c r="E1353">
        <v>215</v>
      </c>
    </row>
    <row r="1354" spans="4:5" x14ac:dyDescent="0.3">
      <c r="D1354">
        <v>1.1400000000003001</v>
      </c>
      <c r="E1354">
        <v>214</v>
      </c>
    </row>
    <row r="1355" spans="4:5" x14ac:dyDescent="0.3">
      <c r="D1355">
        <v>1.1300000000003001</v>
      </c>
      <c r="E1355">
        <v>213</v>
      </c>
    </row>
    <row r="1356" spans="4:5" x14ac:dyDescent="0.3">
      <c r="D1356">
        <v>1.1200000000003001</v>
      </c>
      <c r="E1356">
        <v>212</v>
      </c>
    </row>
    <row r="1357" spans="4:5" x14ac:dyDescent="0.3">
      <c r="D1357">
        <v>1.1100000000003001</v>
      </c>
      <c r="E1357">
        <v>211</v>
      </c>
    </row>
    <row r="1358" spans="4:5" x14ac:dyDescent="0.3">
      <c r="D1358">
        <v>1.1000000000003001</v>
      </c>
      <c r="E1358">
        <v>210</v>
      </c>
    </row>
    <row r="1359" spans="4:5" x14ac:dyDescent="0.3">
      <c r="D1359">
        <v>1.0900000000003001</v>
      </c>
      <c r="E1359">
        <v>209</v>
      </c>
    </row>
    <row r="1360" spans="4:5" x14ac:dyDescent="0.3">
      <c r="D1360">
        <v>1.0800000000003001</v>
      </c>
      <c r="E1360">
        <v>208</v>
      </c>
    </row>
    <row r="1361" spans="4:5" x14ac:dyDescent="0.3">
      <c r="D1361">
        <v>1.0700000000003</v>
      </c>
      <c r="E1361">
        <v>207</v>
      </c>
    </row>
    <row r="1362" spans="4:5" x14ac:dyDescent="0.3">
      <c r="D1362">
        <v>1.0600000000003</v>
      </c>
      <c r="E1362">
        <v>206</v>
      </c>
    </row>
    <row r="1363" spans="4:5" x14ac:dyDescent="0.3">
      <c r="D1363">
        <v>1.0500000000003</v>
      </c>
      <c r="E1363">
        <v>205</v>
      </c>
    </row>
    <row r="1364" spans="4:5" x14ac:dyDescent="0.3">
      <c r="D1364">
        <v>1.0400000000003</v>
      </c>
      <c r="E1364">
        <v>204</v>
      </c>
    </row>
    <row r="1365" spans="4:5" x14ac:dyDescent="0.3">
      <c r="D1365">
        <v>1.0300000000003</v>
      </c>
      <c r="E1365">
        <v>203</v>
      </c>
    </row>
    <row r="1366" spans="4:5" x14ac:dyDescent="0.3">
      <c r="D1366">
        <v>1.0200000000003</v>
      </c>
      <c r="E1366">
        <v>202</v>
      </c>
    </row>
    <row r="1367" spans="4:5" x14ac:dyDescent="0.3">
      <c r="D1367">
        <v>1.0100000000003</v>
      </c>
      <c r="E1367">
        <v>201</v>
      </c>
    </row>
    <row r="1368" spans="4:5" x14ac:dyDescent="0.3">
      <c r="D1368">
        <v>1.0000000000003</v>
      </c>
      <c r="E1368">
        <v>200</v>
      </c>
    </row>
  </sheetData>
  <pageMargins left="0.7" right="0.7" top="0.75" bottom="0.75" header="0.3" footer="0.3"/>
  <pageSetup paperSize="9" scale="92" fitToHeight="0" orientation="landscape" r:id="rId1"/>
  <rowBreaks count="3" manualBreakCount="3">
    <brk id="18" max="16383" man="1"/>
    <brk id="28" max="16383" man="1"/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43" zoomScale="130" zoomScaleNormal="130" zoomScaleSheetLayoutView="110" workbookViewId="0">
      <selection activeCell="H48" sqref="H48"/>
    </sheetView>
  </sheetViews>
  <sheetFormatPr defaultRowHeight="14.4" x14ac:dyDescent="0.3"/>
  <cols>
    <col min="1" max="1" width="16.44140625" bestFit="1" customWidth="1"/>
    <col min="2" max="2" width="27.33203125" bestFit="1" customWidth="1"/>
    <col min="4" max="4" width="11.5546875" bestFit="1" customWidth="1"/>
    <col min="7" max="7" width="11.88671875" customWidth="1"/>
    <col min="8" max="8" width="10.6640625" customWidth="1"/>
  </cols>
  <sheetData>
    <row r="1" spans="1:8" x14ac:dyDescent="0.3">
      <c r="A1" s="19" t="s">
        <v>185</v>
      </c>
      <c r="B1" s="19" t="s">
        <v>94</v>
      </c>
    </row>
    <row r="2" spans="1:8" ht="15" thickBot="1" x14ac:dyDescent="0.35"/>
    <row r="3" spans="1:8" x14ac:dyDescent="0.3">
      <c r="A3" s="49" t="s">
        <v>157</v>
      </c>
      <c r="B3" s="50" t="s">
        <v>190</v>
      </c>
      <c r="C3" s="8" t="s">
        <v>85</v>
      </c>
      <c r="D3" s="9" t="s">
        <v>86</v>
      </c>
      <c r="E3" s="8" t="s">
        <v>87</v>
      </c>
      <c r="F3" s="9" t="s">
        <v>88</v>
      </c>
      <c r="G3" s="17" t="s">
        <v>89</v>
      </c>
      <c r="H3" s="17" t="s">
        <v>78</v>
      </c>
    </row>
    <row r="4" spans="1:8" ht="18.600000000000001" customHeight="1" x14ac:dyDescent="0.3">
      <c r="A4" s="54"/>
      <c r="B4" s="8" t="s">
        <v>132</v>
      </c>
      <c r="C4" s="8">
        <v>1.62</v>
      </c>
      <c r="D4" s="9">
        <v>1.6</v>
      </c>
      <c r="E4" s="8">
        <v>1.59</v>
      </c>
      <c r="F4" s="9">
        <v>1.57</v>
      </c>
      <c r="G4" s="8">
        <f>LARGE(C4:F4,1)</f>
        <v>1.62</v>
      </c>
      <c r="H4" s="8">
        <f>RANK(G4,$G$4:$G$6,0)</f>
        <v>2</v>
      </c>
    </row>
    <row r="5" spans="1:8" ht="18.600000000000001" customHeight="1" x14ac:dyDescent="0.3">
      <c r="A5" s="54"/>
      <c r="B5" s="8" t="s">
        <v>146</v>
      </c>
      <c r="C5" s="8">
        <v>2.2200000000000002</v>
      </c>
      <c r="D5" s="9">
        <v>2.17</v>
      </c>
      <c r="E5" s="8">
        <v>2.1800000000000002</v>
      </c>
      <c r="F5" s="9">
        <v>2.1800000000000002</v>
      </c>
      <c r="G5" s="8">
        <f>LARGE(C5:F5,1)</f>
        <v>2.2200000000000002</v>
      </c>
      <c r="H5" s="8">
        <f>RANK(G5,$G$4:$G$6,0)</f>
        <v>1</v>
      </c>
    </row>
    <row r="6" spans="1:8" ht="18.600000000000001" customHeight="1" thickBot="1" x14ac:dyDescent="0.35">
      <c r="A6" s="56"/>
      <c r="B6" s="13" t="s">
        <v>174</v>
      </c>
      <c r="C6" s="8"/>
      <c r="D6" s="9"/>
      <c r="E6" s="8"/>
      <c r="F6" s="9"/>
      <c r="G6" s="8"/>
      <c r="H6" s="8" t="e">
        <f>RANK(G6,$G$4:$G$6,0)</f>
        <v>#N/A</v>
      </c>
    </row>
    <row r="7" spans="1:8" ht="18.600000000000001" customHeight="1" thickBot="1" x14ac:dyDescent="0.35">
      <c r="A7" s="19"/>
      <c r="B7" s="19" t="s">
        <v>75</v>
      </c>
    </row>
    <row r="8" spans="1:8" ht="18.600000000000001" customHeight="1" x14ac:dyDescent="0.3">
      <c r="A8" s="49" t="s">
        <v>156</v>
      </c>
      <c r="B8" s="50" t="s">
        <v>189</v>
      </c>
      <c r="C8" s="8" t="s">
        <v>85</v>
      </c>
      <c r="D8" s="9" t="s">
        <v>86</v>
      </c>
      <c r="E8" s="8" t="s">
        <v>87</v>
      </c>
      <c r="F8" s="9" t="s">
        <v>88</v>
      </c>
      <c r="G8" s="17" t="s">
        <v>89</v>
      </c>
      <c r="H8" s="17" t="s">
        <v>78</v>
      </c>
    </row>
    <row r="9" spans="1:8" ht="18.600000000000001" customHeight="1" x14ac:dyDescent="0.3">
      <c r="A9" s="65"/>
      <c r="B9" s="8" t="s">
        <v>126</v>
      </c>
      <c r="C9" s="8">
        <v>1.87</v>
      </c>
      <c r="D9" s="9">
        <v>1.83</v>
      </c>
      <c r="E9" s="8">
        <v>1.88</v>
      </c>
      <c r="F9" s="9">
        <v>1.92</v>
      </c>
      <c r="G9" s="8">
        <f>LARGE(C9:F9,1)</f>
        <v>1.92</v>
      </c>
      <c r="H9" s="8">
        <f t="shared" ref="H9:H13" si="0">RANK(G9,$G$8:$G$17,0)</f>
        <v>5</v>
      </c>
    </row>
    <row r="10" spans="1:8" ht="18.600000000000001" customHeight="1" x14ac:dyDescent="0.3">
      <c r="A10" s="65"/>
      <c r="B10" s="8" t="s">
        <v>128</v>
      </c>
      <c r="C10" s="8">
        <v>1.47</v>
      </c>
      <c r="D10" s="9">
        <v>1.57</v>
      </c>
      <c r="E10" s="8">
        <v>1.45</v>
      </c>
      <c r="F10" s="9">
        <v>1.57</v>
      </c>
      <c r="G10" s="8">
        <f t="shared" ref="G10:G13" si="1">LARGE(C10:F10,1)</f>
        <v>1.57</v>
      </c>
      <c r="H10" s="8">
        <f t="shared" si="0"/>
        <v>9</v>
      </c>
    </row>
    <row r="11" spans="1:8" ht="18.600000000000001" customHeight="1" x14ac:dyDescent="0.3">
      <c r="A11" s="65"/>
      <c r="B11" s="8" t="s">
        <v>129</v>
      </c>
      <c r="C11" s="8">
        <v>2.04</v>
      </c>
      <c r="D11" s="9">
        <v>1.95</v>
      </c>
      <c r="E11" s="8">
        <v>2.0099999999999998</v>
      </c>
      <c r="F11" s="9">
        <v>2.0099999999999998</v>
      </c>
      <c r="G11" s="8">
        <f t="shared" si="1"/>
        <v>2.04</v>
      </c>
      <c r="H11" s="8">
        <f t="shared" si="0"/>
        <v>3</v>
      </c>
    </row>
    <row r="12" spans="1:8" ht="18.600000000000001" customHeight="1" x14ac:dyDescent="0.3">
      <c r="A12" s="65"/>
      <c r="B12" s="8" t="s">
        <v>135</v>
      </c>
      <c r="C12" s="8">
        <v>1.85</v>
      </c>
      <c r="D12" s="9">
        <v>1.84</v>
      </c>
      <c r="E12" s="8">
        <v>1.84</v>
      </c>
      <c r="F12" s="9">
        <v>1.95</v>
      </c>
      <c r="G12" s="8">
        <f t="shared" si="1"/>
        <v>1.95</v>
      </c>
      <c r="H12" s="8">
        <f t="shared" si="0"/>
        <v>4</v>
      </c>
    </row>
    <row r="13" spans="1:8" ht="18.600000000000001" customHeight="1" x14ac:dyDescent="0.3">
      <c r="A13" s="65"/>
      <c r="B13" s="8" t="s">
        <v>141</v>
      </c>
      <c r="C13" s="8">
        <v>2.02</v>
      </c>
      <c r="D13" s="9">
        <v>2.13</v>
      </c>
      <c r="E13" s="8">
        <v>2.06</v>
      </c>
      <c r="F13" s="9">
        <v>2.06</v>
      </c>
      <c r="G13" s="8">
        <f t="shared" si="1"/>
        <v>2.13</v>
      </c>
      <c r="H13" s="8">
        <f t="shared" si="0"/>
        <v>1</v>
      </c>
    </row>
    <row r="14" spans="1:8" ht="18.600000000000001" customHeight="1" x14ac:dyDescent="0.3">
      <c r="A14" s="65"/>
      <c r="B14" s="8" t="s">
        <v>148</v>
      </c>
      <c r="C14" s="8">
        <v>1.84</v>
      </c>
      <c r="D14" s="9">
        <v>1.92</v>
      </c>
      <c r="E14" s="8">
        <v>1.86</v>
      </c>
      <c r="F14" s="9">
        <v>1.79</v>
      </c>
      <c r="G14" s="8">
        <f t="shared" ref="G14:G16" si="2">LARGE(C14:F14,1)</f>
        <v>1.92</v>
      </c>
      <c r="H14" s="8">
        <f>RANK(G14,$G$8:$G$17,0)</f>
        <v>5</v>
      </c>
    </row>
    <row r="15" spans="1:8" ht="18.600000000000001" customHeight="1" x14ac:dyDescent="0.3">
      <c r="A15" s="65"/>
      <c r="B15" s="8" t="s">
        <v>152</v>
      </c>
      <c r="C15" s="8">
        <v>2.0499999999999998</v>
      </c>
      <c r="D15" s="9">
        <v>1.91</v>
      </c>
      <c r="E15" s="8">
        <v>2.02</v>
      </c>
      <c r="F15" s="9">
        <v>2.0099999999999998</v>
      </c>
      <c r="G15" s="8">
        <f t="shared" si="2"/>
        <v>2.0499999999999998</v>
      </c>
      <c r="H15" s="8">
        <f t="shared" ref="H15:H17" si="3">RANK(G15,$G$8:$G$17,0)</f>
        <v>2</v>
      </c>
    </row>
    <row r="16" spans="1:8" ht="18.600000000000001" customHeight="1" x14ac:dyDescent="0.3">
      <c r="A16" s="65"/>
      <c r="B16" s="8" t="s">
        <v>153</v>
      </c>
      <c r="C16" s="8">
        <v>1.79</v>
      </c>
      <c r="D16" s="9">
        <v>1.81</v>
      </c>
      <c r="E16" s="8">
        <v>1.83</v>
      </c>
      <c r="F16" s="9">
        <v>1.92</v>
      </c>
      <c r="G16" s="8">
        <f t="shared" si="2"/>
        <v>1.92</v>
      </c>
      <c r="H16" s="8">
        <f t="shared" si="3"/>
        <v>5</v>
      </c>
    </row>
    <row r="17" spans="1:8" ht="18.600000000000001" customHeight="1" x14ac:dyDescent="0.3">
      <c r="A17" s="65"/>
      <c r="B17" s="8" t="s">
        <v>149</v>
      </c>
      <c r="C17" s="8">
        <v>1.79</v>
      </c>
      <c r="D17" s="9">
        <v>1.65</v>
      </c>
      <c r="E17" s="8">
        <v>1.64</v>
      </c>
      <c r="F17" s="9">
        <v>1.8</v>
      </c>
      <c r="G17" s="8">
        <f>LARGE(C17:F17,1)</f>
        <v>1.8</v>
      </c>
      <c r="H17" s="8">
        <f t="shared" si="3"/>
        <v>8</v>
      </c>
    </row>
    <row r="18" spans="1:8" ht="18.600000000000001" customHeight="1" thickBot="1" x14ac:dyDescent="0.35">
      <c r="A18" s="64"/>
      <c r="B18" s="13" t="s">
        <v>176</v>
      </c>
    </row>
    <row r="19" spans="1:8" ht="18.600000000000001" customHeight="1" thickBot="1" x14ac:dyDescent="0.35">
      <c r="A19" s="19"/>
      <c r="B19" s="19" t="s">
        <v>75</v>
      </c>
    </row>
    <row r="20" spans="1:8" ht="18.600000000000001" customHeight="1" x14ac:dyDescent="0.3">
      <c r="A20" s="49" t="s">
        <v>155</v>
      </c>
      <c r="B20" s="50" t="s">
        <v>188</v>
      </c>
      <c r="C20" s="8" t="s">
        <v>85</v>
      </c>
      <c r="D20" s="9" t="s">
        <v>86</v>
      </c>
      <c r="E20" s="8" t="s">
        <v>87</v>
      </c>
      <c r="F20" s="9" t="s">
        <v>88</v>
      </c>
      <c r="G20" s="17" t="s">
        <v>89</v>
      </c>
      <c r="H20" s="17" t="s">
        <v>78</v>
      </c>
    </row>
    <row r="21" spans="1:8" ht="18.600000000000001" customHeight="1" x14ac:dyDescent="0.3">
      <c r="A21" s="54"/>
      <c r="B21" s="8" t="s">
        <v>127</v>
      </c>
      <c r="C21" s="8">
        <v>1.75</v>
      </c>
      <c r="D21" s="9">
        <v>1.56</v>
      </c>
      <c r="E21" s="8">
        <v>1.67</v>
      </c>
      <c r="F21" s="9">
        <v>1.66</v>
      </c>
      <c r="G21" s="8">
        <f>LARGE(C21:F21,1)</f>
        <v>1.75</v>
      </c>
      <c r="H21" s="8">
        <f>RANK(G21,$G$21:$G$27,0)</f>
        <v>2</v>
      </c>
    </row>
    <row r="22" spans="1:8" ht="18.600000000000001" customHeight="1" x14ac:dyDescent="0.3">
      <c r="A22" s="54"/>
      <c r="B22" s="8" t="s">
        <v>136</v>
      </c>
      <c r="C22" s="8"/>
      <c r="D22" s="9"/>
      <c r="E22" s="8"/>
      <c r="F22" s="9"/>
      <c r="G22" s="8"/>
      <c r="H22" s="8" t="e">
        <f t="shared" ref="H22:H28" si="4">RANK(G22,$G$21:$G$27,0)</f>
        <v>#N/A</v>
      </c>
    </row>
    <row r="23" spans="1:8" ht="18.600000000000001" customHeight="1" x14ac:dyDescent="0.3">
      <c r="A23" s="54"/>
      <c r="B23" s="8" t="s">
        <v>138</v>
      </c>
      <c r="C23" s="8"/>
      <c r="D23" s="9"/>
      <c r="E23" s="8"/>
      <c r="F23" s="9"/>
      <c r="G23" s="8"/>
      <c r="H23" s="8" t="e">
        <f t="shared" si="4"/>
        <v>#N/A</v>
      </c>
    </row>
    <row r="24" spans="1:8" ht="18.600000000000001" customHeight="1" x14ac:dyDescent="0.3">
      <c r="A24" s="54"/>
      <c r="B24" s="8" t="s">
        <v>142</v>
      </c>
      <c r="C24" s="8">
        <v>1.55</v>
      </c>
      <c r="D24" s="9">
        <v>1.57</v>
      </c>
      <c r="E24" s="8">
        <v>1.51</v>
      </c>
      <c r="F24" s="9">
        <v>1.56</v>
      </c>
      <c r="G24" s="8">
        <f t="shared" ref="G22:G28" si="5">LARGE(C24:F24,1)</f>
        <v>1.57</v>
      </c>
      <c r="H24" s="8">
        <f t="shared" si="4"/>
        <v>4</v>
      </c>
    </row>
    <row r="25" spans="1:8" ht="18.600000000000001" customHeight="1" x14ac:dyDescent="0.3">
      <c r="A25" s="54"/>
      <c r="B25" s="8" t="s">
        <v>144</v>
      </c>
      <c r="C25" s="8">
        <v>1.39</v>
      </c>
      <c r="D25" s="9">
        <v>1.43</v>
      </c>
      <c r="E25" s="8">
        <v>1.51</v>
      </c>
      <c r="F25" s="9">
        <v>1.45</v>
      </c>
      <c r="G25" s="8">
        <f t="shared" si="5"/>
        <v>1.51</v>
      </c>
      <c r="H25" s="8">
        <f t="shared" si="4"/>
        <v>5</v>
      </c>
    </row>
    <row r="26" spans="1:8" ht="18.600000000000001" customHeight="1" x14ac:dyDescent="0.3">
      <c r="A26" s="54"/>
      <c r="B26" s="8" t="s">
        <v>147</v>
      </c>
      <c r="C26" s="8">
        <v>1.62</v>
      </c>
      <c r="D26" s="9">
        <v>1.72</v>
      </c>
      <c r="E26" s="8">
        <v>1.71</v>
      </c>
      <c r="F26" s="9">
        <v>1.57</v>
      </c>
      <c r="G26" s="8">
        <f t="shared" si="5"/>
        <v>1.72</v>
      </c>
      <c r="H26" s="8">
        <f t="shared" si="4"/>
        <v>3</v>
      </c>
    </row>
    <row r="27" spans="1:8" ht="18.600000000000001" customHeight="1" x14ac:dyDescent="0.3">
      <c r="A27" s="54"/>
      <c r="B27" s="8" t="s">
        <v>151</v>
      </c>
      <c r="C27" s="8">
        <v>1.77</v>
      </c>
      <c r="D27" s="9">
        <v>1.77</v>
      </c>
      <c r="E27" s="8">
        <v>1.74</v>
      </c>
      <c r="F27" s="9">
        <v>1.8</v>
      </c>
      <c r="G27" s="8">
        <f t="shared" si="5"/>
        <v>1.8</v>
      </c>
      <c r="H27" s="8">
        <f t="shared" si="4"/>
        <v>1</v>
      </c>
    </row>
    <row r="28" spans="1:8" ht="18.600000000000001" customHeight="1" thickBot="1" x14ac:dyDescent="0.35">
      <c r="A28" s="56"/>
      <c r="B28" s="13" t="s">
        <v>173</v>
      </c>
      <c r="C28" s="8"/>
      <c r="D28" s="9"/>
      <c r="E28" s="8"/>
      <c r="F28" s="9"/>
      <c r="G28" s="8"/>
      <c r="H28" s="8" t="e">
        <f t="shared" si="4"/>
        <v>#N/A</v>
      </c>
    </row>
    <row r="29" spans="1:8" ht="18.600000000000001" customHeight="1" thickBot="1" x14ac:dyDescent="0.35">
      <c r="A29" s="19"/>
      <c r="B29" s="19" t="s">
        <v>75</v>
      </c>
      <c r="G29" s="8"/>
      <c r="H29" s="8"/>
    </row>
    <row r="30" spans="1:8" ht="18.600000000000001" customHeight="1" x14ac:dyDescent="0.3">
      <c r="A30" s="49" t="s">
        <v>158</v>
      </c>
      <c r="B30" s="50" t="s">
        <v>191</v>
      </c>
      <c r="C30" s="8" t="s">
        <v>85</v>
      </c>
      <c r="D30" s="9" t="s">
        <v>86</v>
      </c>
      <c r="E30" s="8" t="s">
        <v>87</v>
      </c>
      <c r="F30" s="9" t="s">
        <v>88</v>
      </c>
      <c r="G30" s="17" t="s">
        <v>89</v>
      </c>
      <c r="H30" s="17" t="s">
        <v>78</v>
      </c>
    </row>
    <row r="31" spans="1:8" ht="18.600000000000001" customHeight="1" x14ac:dyDescent="0.3">
      <c r="A31" s="54"/>
      <c r="B31" s="42" t="s">
        <v>133</v>
      </c>
      <c r="C31" s="8"/>
      <c r="D31" s="9"/>
      <c r="E31" s="8"/>
      <c r="F31" s="9"/>
      <c r="G31" s="8" t="e">
        <f>LARGE(C31:F31,1)</f>
        <v>#NUM!</v>
      </c>
      <c r="H31" s="8" t="e">
        <f>RANK(G31,$G$50:$G$53,0)</f>
        <v>#NUM!</v>
      </c>
    </row>
    <row r="32" spans="1:8" ht="18.600000000000001" customHeight="1" x14ac:dyDescent="0.3">
      <c r="A32" s="54"/>
      <c r="B32" s="42" t="s">
        <v>134</v>
      </c>
      <c r="C32" s="8">
        <v>1.3</v>
      </c>
      <c r="D32" s="9">
        <v>1.49</v>
      </c>
      <c r="E32" s="8">
        <v>1.18</v>
      </c>
      <c r="F32" s="9">
        <v>1.42</v>
      </c>
      <c r="G32" s="8">
        <f t="shared" ref="G32:G36" si="6">LARGE(C32:F32,1)</f>
        <v>1.49</v>
      </c>
      <c r="H32" s="8">
        <f>RANK(G32,$G$32:$G$36,0)</f>
        <v>4</v>
      </c>
    </row>
    <row r="33" spans="1:8" ht="18.600000000000001" customHeight="1" x14ac:dyDescent="0.3">
      <c r="A33" s="54"/>
      <c r="B33" s="42" t="s">
        <v>143</v>
      </c>
      <c r="C33" s="8">
        <v>1.82</v>
      </c>
      <c r="D33" s="9">
        <v>1.78</v>
      </c>
      <c r="E33" s="8">
        <v>1.86</v>
      </c>
      <c r="F33" s="9">
        <v>1.79</v>
      </c>
      <c r="G33" s="8">
        <f t="shared" si="6"/>
        <v>1.86</v>
      </c>
      <c r="H33" s="8">
        <f t="shared" ref="H33:H36" si="7">RANK(G33,$G$32:$G$36,0)</f>
        <v>1</v>
      </c>
    </row>
    <row r="34" spans="1:8" ht="18.600000000000001" customHeight="1" x14ac:dyDescent="0.3">
      <c r="A34" s="54"/>
      <c r="B34" s="42" t="s">
        <v>145</v>
      </c>
      <c r="C34" s="8">
        <v>1.37</v>
      </c>
      <c r="D34" s="9">
        <v>1.41</v>
      </c>
      <c r="E34" s="8">
        <v>1.2</v>
      </c>
      <c r="F34" s="9">
        <v>1.37</v>
      </c>
      <c r="G34" s="8">
        <f t="shared" si="6"/>
        <v>1.41</v>
      </c>
      <c r="H34" s="8">
        <f t="shared" si="7"/>
        <v>5</v>
      </c>
    </row>
    <row r="35" spans="1:8" ht="18.600000000000001" customHeight="1" x14ac:dyDescent="0.3">
      <c r="A35" s="54"/>
      <c r="B35" s="42" t="s">
        <v>150</v>
      </c>
      <c r="C35" s="8">
        <v>1.63</v>
      </c>
      <c r="D35" s="9">
        <v>1.58</v>
      </c>
      <c r="E35" s="8">
        <v>1.53</v>
      </c>
      <c r="F35" s="9">
        <v>1.62</v>
      </c>
      <c r="G35" s="8">
        <f t="shared" si="6"/>
        <v>1.63</v>
      </c>
      <c r="H35" s="8">
        <f t="shared" si="7"/>
        <v>2</v>
      </c>
    </row>
    <row r="36" spans="1:8" ht="18.600000000000001" customHeight="1" thickBot="1" x14ac:dyDescent="0.35">
      <c r="A36" s="56"/>
      <c r="B36" s="60" t="s">
        <v>192</v>
      </c>
      <c r="C36" s="8">
        <v>1.56</v>
      </c>
      <c r="D36" s="9">
        <v>1.48</v>
      </c>
      <c r="E36" s="8">
        <v>1.48</v>
      </c>
      <c r="F36" s="9">
        <v>1.55</v>
      </c>
      <c r="G36" s="8">
        <f t="shared" si="6"/>
        <v>1.56</v>
      </c>
      <c r="H36" s="8">
        <f t="shared" si="7"/>
        <v>3</v>
      </c>
    </row>
    <row r="37" spans="1:8" ht="18.600000000000001" customHeight="1" thickBot="1" x14ac:dyDescent="0.35">
      <c r="A37" s="19"/>
      <c r="B37" s="19" t="s">
        <v>75</v>
      </c>
      <c r="G37" s="8"/>
      <c r="H37" s="8"/>
    </row>
    <row r="38" spans="1:8" ht="18.600000000000001" customHeight="1" x14ac:dyDescent="0.3">
      <c r="A38" s="49" t="s">
        <v>159</v>
      </c>
      <c r="B38" s="50" t="s">
        <v>186</v>
      </c>
      <c r="C38" s="8" t="s">
        <v>85</v>
      </c>
      <c r="D38" s="9" t="s">
        <v>86</v>
      </c>
      <c r="E38" s="8" t="s">
        <v>87</v>
      </c>
      <c r="F38" s="9" t="s">
        <v>88</v>
      </c>
      <c r="G38" s="17" t="s">
        <v>89</v>
      </c>
      <c r="H38" s="17" t="s">
        <v>78</v>
      </c>
    </row>
    <row r="39" spans="1:8" ht="18.600000000000001" customHeight="1" x14ac:dyDescent="0.3">
      <c r="A39" s="54"/>
      <c r="B39" s="42" t="s">
        <v>130</v>
      </c>
      <c r="C39" s="8">
        <v>1.1299999999999999</v>
      </c>
      <c r="D39" s="9">
        <v>0.97</v>
      </c>
      <c r="E39" s="8">
        <v>1.24</v>
      </c>
      <c r="F39" s="9">
        <v>1.22</v>
      </c>
      <c r="G39" s="8">
        <f>LARGE(C39:F39,1)</f>
        <v>1.24</v>
      </c>
      <c r="H39" s="8">
        <f>RANK(G39,$G$39:$G$43,0)</f>
        <v>2</v>
      </c>
    </row>
    <row r="40" spans="1:8" ht="18.600000000000001" customHeight="1" x14ac:dyDescent="0.3">
      <c r="A40" s="54"/>
      <c r="B40" s="42" t="s">
        <v>137</v>
      </c>
      <c r="C40" s="8">
        <v>1.03</v>
      </c>
      <c r="D40" s="9">
        <v>1.08</v>
      </c>
      <c r="E40" s="8">
        <v>1.1599999999999999</v>
      </c>
      <c r="F40" s="9">
        <v>1.04</v>
      </c>
      <c r="G40" s="8">
        <f t="shared" ref="G40:G43" si="8">LARGE(C40:F40,1)</f>
        <v>1.1599999999999999</v>
      </c>
      <c r="H40" s="8">
        <f>RANK(G40,$G$39:$G$43,0)</f>
        <v>4</v>
      </c>
    </row>
    <row r="41" spans="1:8" ht="18.600000000000001" customHeight="1" x14ac:dyDescent="0.3">
      <c r="A41" s="54"/>
      <c r="B41" s="42" t="s">
        <v>139</v>
      </c>
      <c r="C41" s="8">
        <v>1.1599999999999999</v>
      </c>
      <c r="D41" s="9">
        <v>1.18</v>
      </c>
      <c r="E41" s="8">
        <v>1.1000000000000001</v>
      </c>
      <c r="F41" s="9">
        <v>1.1499999999999999</v>
      </c>
      <c r="G41" s="8">
        <f t="shared" si="8"/>
        <v>1.18</v>
      </c>
      <c r="H41" s="8">
        <f t="shared" ref="H40:H43" si="9">RANK(G41,$G$39:$G$43,0)</f>
        <v>3</v>
      </c>
    </row>
    <row r="42" spans="1:8" ht="18.600000000000001" customHeight="1" x14ac:dyDescent="0.3">
      <c r="A42" s="54"/>
      <c r="B42" s="42" t="s">
        <v>140</v>
      </c>
      <c r="C42" s="8"/>
      <c r="D42" s="9"/>
      <c r="E42" s="8"/>
      <c r="F42" s="9"/>
      <c r="G42" s="8"/>
      <c r="H42" s="8" t="e">
        <f t="shared" si="9"/>
        <v>#N/A</v>
      </c>
    </row>
    <row r="43" spans="1:8" ht="18.600000000000001" customHeight="1" thickBot="1" x14ac:dyDescent="0.35">
      <c r="A43" s="56"/>
      <c r="B43" s="60" t="s">
        <v>172</v>
      </c>
      <c r="C43" s="8">
        <v>1.33</v>
      </c>
      <c r="D43" s="9">
        <v>1.34</v>
      </c>
      <c r="E43" s="8">
        <v>1.29</v>
      </c>
      <c r="F43" s="9">
        <v>1.39</v>
      </c>
      <c r="G43" s="8">
        <f t="shared" si="8"/>
        <v>1.39</v>
      </c>
      <c r="H43" s="8">
        <f t="shared" si="9"/>
        <v>1</v>
      </c>
    </row>
    <row r="44" spans="1:8" ht="18.600000000000001" customHeight="1" thickBot="1" x14ac:dyDescent="0.35">
      <c r="A44" s="19"/>
      <c r="B44" s="19" t="s">
        <v>75</v>
      </c>
    </row>
    <row r="45" spans="1:8" ht="18.600000000000001" customHeight="1" x14ac:dyDescent="0.3">
      <c r="A45" s="49" t="s">
        <v>168</v>
      </c>
      <c r="B45" s="50" t="s">
        <v>162</v>
      </c>
      <c r="C45" s="8" t="s">
        <v>85</v>
      </c>
      <c r="D45" s="9" t="s">
        <v>86</v>
      </c>
      <c r="E45" s="8" t="s">
        <v>87</v>
      </c>
      <c r="F45" s="9" t="s">
        <v>88</v>
      </c>
      <c r="G45" s="17" t="s">
        <v>89</v>
      </c>
      <c r="H45" s="17" t="s">
        <v>78</v>
      </c>
    </row>
    <row r="46" spans="1:8" ht="18.600000000000001" customHeight="1" x14ac:dyDescent="0.3">
      <c r="A46" s="54"/>
      <c r="B46" s="42" t="s">
        <v>63</v>
      </c>
      <c r="C46" s="8"/>
      <c r="D46" s="9"/>
      <c r="E46" s="8"/>
      <c r="F46" s="9"/>
      <c r="G46" s="8" t="e">
        <f>LARGE(C46:F46,1)</f>
        <v>#NUM!</v>
      </c>
      <c r="H46" s="8" t="e">
        <f>RANK(G46,$G$50:$G$53,0)</f>
        <v>#NUM!</v>
      </c>
    </row>
    <row r="47" spans="1:8" ht="18.600000000000001" customHeight="1" thickBot="1" x14ac:dyDescent="0.35">
      <c r="A47" s="56"/>
      <c r="B47" s="60" t="s">
        <v>171</v>
      </c>
      <c r="C47" s="8">
        <v>1.57</v>
      </c>
      <c r="D47" s="9">
        <v>1.71</v>
      </c>
      <c r="E47" s="8">
        <v>1.63</v>
      </c>
      <c r="F47" s="9">
        <v>1.8</v>
      </c>
      <c r="G47" s="8">
        <f>LARGE(C47:F47,1)</f>
        <v>1.8</v>
      </c>
      <c r="H47" s="8">
        <f>RANK(G47,$G$47,0)</f>
        <v>1</v>
      </c>
    </row>
    <row r="48" spans="1:8" ht="18.600000000000001" customHeight="1" thickBot="1" x14ac:dyDescent="0.35">
      <c r="A48" s="19"/>
      <c r="B48" s="19" t="s">
        <v>75</v>
      </c>
    </row>
    <row r="49" spans="1:8" ht="18.600000000000001" customHeight="1" x14ac:dyDescent="0.3">
      <c r="A49" s="49" t="s">
        <v>154</v>
      </c>
      <c r="B49" s="50" t="s">
        <v>161</v>
      </c>
      <c r="C49" s="8" t="s">
        <v>85</v>
      </c>
      <c r="D49" s="9" t="s">
        <v>86</v>
      </c>
      <c r="E49" s="8" t="s">
        <v>87</v>
      </c>
      <c r="F49" s="9" t="s">
        <v>88</v>
      </c>
      <c r="G49" s="17" t="s">
        <v>89</v>
      </c>
      <c r="H49" s="17" t="s">
        <v>78</v>
      </c>
    </row>
    <row r="50" spans="1:8" ht="18.600000000000001" customHeight="1" x14ac:dyDescent="0.3">
      <c r="A50" s="54"/>
      <c r="B50" s="42" t="s">
        <v>117</v>
      </c>
      <c r="C50" s="8">
        <v>1.48</v>
      </c>
      <c r="D50" s="9">
        <v>1.51</v>
      </c>
      <c r="E50" s="8">
        <v>1.54</v>
      </c>
      <c r="F50" s="9">
        <v>1.54</v>
      </c>
      <c r="G50" s="8">
        <f>LARGE(C50:F50,1)</f>
        <v>1.54</v>
      </c>
      <c r="H50" s="8">
        <f>RANK(G50,$G$50:$G$53,0)</f>
        <v>3</v>
      </c>
    </row>
    <row r="51" spans="1:8" ht="18.600000000000001" customHeight="1" x14ac:dyDescent="0.3">
      <c r="A51" s="62"/>
      <c r="B51" s="42" t="s">
        <v>118</v>
      </c>
      <c r="C51" s="8">
        <v>1.79</v>
      </c>
      <c r="D51" s="9">
        <v>1.84</v>
      </c>
      <c r="E51" s="8">
        <v>1.8</v>
      </c>
      <c r="F51" s="9">
        <v>1.85</v>
      </c>
      <c r="G51" s="8">
        <f>LARGE(C51:F51,1)</f>
        <v>1.85</v>
      </c>
      <c r="H51" s="8">
        <f t="shared" ref="H51:H53" si="10">RANK(G51,$G$50:$G$53,0)</f>
        <v>1</v>
      </c>
    </row>
    <row r="52" spans="1:8" ht="18.600000000000001" customHeight="1" x14ac:dyDescent="0.3">
      <c r="A52" s="54"/>
      <c r="B52" s="42" t="s">
        <v>119</v>
      </c>
      <c r="C52" s="8">
        <v>1.51</v>
      </c>
      <c r="D52" s="9">
        <v>1.51</v>
      </c>
      <c r="E52" s="8">
        <v>1.47</v>
      </c>
      <c r="F52" s="9">
        <v>1.59</v>
      </c>
      <c r="G52" s="8">
        <f>LARGE(C52:F52,1)</f>
        <v>1.59</v>
      </c>
      <c r="H52" s="8">
        <f t="shared" si="10"/>
        <v>2</v>
      </c>
    </row>
    <row r="53" spans="1:8" ht="18.600000000000001" customHeight="1" thickBot="1" x14ac:dyDescent="0.35">
      <c r="A53" s="56"/>
      <c r="B53" s="60" t="s">
        <v>193</v>
      </c>
      <c r="C53" s="8">
        <v>1.33</v>
      </c>
      <c r="D53" s="9">
        <v>1.42</v>
      </c>
      <c r="E53" s="8">
        <v>1.37</v>
      </c>
      <c r="F53" s="9">
        <v>1.51</v>
      </c>
      <c r="G53" s="8">
        <f>LARGE(C53:F53,1)</f>
        <v>1.51</v>
      </c>
      <c r="H53" s="8">
        <f t="shared" si="10"/>
        <v>4</v>
      </c>
    </row>
    <row r="54" spans="1:8" ht="18.600000000000001" customHeight="1" thickBot="1" x14ac:dyDescent="0.35">
      <c r="A54" s="19"/>
      <c r="B54" s="19" t="s">
        <v>75</v>
      </c>
    </row>
    <row r="55" spans="1:8" ht="18.600000000000001" customHeight="1" x14ac:dyDescent="0.3">
      <c r="A55" s="49" t="s">
        <v>169</v>
      </c>
      <c r="B55" s="50" t="s">
        <v>160</v>
      </c>
      <c r="C55" s="8" t="s">
        <v>85</v>
      </c>
      <c r="D55" s="9" t="s">
        <v>86</v>
      </c>
      <c r="E55" s="8" t="s">
        <v>87</v>
      </c>
      <c r="F55" s="9" t="s">
        <v>88</v>
      </c>
      <c r="G55" s="17" t="s">
        <v>89</v>
      </c>
      <c r="H55" s="17" t="s">
        <v>78</v>
      </c>
    </row>
    <row r="56" spans="1:8" ht="18.600000000000001" customHeight="1" x14ac:dyDescent="0.3">
      <c r="A56" s="62"/>
      <c r="B56" s="8" t="s">
        <v>120</v>
      </c>
      <c r="C56" s="8">
        <v>1.38</v>
      </c>
      <c r="D56" s="9">
        <v>1.35</v>
      </c>
      <c r="E56" s="8">
        <v>1.41</v>
      </c>
      <c r="F56" s="9">
        <v>1</v>
      </c>
      <c r="G56" s="8">
        <f t="shared" ref="G56:G59" si="11">LARGE(C56:F56,1)</f>
        <v>1.41</v>
      </c>
      <c r="H56" s="8">
        <f>RANK(G56,$G$56:$G$59,0)</f>
        <v>1</v>
      </c>
    </row>
    <row r="57" spans="1:8" ht="18.600000000000001" customHeight="1" x14ac:dyDescent="0.3">
      <c r="A57" s="63"/>
      <c r="B57" s="8" t="s">
        <v>121</v>
      </c>
      <c r="C57" s="8">
        <v>1.06</v>
      </c>
      <c r="D57" s="9">
        <v>1.1399999999999999</v>
      </c>
      <c r="E57" s="8">
        <v>1.17</v>
      </c>
      <c r="F57" s="9">
        <v>1.1299999999999999</v>
      </c>
      <c r="G57" s="8">
        <f t="shared" si="11"/>
        <v>1.17</v>
      </c>
      <c r="H57" s="8">
        <f t="shared" ref="H57:H59" si="12">RANK(G57,$G$56:$G$59,0)</f>
        <v>3</v>
      </c>
    </row>
    <row r="58" spans="1:8" ht="18.600000000000001" customHeight="1" x14ac:dyDescent="0.3">
      <c r="A58" s="63"/>
      <c r="B58" s="8" t="s">
        <v>122</v>
      </c>
      <c r="C58" s="8"/>
      <c r="D58" s="9"/>
      <c r="E58" s="8"/>
      <c r="F58" s="9"/>
      <c r="G58" s="8"/>
      <c r="H58" s="8" t="e">
        <f t="shared" si="12"/>
        <v>#N/A</v>
      </c>
    </row>
    <row r="59" spans="1:8" ht="18.600000000000001" customHeight="1" thickBot="1" x14ac:dyDescent="0.35">
      <c r="A59" s="64"/>
      <c r="B59" s="13" t="s">
        <v>131</v>
      </c>
      <c r="C59" s="8">
        <v>1.36</v>
      </c>
      <c r="D59" s="9">
        <v>1.41</v>
      </c>
      <c r="E59" s="8">
        <v>1.23</v>
      </c>
      <c r="F59" s="9">
        <v>1.29</v>
      </c>
      <c r="G59" s="8">
        <f t="shared" si="11"/>
        <v>1.41</v>
      </c>
      <c r="H59" s="8">
        <v>2</v>
      </c>
    </row>
  </sheetData>
  <pageMargins left="0.7" right="0.7" top="0.75" bottom="0.75" header="0.3" footer="0.3"/>
  <pageSetup paperSize="9" orientation="landscape" r:id="rId1"/>
  <rowBreaks count="2" manualBreakCount="2">
    <brk id="18" max="9" man="1"/>
    <brk id="43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opLeftCell="A18" zoomScaleNormal="100" workbookViewId="0">
      <selection activeCell="C57" sqref="C57"/>
    </sheetView>
  </sheetViews>
  <sheetFormatPr defaultRowHeight="14.4" x14ac:dyDescent="0.3"/>
  <cols>
    <col min="1" max="1" width="17.5546875" bestFit="1" customWidth="1"/>
    <col min="2" max="2" width="27.33203125" bestFit="1" customWidth="1"/>
    <col min="3" max="3" width="13" customWidth="1"/>
    <col min="4" max="4" width="11" bestFit="1" customWidth="1"/>
    <col min="5" max="5" width="13.5546875" customWidth="1"/>
    <col min="7" max="7" width="15.109375" bestFit="1" customWidth="1"/>
    <col min="9" max="9" width="13.33203125" bestFit="1" customWidth="1"/>
  </cols>
  <sheetData>
    <row r="1" spans="1:9" ht="18" x14ac:dyDescent="0.35">
      <c r="A1" s="18" t="s">
        <v>185</v>
      </c>
      <c r="B1" s="18" t="s">
        <v>90</v>
      </c>
      <c r="D1" s="7" t="s">
        <v>91</v>
      </c>
    </row>
    <row r="2" spans="1:9" ht="15" thickBot="1" x14ac:dyDescent="0.35">
      <c r="G2" t="s">
        <v>124</v>
      </c>
    </row>
    <row r="3" spans="1:9" x14ac:dyDescent="0.3">
      <c r="A3" s="49" t="s">
        <v>157</v>
      </c>
      <c r="B3" s="50" t="s">
        <v>190</v>
      </c>
      <c r="C3" s="9" t="s">
        <v>92</v>
      </c>
      <c r="D3" s="8" t="s">
        <v>78</v>
      </c>
    </row>
    <row r="4" spans="1:9" ht="23.4" customHeight="1" x14ac:dyDescent="0.3">
      <c r="A4" s="54"/>
      <c r="B4" s="8" t="s">
        <v>132</v>
      </c>
      <c r="C4" s="33">
        <v>1.0879629629629629E-3</v>
      </c>
      <c r="D4">
        <f>RANK(C4,$C$4:$C$6,1)</f>
        <v>2</v>
      </c>
    </row>
    <row r="5" spans="1:9" ht="23.4" customHeight="1" x14ac:dyDescent="0.3">
      <c r="A5" s="54"/>
      <c r="B5" s="8" t="s">
        <v>146</v>
      </c>
      <c r="C5" s="33">
        <v>1.0460648148148148E-3</v>
      </c>
      <c r="D5">
        <f>RANK(C5,$C$4:$C$6,1)</f>
        <v>1</v>
      </c>
    </row>
    <row r="6" spans="1:9" ht="23.4" customHeight="1" thickBot="1" x14ac:dyDescent="0.35">
      <c r="A6" s="56"/>
      <c r="B6" s="13" t="s">
        <v>174</v>
      </c>
      <c r="C6" s="33"/>
      <c r="D6" t="e">
        <f>RANK(C6,$C$4:$C$6,1)</f>
        <v>#N/A</v>
      </c>
    </row>
    <row r="7" spans="1:9" ht="15" thickBot="1" x14ac:dyDescent="0.35">
      <c r="A7" s="19"/>
      <c r="B7" s="18" t="s">
        <v>90</v>
      </c>
      <c r="G7" s="1"/>
      <c r="I7" s="1"/>
    </row>
    <row r="8" spans="1:9" x14ac:dyDescent="0.3">
      <c r="A8" s="49" t="s">
        <v>156</v>
      </c>
      <c r="B8" s="50" t="s">
        <v>189</v>
      </c>
      <c r="C8" s="9" t="s">
        <v>92</v>
      </c>
      <c r="D8" s="8" t="s">
        <v>78</v>
      </c>
      <c r="G8" s="1"/>
      <c r="I8" s="1"/>
    </row>
    <row r="9" spans="1:9" ht="23.4" customHeight="1" x14ac:dyDescent="0.3">
      <c r="A9" s="65"/>
      <c r="B9" s="8" t="s">
        <v>126</v>
      </c>
      <c r="C9" s="33"/>
      <c r="D9" t="e">
        <f>RANK(C9,$C$9:$C$18,1)</f>
        <v>#N/A</v>
      </c>
      <c r="G9" t="s">
        <v>124</v>
      </c>
    </row>
    <row r="10" spans="1:9" ht="23.4" customHeight="1" x14ac:dyDescent="0.3">
      <c r="A10" s="65"/>
      <c r="B10" s="8" t="s">
        <v>128</v>
      </c>
      <c r="C10" s="33">
        <v>1.1782407407407408E-3</v>
      </c>
      <c r="D10">
        <f t="shared" ref="D10:D14" si="0">RANK(C10,$C$9:$C$18,1)</f>
        <v>7</v>
      </c>
    </row>
    <row r="11" spans="1:9" ht="23.4" customHeight="1" x14ac:dyDescent="0.3">
      <c r="A11" s="65"/>
      <c r="B11" s="8" t="s">
        <v>129</v>
      </c>
      <c r="C11" s="33">
        <v>1.076736111111111E-3</v>
      </c>
      <c r="D11">
        <f t="shared" si="0"/>
        <v>4</v>
      </c>
    </row>
    <row r="12" spans="1:9" ht="23.4" customHeight="1" x14ac:dyDescent="0.3">
      <c r="A12" s="65"/>
      <c r="B12" s="8" t="s">
        <v>135</v>
      </c>
      <c r="C12" s="33">
        <v>1.279976851851852E-3</v>
      </c>
      <c r="D12">
        <f t="shared" si="0"/>
        <v>8</v>
      </c>
    </row>
    <row r="13" spans="1:9" ht="23.4" customHeight="1" x14ac:dyDescent="0.3">
      <c r="A13" s="65"/>
      <c r="B13" s="8" t="s">
        <v>141</v>
      </c>
      <c r="C13" s="33">
        <v>1.0600694444444444E-3</v>
      </c>
      <c r="D13">
        <f t="shared" si="0"/>
        <v>3</v>
      </c>
    </row>
    <row r="14" spans="1:9" ht="23.4" customHeight="1" x14ac:dyDescent="0.3">
      <c r="A14" s="65"/>
      <c r="B14" s="8" t="s">
        <v>148</v>
      </c>
      <c r="C14" s="33">
        <v>1.129398148148148E-3</v>
      </c>
      <c r="D14">
        <f t="shared" si="0"/>
        <v>6</v>
      </c>
    </row>
    <row r="15" spans="1:9" ht="23.4" customHeight="1" x14ac:dyDescent="0.3">
      <c r="A15" s="65"/>
      <c r="B15" s="8" t="s">
        <v>152</v>
      </c>
      <c r="C15" s="33">
        <v>1.0437500000000002E-3</v>
      </c>
      <c r="D15">
        <f>RANK(C15,$C$9:$C$18,1)</f>
        <v>2</v>
      </c>
    </row>
    <row r="16" spans="1:9" ht="23.4" customHeight="1" x14ac:dyDescent="0.3">
      <c r="A16" s="65"/>
      <c r="B16" s="8" t="s">
        <v>153</v>
      </c>
      <c r="C16" s="33">
        <v>1.0879629629629629E-3</v>
      </c>
      <c r="D16">
        <f t="shared" ref="D16:D17" si="1">RANK(C16,$C$9:$C$18,1)</f>
        <v>5</v>
      </c>
    </row>
    <row r="17" spans="1:7" ht="23.4" customHeight="1" x14ac:dyDescent="0.3">
      <c r="A17" s="65"/>
      <c r="B17" s="8" t="s">
        <v>149</v>
      </c>
      <c r="C17" s="33">
        <v>1.0228009259259259E-3</v>
      </c>
      <c r="D17">
        <f t="shared" si="1"/>
        <v>1</v>
      </c>
    </row>
    <row r="18" spans="1:7" ht="23.4" customHeight="1" thickBot="1" x14ac:dyDescent="0.35">
      <c r="A18" s="64"/>
      <c r="B18" s="13" t="s">
        <v>176</v>
      </c>
      <c r="C18" s="33"/>
      <c r="D18" t="e">
        <f>RANK(C18,$C$9:$C$18,1)</f>
        <v>#N/A</v>
      </c>
      <c r="G18" t="s">
        <v>124</v>
      </c>
    </row>
    <row r="19" spans="1:7" ht="15" thickBot="1" x14ac:dyDescent="0.35">
      <c r="A19" s="19"/>
      <c r="B19" s="18" t="s">
        <v>90</v>
      </c>
    </row>
    <row r="20" spans="1:7" x14ac:dyDescent="0.3">
      <c r="A20" s="49" t="s">
        <v>155</v>
      </c>
      <c r="B20" s="50" t="s">
        <v>188</v>
      </c>
      <c r="C20" s="9" t="s">
        <v>92</v>
      </c>
      <c r="D20" s="8" t="s">
        <v>78</v>
      </c>
    </row>
    <row r="21" spans="1:7" ht="20.399999999999999" customHeight="1" x14ac:dyDescent="0.3">
      <c r="A21" s="54"/>
      <c r="B21" s="8" t="s">
        <v>127</v>
      </c>
      <c r="C21" s="33">
        <v>1.1851851851851852E-3</v>
      </c>
      <c r="D21">
        <f>RANK(C21,$C$21:$C$28,1)</f>
        <v>4</v>
      </c>
    </row>
    <row r="22" spans="1:7" ht="20.399999999999999" customHeight="1" x14ac:dyDescent="0.3">
      <c r="A22" s="54"/>
      <c r="B22" s="8" t="s">
        <v>136</v>
      </c>
      <c r="C22" s="33"/>
      <c r="D22" t="e">
        <f t="shared" ref="D22:D27" si="2">RANK(C22,$C$21:$C$28,1)</f>
        <v>#N/A</v>
      </c>
    </row>
    <row r="23" spans="1:7" ht="20.399999999999999" customHeight="1" x14ac:dyDescent="0.3">
      <c r="A23" s="54"/>
      <c r="B23" s="8" t="s">
        <v>138</v>
      </c>
      <c r="C23" s="33"/>
      <c r="D23" t="e">
        <f t="shared" si="2"/>
        <v>#N/A</v>
      </c>
    </row>
    <row r="24" spans="1:7" ht="20.399999999999999" customHeight="1" x14ac:dyDescent="0.3">
      <c r="A24" s="54"/>
      <c r="B24" s="8" t="s">
        <v>142</v>
      </c>
      <c r="C24" s="33">
        <v>1.0561342592592595E-3</v>
      </c>
      <c r="D24">
        <f t="shared" si="2"/>
        <v>1</v>
      </c>
    </row>
    <row r="25" spans="1:7" ht="20.399999999999999" customHeight="1" x14ac:dyDescent="0.3">
      <c r="A25" s="54"/>
      <c r="B25" s="8" t="s">
        <v>144</v>
      </c>
      <c r="C25" s="33">
        <v>1.2442129629629628E-3</v>
      </c>
      <c r="D25">
        <f t="shared" si="2"/>
        <v>5</v>
      </c>
    </row>
    <row r="26" spans="1:7" ht="20.399999999999999" customHeight="1" x14ac:dyDescent="0.3">
      <c r="A26" s="54"/>
      <c r="B26" s="8" t="s">
        <v>147</v>
      </c>
      <c r="C26" s="33">
        <v>1.1762731481481483E-3</v>
      </c>
      <c r="D26">
        <f t="shared" si="2"/>
        <v>3</v>
      </c>
    </row>
    <row r="27" spans="1:7" ht="20.399999999999999" customHeight="1" x14ac:dyDescent="0.3">
      <c r="A27" s="54"/>
      <c r="B27" s="8" t="s">
        <v>151</v>
      </c>
      <c r="C27" s="33">
        <v>1.0584490740740741E-3</v>
      </c>
      <c r="D27">
        <f t="shared" si="2"/>
        <v>2</v>
      </c>
    </row>
    <row r="28" spans="1:7" ht="15" thickBot="1" x14ac:dyDescent="0.35">
      <c r="A28" s="56"/>
      <c r="B28" s="13" t="s">
        <v>173</v>
      </c>
      <c r="C28" s="33"/>
      <c r="D28" t="e">
        <f>RANK(C28,$C$21:$C$28,1)</f>
        <v>#N/A</v>
      </c>
      <c r="G28" t="s">
        <v>124</v>
      </c>
    </row>
    <row r="29" spans="1:7" ht="15" thickBot="1" x14ac:dyDescent="0.35">
      <c r="A29" s="19"/>
      <c r="B29" s="18" t="s">
        <v>90</v>
      </c>
    </row>
    <row r="30" spans="1:7" x14ac:dyDescent="0.3">
      <c r="A30" s="49" t="s">
        <v>158</v>
      </c>
      <c r="B30" s="50" t="s">
        <v>187</v>
      </c>
      <c r="C30" s="9" t="s">
        <v>92</v>
      </c>
      <c r="D30" s="8" t="s">
        <v>78</v>
      </c>
    </row>
    <row r="31" spans="1:7" ht="22.2" customHeight="1" x14ac:dyDescent="0.3">
      <c r="A31" s="54"/>
      <c r="B31" s="42" t="s">
        <v>133</v>
      </c>
      <c r="C31" s="33"/>
      <c r="D31" t="e">
        <f>RANK(C31,$C$31:$C$36,1)</f>
        <v>#N/A</v>
      </c>
    </row>
    <row r="32" spans="1:7" ht="22.2" customHeight="1" x14ac:dyDescent="0.3">
      <c r="A32" s="54"/>
      <c r="B32" s="42" t="s">
        <v>134</v>
      </c>
      <c r="C32" s="33">
        <v>1.2145833333333334E-3</v>
      </c>
      <c r="D32">
        <f t="shared" ref="D32:D35" si="3">RANK(C32,$C$31:$C$36,1)</f>
        <v>4</v>
      </c>
    </row>
    <row r="33" spans="1:9" ht="22.2" customHeight="1" x14ac:dyDescent="0.3">
      <c r="A33" s="54"/>
      <c r="B33" s="42" t="s">
        <v>143</v>
      </c>
      <c r="C33" s="33">
        <v>1.1516203703703703E-3</v>
      </c>
      <c r="D33">
        <f t="shared" si="3"/>
        <v>1</v>
      </c>
    </row>
    <row r="34" spans="1:9" ht="22.2" customHeight="1" x14ac:dyDescent="0.3">
      <c r="A34" s="54"/>
      <c r="B34" s="42" t="s">
        <v>145</v>
      </c>
      <c r="C34" s="33">
        <v>1.2041666666666665E-3</v>
      </c>
      <c r="D34">
        <f t="shared" si="3"/>
        <v>3</v>
      </c>
    </row>
    <row r="35" spans="1:9" ht="22.2" customHeight="1" x14ac:dyDescent="0.3">
      <c r="A35" s="54"/>
      <c r="B35" s="42" t="s">
        <v>150</v>
      </c>
      <c r="C35" s="33">
        <v>1.1671296296296297E-3</v>
      </c>
      <c r="D35">
        <f t="shared" si="3"/>
        <v>2</v>
      </c>
    </row>
    <row r="36" spans="1:9" ht="22.2" customHeight="1" thickBot="1" x14ac:dyDescent="0.35">
      <c r="A36" s="56"/>
      <c r="B36" s="60" t="s">
        <v>175</v>
      </c>
      <c r="C36" s="33"/>
      <c r="D36" t="e">
        <f>RANK(C36,$C$31:$C$36,1)</f>
        <v>#N/A</v>
      </c>
    </row>
    <row r="37" spans="1:9" ht="15" thickBot="1" x14ac:dyDescent="0.35">
      <c r="A37" s="19"/>
      <c r="B37" s="18" t="s">
        <v>90</v>
      </c>
    </row>
    <row r="38" spans="1:9" x14ac:dyDescent="0.3">
      <c r="A38" s="49" t="s">
        <v>159</v>
      </c>
      <c r="B38" s="50" t="s">
        <v>186</v>
      </c>
      <c r="C38" s="9" t="s">
        <v>92</v>
      </c>
      <c r="D38" s="8" t="s">
        <v>78</v>
      </c>
    </row>
    <row r="39" spans="1:9" ht="22.2" customHeight="1" x14ac:dyDescent="0.3">
      <c r="A39" s="54"/>
      <c r="B39" s="42" t="s">
        <v>130</v>
      </c>
      <c r="C39" s="33">
        <v>1.4280092592592593E-3</v>
      </c>
      <c r="D39">
        <f>RANK(C39,$C$39:$C$43,1)</f>
        <v>2</v>
      </c>
    </row>
    <row r="40" spans="1:9" ht="22.2" customHeight="1" x14ac:dyDescent="0.3">
      <c r="A40" s="54"/>
      <c r="B40" s="42" t="s">
        <v>137</v>
      </c>
      <c r="C40" s="33"/>
      <c r="D40" t="e">
        <f t="shared" ref="D40:D42" si="4">RANK(C40,$C$39:$C$43,1)</f>
        <v>#N/A</v>
      </c>
    </row>
    <row r="41" spans="1:9" ht="22.2" customHeight="1" x14ac:dyDescent="0.3">
      <c r="A41" s="54"/>
      <c r="B41" s="42" t="s">
        <v>139</v>
      </c>
      <c r="C41" s="33">
        <v>1.3226851851851852E-3</v>
      </c>
      <c r="D41">
        <f t="shared" si="4"/>
        <v>1</v>
      </c>
      <c r="I41" s="1"/>
    </row>
    <row r="42" spans="1:9" ht="22.2" customHeight="1" x14ac:dyDescent="0.3">
      <c r="A42" s="54"/>
      <c r="B42" s="42" t="s">
        <v>140</v>
      </c>
      <c r="C42" s="33"/>
      <c r="D42" t="e">
        <f t="shared" si="4"/>
        <v>#N/A</v>
      </c>
      <c r="I42" s="1"/>
    </row>
    <row r="43" spans="1:9" ht="22.2" customHeight="1" thickBot="1" x14ac:dyDescent="0.35">
      <c r="A43" s="56"/>
      <c r="B43" s="60" t="s">
        <v>172</v>
      </c>
      <c r="C43" s="33">
        <v>1.4699074074074074E-3</v>
      </c>
      <c r="D43">
        <f>RANK(C43,$C$39:$C$43,1)</f>
        <v>3</v>
      </c>
      <c r="I43" s="1"/>
    </row>
    <row r="44" spans="1:9" ht="15" thickBot="1" x14ac:dyDescent="0.35">
      <c r="A44" s="19"/>
      <c r="B44" s="18" t="s">
        <v>90</v>
      </c>
      <c r="I44" s="1"/>
    </row>
    <row r="45" spans="1:9" x14ac:dyDescent="0.3">
      <c r="A45" s="49" t="s">
        <v>168</v>
      </c>
      <c r="B45" s="50" t="s">
        <v>162</v>
      </c>
      <c r="C45" s="9" t="s">
        <v>92</v>
      </c>
      <c r="D45" s="8" t="s">
        <v>78</v>
      </c>
      <c r="I45" s="1"/>
    </row>
    <row r="46" spans="1:9" ht="22.2" customHeight="1" x14ac:dyDescent="0.3">
      <c r="A46" s="54"/>
      <c r="B46" s="42" t="s">
        <v>63</v>
      </c>
      <c r="C46" s="33"/>
      <c r="D46" t="e">
        <f>RANK(C46,$C$46:$C$47,1)</f>
        <v>#N/A</v>
      </c>
      <c r="G46" t="s">
        <v>124</v>
      </c>
    </row>
    <row r="47" spans="1:9" ht="22.2" customHeight="1" thickBot="1" x14ac:dyDescent="0.35">
      <c r="A47" s="56"/>
      <c r="B47" s="60" t="s">
        <v>171</v>
      </c>
      <c r="C47" s="33">
        <v>1.0740740740740741E-3</v>
      </c>
      <c r="D47">
        <f>RANK(C47,$C$46:$C$47,1)</f>
        <v>1</v>
      </c>
    </row>
    <row r="48" spans="1:9" ht="15" thickBot="1" x14ac:dyDescent="0.35">
      <c r="A48" s="19"/>
      <c r="B48" s="18" t="s">
        <v>90</v>
      </c>
    </row>
    <row r="49" spans="1:7" x14ac:dyDescent="0.3">
      <c r="A49" s="49" t="s">
        <v>154</v>
      </c>
      <c r="B49" s="50" t="s">
        <v>161</v>
      </c>
      <c r="C49" s="9" t="s">
        <v>92</v>
      </c>
      <c r="D49" s="8" t="s">
        <v>78</v>
      </c>
    </row>
    <row r="50" spans="1:7" ht="22.2" customHeight="1" x14ac:dyDescent="0.3">
      <c r="A50" s="54"/>
      <c r="B50" s="42" t="s">
        <v>117</v>
      </c>
      <c r="C50" s="33">
        <v>1.0856481481481481E-3</v>
      </c>
      <c r="D50">
        <f>RANK(C50,$C$50:$C$53,1)</f>
        <v>2</v>
      </c>
      <c r="G50" t="s">
        <v>124</v>
      </c>
    </row>
    <row r="51" spans="1:7" ht="22.2" customHeight="1" x14ac:dyDescent="0.3">
      <c r="A51" s="62"/>
      <c r="B51" s="42" t="s">
        <v>118</v>
      </c>
      <c r="C51" s="33">
        <v>1.0775462962962963E-3</v>
      </c>
      <c r="D51">
        <f t="shared" ref="D51:D53" si="5">RANK(C51,$C$50:$C$53,1)</f>
        <v>1</v>
      </c>
    </row>
    <row r="52" spans="1:7" ht="22.2" customHeight="1" x14ac:dyDescent="0.3">
      <c r="A52" s="54"/>
      <c r="B52" s="42" t="s">
        <v>119</v>
      </c>
      <c r="C52" s="33">
        <v>1.2135416666666668E-3</v>
      </c>
      <c r="D52">
        <f t="shared" si="5"/>
        <v>3</v>
      </c>
    </row>
    <row r="53" spans="1:7" ht="22.2" customHeight="1" thickBot="1" x14ac:dyDescent="0.35">
      <c r="A53" s="56"/>
      <c r="B53" s="60" t="s">
        <v>193</v>
      </c>
      <c r="C53" s="33">
        <v>1.2702546296296296E-3</v>
      </c>
      <c r="D53">
        <f t="shared" si="5"/>
        <v>4</v>
      </c>
    </row>
    <row r="54" spans="1:7" ht="15" thickBot="1" x14ac:dyDescent="0.35">
      <c r="A54" s="19"/>
      <c r="B54" s="18" t="s">
        <v>90</v>
      </c>
    </row>
    <row r="55" spans="1:7" x14ac:dyDescent="0.3">
      <c r="A55" s="49" t="s">
        <v>169</v>
      </c>
      <c r="B55" s="50" t="s">
        <v>160</v>
      </c>
      <c r="C55" s="9" t="s">
        <v>92</v>
      </c>
      <c r="D55" s="8" t="s">
        <v>78</v>
      </c>
    </row>
    <row r="56" spans="1:7" ht="22.2" customHeight="1" x14ac:dyDescent="0.3">
      <c r="A56" s="62"/>
      <c r="B56" s="8" t="s">
        <v>120</v>
      </c>
      <c r="C56" s="33">
        <v>1.1179398148148149E-3</v>
      </c>
      <c r="D56">
        <f>RANK(C56,$C$56:$C$59,1)</f>
        <v>1</v>
      </c>
    </row>
    <row r="57" spans="1:7" ht="22.2" customHeight="1" x14ac:dyDescent="0.3">
      <c r="A57" s="63"/>
      <c r="B57" s="8" t="s">
        <v>121</v>
      </c>
      <c r="C57" s="33">
        <v>1.2435185185185186E-3</v>
      </c>
      <c r="D57">
        <f t="shared" ref="D57:D58" si="6">RANK(C57,$C$56:$C$59,1)</f>
        <v>2</v>
      </c>
    </row>
    <row r="58" spans="1:7" ht="22.2" customHeight="1" x14ac:dyDescent="0.3">
      <c r="A58" s="63"/>
      <c r="B58" s="8" t="s">
        <v>122</v>
      </c>
      <c r="C58" s="33"/>
      <c r="D58" t="e">
        <f t="shared" si="6"/>
        <v>#N/A</v>
      </c>
    </row>
    <row r="59" spans="1:7" ht="22.2" customHeight="1" thickBot="1" x14ac:dyDescent="0.35">
      <c r="A59" s="64"/>
      <c r="B59" s="13" t="s">
        <v>131</v>
      </c>
      <c r="C59" s="33">
        <v>1.2702546296296296E-3</v>
      </c>
      <c r="D59">
        <f>RANK(C59,$C$56:$C$59,1)</f>
        <v>3</v>
      </c>
      <c r="G59" t="s">
        <v>124</v>
      </c>
    </row>
    <row r="63" spans="1:7" x14ac:dyDescent="0.3">
      <c r="B63" s="1"/>
    </row>
  </sheetData>
  <pageMargins left="0.7" right="0.7" top="0.75" bottom="0.75" header="0.3" footer="0.3"/>
  <pageSetup paperSize="9" orientation="landscape" r:id="rId1"/>
  <rowBreaks count="2" manualBreakCount="2">
    <brk id="18" max="16383" man="1"/>
    <brk id="3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topLeftCell="A3" zoomScale="180" zoomScaleNormal="180" workbookViewId="0">
      <selection activeCell="J6" sqref="J6"/>
    </sheetView>
  </sheetViews>
  <sheetFormatPr defaultRowHeight="14.4" x14ac:dyDescent="0.3"/>
  <cols>
    <col min="2" max="2" width="27.33203125" bestFit="1" customWidth="1"/>
    <col min="5" max="5" width="10.44140625" bestFit="1" customWidth="1"/>
    <col min="7" max="7" width="11.5546875" bestFit="1" customWidth="1"/>
    <col min="8" max="8" width="10.44140625" hidden="1" customWidth="1"/>
  </cols>
  <sheetData>
    <row r="1" spans="1:9" x14ac:dyDescent="0.3">
      <c r="E1" s="6" t="s">
        <v>125</v>
      </c>
    </row>
    <row r="2" spans="1:9" ht="15" thickBot="1" x14ac:dyDescent="0.35"/>
    <row r="3" spans="1:9" x14ac:dyDescent="0.3">
      <c r="A3" s="49" t="s">
        <v>157</v>
      </c>
      <c r="B3" s="50" t="s">
        <v>190</v>
      </c>
      <c r="C3" s="8" t="s">
        <v>93</v>
      </c>
      <c r="D3" s="8" t="s">
        <v>73</v>
      </c>
      <c r="E3" s="8" t="s">
        <v>94</v>
      </c>
      <c r="F3" s="8" t="s">
        <v>90</v>
      </c>
      <c r="G3" s="8" t="s">
        <v>95</v>
      </c>
      <c r="H3" s="8" t="s">
        <v>78</v>
      </c>
      <c r="I3" s="41" t="s">
        <v>78</v>
      </c>
    </row>
    <row r="4" spans="1:9" x14ac:dyDescent="0.3">
      <c r="A4" s="54"/>
      <c r="B4" s="8" t="s">
        <v>132</v>
      </c>
      <c r="C4" s="25">
        <f>'Höjd '!BJ4</f>
        <v>0</v>
      </c>
      <c r="D4" s="25" t="e">
        <f>Kula!L4</f>
        <v>#N/A</v>
      </c>
      <c r="E4" s="9">
        <f>' Längd'!H4</f>
        <v>2</v>
      </c>
      <c r="F4" s="9">
        <f>'400 m'!D4</f>
        <v>2</v>
      </c>
      <c r="G4" s="9" t="e">
        <f>SUM(C4:F4)</f>
        <v>#N/A</v>
      </c>
      <c r="H4" s="9" t="e">
        <f>RANK(G4,$G$4:$G$6,1)</f>
        <v>#N/A</v>
      </c>
      <c r="I4">
        <v>2</v>
      </c>
    </row>
    <row r="5" spans="1:9" x14ac:dyDescent="0.3">
      <c r="A5" s="54"/>
      <c r="B5" s="8" t="s">
        <v>146</v>
      </c>
      <c r="C5" s="25">
        <f>'Höjd '!BJ5</f>
        <v>1</v>
      </c>
      <c r="D5" s="25">
        <f>Kula!L5</f>
        <v>1</v>
      </c>
      <c r="E5" s="9">
        <f>' Längd'!H5</f>
        <v>1</v>
      </c>
      <c r="F5" s="9">
        <f>'400 m'!D5</f>
        <v>1</v>
      </c>
      <c r="G5" s="9">
        <f t="shared" ref="G5:G6" si="0">SUM(C5:F5)</f>
        <v>4</v>
      </c>
      <c r="H5" s="9" t="e">
        <f t="shared" ref="H5:H6" si="1">RANK(G5,$G$4:$G$6,1)</f>
        <v>#N/A</v>
      </c>
      <c r="I5">
        <v>1</v>
      </c>
    </row>
    <row r="6" spans="1:9" ht="15" thickBot="1" x14ac:dyDescent="0.35">
      <c r="A6" s="56"/>
      <c r="B6" s="13" t="s">
        <v>174</v>
      </c>
      <c r="C6" s="25">
        <f>'Höjd '!BJ6</f>
        <v>0</v>
      </c>
      <c r="D6" s="25">
        <f>Kula!L6</f>
        <v>0</v>
      </c>
      <c r="E6" s="9" t="e">
        <f>' Längd'!H6</f>
        <v>#N/A</v>
      </c>
      <c r="F6" s="9" t="e">
        <f>'400 m'!D6</f>
        <v>#N/A</v>
      </c>
      <c r="G6" s="9" t="e">
        <f t="shared" si="0"/>
        <v>#N/A</v>
      </c>
      <c r="H6" s="9" t="e">
        <f t="shared" si="1"/>
        <v>#N/A</v>
      </c>
    </row>
    <row r="7" spans="1:9" ht="15" thickBot="1" x14ac:dyDescent="0.35">
      <c r="A7" s="19"/>
      <c r="B7" s="18"/>
      <c r="C7" s="1"/>
      <c r="D7" s="1"/>
      <c r="E7" s="1"/>
      <c r="F7" s="1"/>
      <c r="G7" s="1"/>
      <c r="H7" s="1"/>
    </row>
    <row r="8" spans="1:9" x14ac:dyDescent="0.3">
      <c r="A8" s="49" t="s">
        <v>156</v>
      </c>
      <c r="B8" s="50" t="s">
        <v>189</v>
      </c>
      <c r="C8" s="8" t="s">
        <v>93</v>
      </c>
      <c r="D8" s="8" t="s">
        <v>73</v>
      </c>
      <c r="E8" s="8" t="s">
        <v>94</v>
      </c>
      <c r="F8" s="8" t="s">
        <v>90</v>
      </c>
      <c r="G8" s="8" t="s">
        <v>95</v>
      </c>
      <c r="I8" s="1"/>
    </row>
    <row r="9" spans="1:9" x14ac:dyDescent="0.3">
      <c r="A9" s="65"/>
      <c r="B9" s="8" t="s">
        <v>126</v>
      </c>
      <c r="C9" s="9">
        <f>'Höjd '!BJ10</f>
        <v>2</v>
      </c>
      <c r="D9" s="9">
        <f>Kula!L9</f>
        <v>4</v>
      </c>
      <c r="E9" s="9">
        <f>' Längd'!H9</f>
        <v>5</v>
      </c>
      <c r="F9" s="9">
        <v>9</v>
      </c>
      <c r="G9" s="9">
        <f>SUM(C9:F9)</f>
        <v>20</v>
      </c>
      <c r="H9" s="8" t="s">
        <v>78</v>
      </c>
      <c r="I9">
        <v>4</v>
      </c>
    </row>
    <row r="10" spans="1:9" x14ac:dyDescent="0.3">
      <c r="A10" s="65"/>
      <c r="B10" s="8" t="s">
        <v>128</v>
      </c>
      <c r="C10" s="9">
        <f>'Höjd '!BJ11</f>
        <v>7</v>
      </c>
      <c r="D10" s="9">
        <f>Kula!L10</f>
        <v>9</v>
      </c>
      <c r="E10" s="9">
        <f>' Längd'!H10</f>
        <v>9</v>
      </c>
      <c r="F10" s="9">
        <f>'400 m'!D10</f>
        <v>7</v>
      </c>
      <c r="G10" s="9">
        <f>SUM(C10:F10)</f>
        <v>32</v>
      </c>
      <c r="H10" s="9">
        <f>RANK(G10,$G$10:$G$15,1)</f>
        <v>6</v>
      </c>
      <c r="I10">
        <v>4</v>
      </c>
    </row>
    <row r="11" spans="1:9" x14ac:dyDescent="0.3">
      <c r="A11" s="65"/>
      <c r="B11" s="8" t="s">
        <v>129</v>
      </c>
      <c r="C11" s="9">
        <f>'Höjd '!BJ12</f>
        <v>3</v>
      </c>
      <c r="D11" s="9">
        <f>Kula!L11</f>
        <v>1</v>
      </c>
      <c r="E11" s="9">
        <f>' Längd'!H11</f>
        <v>3</v>
      </c>
      <c r="F11" s="9">
        <f>'400 m'!D11</f>
        <v>4</v>
      </c>
      <c r="G11" s="9">
        <f t="shared" ref="G11:G15" si="2">SUM(C11:F11)</f>
        <v>11</v>
      </c>
      <c r="H11" s="9">
        <f t="shared" ref="H11:H14" si="3">RANK(G11,$G$10:$G$15,1)</f>
        <v>2</v>
      </c>
      <c r="I11">
        <v>2</v>
      </c>
    </row>
    <row r="12" spans="1:9" x14ac:dyDescent="0.3">
      <c r="A12" s="65"/>
      <c r="B12" s="8" t="s">
        <v>135</v>
      </c>
      <c r="C12" s="9">
        <f>'Höjd '!BJ13</f>
        <v>8</v>
      </c>
      <c r="D12" s="9">
        <f>Kula!L12</f>
        <v>7</v>
      </c>
      <c r="E12" s="9">
        <f>' Längd'!H12</f>
        <v>4</v>
      </c>
      <c r="F12" s="9">
        <f>'400 m'!D12</f>
        <v>8</v>
      </c>
      <c r="G12" s="9">
        <f t="shared" si="2"/>
        <v>27</v>
      </c>
      <c r="H12" s="9">
        <f t="shared" si="3"/>
        <v>5</v>
      </c>
      <c r="I12">
        <v>4</v>
      </c>
    </row>
    <row r="13" spans="1:9" x14ac:dyDescent="0.3">
      <c r="A13" s="65"/>
      <c r="B13" s="8" t="s">
        <v>141</v>
      </c>
      <c r="C13" s="9">
        <f>'Höjd '!BJ14</f>
        <v>1</v>
      </c>
      <c r="D13" s="9">
        <f>Kula!L13</f>
        <v>2</v>
      </c>
      <c r="E13" s="9">
        <f>' Längd'!H13</f>
        <v>1</v>
      </c>
      <c r="F13" s="9">
        <f>'400 m'!D13</f>
        <v>3</v>
      </c>
      <c r="G13" s="9">
        <f t="shared" si="2"/>
        <v>7</v>
      </c>
      <c r="H13" s="9">
        <f t="shared" si="3"/>
        <v>1</v>
      </c>
      <c r="I13">
        <v>1</v>
      </c>
    </row>
    <row r="14" spans="1:9" x14ac:dyDescent="0.3">
      <c r="A14" s="65"/>
      <c r="B14" s="8" t="s">
        <v>148</v>
      </c>
      <c r="C14" s="9">
        <f>'Höjd '!BJ15</f>
        <v>5</v>
      </c>
      <c r="D14" s="9">
        <f>Kula!L14</f>
        <v>5</v>
      </c>
      <c r="E14" s="9">
        <f>' Längd'!H14</f>
        <v>5</v>
      </c>
      <c r="F14" s="9">
        <f>'400 m'!D14</f>
        <v>6</v>
      </c>
      <c r="G14" s="9">
        <f t="shared" si="2"/>
        <v>21</v>
      </c>
      <c r="H14" s="9">
        <f t="shared" si="3"/>
        <v>4</v>
      </c>
      <c r="I14">
        <v>4</v>
      </c>
    </row>
    <row r="15" spans="1:9" x14ac:dyDescent="0.3">
      <c r="A15" s="65"/>
      <c r="B15" s="8" t="s">
        <v>152</v>
      </c>
      <c r="C15" s="9">
        <f>'Höjd '!BJ16</f>
        <v>8</v>
      </c>
      <c r="D15" s="9">
        <f>Kula!L15</f>
        <v>3</v>
      </c>
      <c r="E15" s="9">
        <f>' Längd'!H15</f>
        <v>2</v>
      </c>
      <c r="F15" s="9">
        <f>'400 m'!D15</f>
        <v>2</v>
      </c>
      <c r="G15" s="9">
        <f t="shared" si="2"/>
        <v>15</v>
      </c>
      <c r="H15" s="9">
        <f>RANK(G15,$G$10:$G$15,1)</f>
        <v>3</v>
      </c>
      <c r="I15">
        <v>3</v>
      </c>
    </row>
    <row r="16" spans="1:9" x14ac:dyDescent="0.3">
      <c r="A16" s="65"/>
      <c r="B16" s="8" t="s">
        <v>153</v>
      </c>
      <c r="C16" s="9">
        <f>'Höjd '!BJ17</f>
        <v>6</v>
      </c>
      <c r="D16" s="9">
        <f>Kula!L16</f>
        <v>6</v>
      </c>
      <c r="E16" s="9">
        <f>' Längd'!H16</f>
        <v>5</v>
      </c>
      <c r="F16" s="9">
        <f>'400 m'!D16</f>
        <v>5</v>
      </c>
      <c r="G16" s="9">
        <f t="shared" ref="G16:G18" si="4">SUM(C16:F16)</f>
        <v>22</v>
      </c>
      <c r="I16">
        <v>4</v>
      </c>
    </row>
    <row r="17" spans="1:9" x14ac:dyDescent="0.3">
      <c r="A17" s="65"/>
      <c r="B17" s="8" t="s">
        <v>149</v>
      </c>
      <c r="C17" s="9">
        <f>'Höjd '!BJ18</f>
        <v>4</v>
      </c>
      <c r="D17" s="9">
        <f>Kula!L17</f>
        <v>8</v>
      </c>
      <c r="E17" s="9">
        <f>' Längd'!H17</f>
        <v>8</v>
      </c>
      <c r="F17" s="9">
        <f>'400 m'!D17</f>
        <v>1</v>
      </c>
      <c r="G17" s="9">
        <f t="shared" si="4"/>
        <v>21</v>
      </c>
      <c r="I17">
        <v>4</v>
      </c>
    </row>
    <row r="18" spans="1:9" ht="15" thickBot="1" x14ac:dyDescent="0.35">
      <c r="A18" s="64"/>
      <c r="B18" s="13"/>
      <c r="C18" s="9"/>
      <c r="D18" s="9"/>
      <c r="E18" s="9"/>
      <c r="F18" s="9"/>
      <c r="G18" s="9"/>
      <c r="H18" s="8" t="s">
        <v>78</v>
      </c>
    </row>
    <row r="19" spans="1:9" ht="15" thickBot="1" x14ac:dyDescent="0.35">
      <c r="A19" s="19"/>
      <c r="B19" s="18"/>
    </row>
    <row r="20" spans="1:9" x14ac:dyDescent="0.3">
      <c r="A20" s="49" t="s">
        <v>155</v>
      </c>
      <c r="B20" s="50" t="s">
        <v>188</v>
      </c>
      <c r="C20" s="8" t="s">
        <v>93</v>
      </c>
      <c r="D20" s="8" t="s">
        <v>73</v>
      </c>
      <c r="E20" s="8" t="s">
        <v>94</v>
      </c>
      <c r="F20" s="8" t="s">
        <v>90</v>
      </c>
      <c r="G20" s="8" t="s">
        <v>95</v>
      </c>
      <c r="H20" s="9" t="e">
        <f>RANK(#REF!,$G$19:$G$25,1)</f>
        <v>#REF!</v>
      </c>
    </row>
    <row r="21" spans="1:9" x14ac:dyDescent="0.3">
      <c r="A21" s="54"/>
      <c r="B21" s="8" t="s">
        <v>127</v>
      </c>
      <c r="C21" s="9">
        <f>'Höjd '!BJ23</f>
        <v>3</v>
      </c>
      <c r="D21" s="9">
        <f>Kula!L21</f>
        <v>2</v>
      </c>
      <c r="E21" s="9">
        <f>' Längd'!H21</f>
        <v>2</v>
      </c>
      <c r="F21" s="9">
        <f>'400 m'!D21</f>
        <v>4</v>
      </c>
      <c r="G21" s="9">
        <f t="shared" ref="G21:G25" si="5">SUM(C21:F21)</f>
        <v>11</v>
      </c>
      <c r="H21" s="9" t="e">
        <f t="shared" ref="H21:H25" si="6">RANK(G21,$G$19:$G$25,1)</f>
        <v>#N/A</v>
      </c>
      <c r="I21">
        <v>1</v>
      </c>
    </row>
    <row r="22" spans="1:9" x14ac:dyDescent="0.3">
      <c r="A22" s="54"/>
      <c r="B22" s="8" t="s">
        <v>136</v>
      </c>
      <c r="C22" s="9">
        <f>'Höjd '!BJ24</f>
        <v>6</v>
      </c>
      <c r="D22" s="9">
        <f>Kula!L22</f>
        <v>6</v>
      </c>
      <c r="E22" s="9" t="e">
        <f>' Längd'!H22</f>
        <v>#N/A</v>
      </c>
      <c r="F22" s="9" t="e">
        <f>'400 m'!D22</f>
        <v>#N/A</v>
      </c>
      <c r="G22" s="9" t="e">
        <f t="shared" si="5"/>
        <v>#N/A</v>
      </c>
      <c r="H22" s="9" t="e">
        <f t="shared" si="6"/>
        <v>#N/A</v>
      </c>
      <c r="I22">
        <v>4</v>
      </c>
    </row>
    <row r="23" spans="1:9" x14ac:dyDescent="0.3">
      <c r="A23" s="54"/>
      <c r="B23" s="8" t="s">
        <v>138</v>
      </c>
      <c r="C23" s="9">
        <f>'Höjd '!BJ25</f>
        <v>1</v>
      </c>
      <c r="D23" s="9">
        <f>Kula!L23</f>
        <v>1</v>
      </c>
      <c r="E23" s="9" t="e">
        <f>' Längd'!H23</f>
        <v>#N/A</v>
      </c>
      <c r="F23" s="9" t="e">
        <f>'400 m'!D23</f>
        <v>#N/A</v>
      </c>
      <c r="G23" s="9" t="e">
        <f t="shared" si="5"/>
        <v>#N/A</v>
      </c>
      <c r="H23" s="9" t="e">
        <f t="shared" si="6"/>
        <v>#N/A</v>
      </c>
      <c r="I23">
        <v>4</v>
      </c>
    </row>
    <row r="24" spans="1:9" x14ac:dyDescent="0.3">
      <c r="A24" s="54"/>
      <c r="B24" s="8" t="s">
        <v>142</v>
      </c>
      <c r="C24" s="9">
        <f>'Höjd '!BJ26</f>
        <v>2</v>
      </c>
      <c r="D24" s="9">
        <f>Kula!L24</f>
        <v>7</v>
      </c>
      <c r="E24" s="9">
        <f>' Längd'!H24</f>
        <v>4</v>
      </c>
      <c r="F24" s="9">
        <f>'400 m'!D24</f>
        <v>1</v>
      </c>
      <c r="G24" s="9">
        <f t="shared" si="5"/>
        <v>14</v>
      </c>
      <c r="H24" s="9" t="e">
        <f>RANK(G24,$G$19:$G$25,1)</f>
        <v>#N/A</v>
      </c>
      <c r="I24">
        <v>3</v>
      </c>
    </row>
    <row r="25" spans="1:9" x14ac:dyDescent="0.3">
      <c r="A25" s="54"/>
      <c r="B25" s="8" t="s">
        <v>144</v>
      </c>
      <c r="C25" s="9">
        <f>'Höjd '!BJ27</f>
        <v>7</v>
      </c>
      <c r="D25" s="9">
        <f>Kula!L25</f>
        <v>3</v>
      </c>
      <c r="E25" s="9">
        <f>' Längd'!H25</f>
        <v>5</v>
      </c>
      <c r="F25" s="9">
        <f>'400 m'!D25</f>
        <v>5</v>
      </c>
      <c r="G25" s="9">
        <f t="shared" si="5"/>
        <v>20</v>
      </c>
      <c r="H25" s="9" t="e">
        <f t="shared" si="6"/>
        <v>#N/A</v>
      </c>
      <c r="I25">
        <v>4</v>
      </c>
    </row>
    <row r="26" spans="1:9" x14ac:dyDescent="0.3">
      <c r="A26" s="54"/>
      <c r="B26" s="8" t="s">
        <v>147</v>
      </c>
      <c r="C26" s="9">
        <f>'Höjd '!BJ28</f>
        <v>4</v>
      </c>
      <c r="D26" s="9">
        <f>Kula!L26</f>
        <v>5</v>
      </c>
      <c r="E26" s="9">
        <f>' Längd'!H26</f>
        <v>3</v>
      </c>
      <c r="F26" s="9">
        <f>'400 m'!D26</f>
        <v>3</v>
      </c>
      <c r="G26" s="9">
        <f>SUM(C26:F26)</f>
        <v>15</v>
      </c>
      <c r="I26">
        <v>4</v>
      </c>
    </row>
    <row r="27" spans="1:9" x14ac:dyDescent="0.3">
      <c r="A27" s="54"/>
      <c r="B27" s="8" t="s">
        <v>151</v>
      </c>
      <c r="C27" s="9">
        <f>'Höjd '!BJ29</f>
        <v>5</v>
      </c>
      <c r="D27" s="9">
        <f>Kula!L27</f>
        <v>4</v>
      </c>
      <c r="E27" s="9">
        <f>' Längd'!H27</f>
        <v>1</v>
      </c>
      <c r="F27" s="9">
        <f>'400 m'!D27</f>
        <v>2</v>
      </c>
      <c r="G27" s="9">
        <f t="shared" ref="G27:G28" si="7">SUM(C27:F27)</f>
        <v>12</v>
      </c>
      <c r="I27">
        <v>2</v>
      </c>
    </row>
    <row r="28" spans="1:9" ht="15" thickBot="1" x14ac:dyDescent="0.35">
      <c r="A28" s="56"/>
      <c r="B28" s="13"/>
      <c r="C28" s="9"/>
      <c r="D28" s="9"/>
      <c r="E28" s="9"/>
      <c r="F28" s="9"/>
      <c r="G28" s="9"/>
      <c r="H28" s="8" t="s">
        <v>78</v>
      </c>
    </row>
    <row r="29" spans="1:9" ht="15" thickBot="1" x14ac:dyDescent="0.35">
      <c r="A29" s="19"/>
      <c r="B29" s="18"/>
      <c r="H29" s="9" t="e">
        <f>RANK(#REF!,$G$30:$G$43,1)</f>
        <v>#REF!</v>
      </c>
    </row>
    <row r="30" spans="1:9" x14ac:dyDescent="0.3">
      <c r="A30" s="49" t="s">
        <v>158</v>
      </c>
      <c r="B30" s="50" t="s">
        <v>187</v>
      </c>
      <c r="C30" s="8" t="s">
        <v>93</v>
      </c>
      <c r="D30" s="8" t="s">
        <v>73</v>
      </c>
      <c r="E30" s="8" t="s">
        <v>94</v>
      </c>
      <c r="F30" s="8" t="s">
        <v>90</v>
      </c>
      <c r="G30" s="8" t="s">
        <v>95</v>
      </c>
      <c r="H30" s="9" t="e">
        <f>RANK(#REF!,$G$30:$G$43,1)</f>
        <v>#REF!</v>
      </c>
    </row>
    <row r="31" spans="1:9" x14ac:dyDescent="0.3">
      <c r="A31" s="54"/>
      <c r="B31" s="42" t="s">
        <v>133</v>
      </c>
      <c r="C31" s="9">
        <f>'Höjd '!BJ34</f>
        <v>2</v>
      </c>
      <c r="D31" s="9">
        <f>Kula!L31</f>
        <v>2</v>
      </c>
      <c r="E31" s="9" t="e">
        <f>' Längd'!H31</f>
        <v>#NUM!</v>
      </c>
      <c r="F31" s="9" t="e">
        <f>'400 m'!D31</f>
        <v>#N/A</v>
      </c>
      <c r="G31" s="9" t="e">
        <f t="shared" ref="G31:G43" si="8">SUM(C31:F31)</f>
        <v>#NUM!</v>
      </c>
      <c r="H31" s="9" t="e">
        <f t="shared" ref="H31:H36" si="9">RANK(G31,$G$30:$G$43,1)</f>
        <v>#NUM!</v>
      </c>
      <c r="I31">
        <v>4</v>
      </c>
    </row>
    <row r="32" spans="1:9" x14ac:dyDescent="0.3">
      <c r="A32" s="54"/>
      <c r="B32" s="42" t="s">
        <v>134</v>
      </c>
      <c r="C32" s="9">
        <f>'Höjd '!BJ35</f>
        <v>3</v>
      </c>
      <c r="D32" s="9">
        <f>Kula!L32</f>
        <v>3</v>
      </c>
      <c r="E32" s="9">
        <f>' Längd'!H32</f>
        <v>4</v>
      </c>
      <c r="F32" s="9">
        <f>'400 m'!D32</f>
        <v>4</v>
      </c>
      <c r="G32" s="9">
        <f t="shared" si="8"/>
        <v>14</v>
      </c>
      <c r="H32" s="9" t="e">
        <f t="shared" si="9"/>
        <v>#NUM!</v>
      </c>
      <c r="I32">
        <v>3</v>
      </c>
    </row>
    <row r="33" spans="1:9" x14ac:dyDescent="0.3">
      <c r="A33" s="54"/>
      <c r="B33" s="42" t="s">
        <v>143</v>
      </c>
      <c r="C33" s="9">
        <f>'Höjd '!BJ36</f>
        <v>1</v>
      </c>
      <c r="D33" s="9">
        <f>Kula!L33</f>
        <v>6</v>
      </c>
      <c r="E33" s="9">
        <f>' Längd'!H33</f>
        <v>1</v>
      </c>
      <c r="F33" s="9">
        <f>'400 m'!D33</f>
        <v>1</v>
      </c>
      <c r="G33" s="9">
        <f t="shared" si="8"/>
        <v>9</v>
      </c>
      <c r="H33" s="9" t="e">
        <f t="shared" si="9"/>
        <v>#NUM!</v>
      </c>
      <c r="I33">
        <v>1</v>
      </c>
    </row>
    <row r="34" spans="1:9" x14ac:dyDescent="0.3">
      <c r="A34" s="54"/>
      <c r="B34" s="42" t="s">
        <v>145</v>
      </c>
      <c r="C34" s="9">
        <f>'Höjd '!BJ37</f>
        <v>6</v>
      </c>
      <c r="D34" s="9">
        <f>Kula!L34</f>
        <v>1</v>
      </c>
      <c r="E34" s="9">
        <f>' Längd'!H34</f>
        <v>5</v>
      </c>
      <c r="F34" s="9">
        <f>'400 m'!D34</f>
        <v>3</v>
      </c>
      <c r="G34" s="9">
        <f t="shared" si="8"/>
        <v>15</v>
      </c>
      <c r="H34" s="9" t="e">
        <f t="shared" si="9"/>
        <v>#NUM!</v>
      </c>
      <c r="I34">
        <v>4</v>
      </c>
    </row>
    <row r="35" spans="1:9" x14ac:dyDescent="0.3">
      <c r="A35" s="54"/>
      <c r="B35" s="42" t="s">
        <v>150</v>
      </c>
      <c r="C35" s="9">
        <f>'Höjd '!BJ38</f>
        <v>5</v>
      </c>
      <c r="D35" s="9">
        <f>Kula!L35</f>
        <v>4</v>
      </c>
      <c r="E35" s="9">
        <f>' Längd'!H35</f>
        <v>2</v>
      </c>
      <c r="F35" s="9">
        <f>'400 m'!D35</f>
        <v>2</v>
      </c>
      <c r="G35" s="9">
        <f t="shared" si="8"/>
        <v>13</v>
      </c>
      <c r="H35" s="9" t="e">
        <f t="shared" si="9"/>
        <v>#NUM!</v>
      </c>
      <c r="I35">
        <v>2</v>
      </c>
    </row>
    <row r="36" spans="1:9" ht="15" thickBot="1" x14ac:dyDescent="0.35">
      <c r="A36" s="56"/>
      <c r="B36" s="60" t="s">
        <v>192</v>
      </c>
      <c r="C36" s="9">
        <f>'Höjd '!BJ39</f>
        <v>3</v>
      </c>
      <c r="D36" s="9">
        <f>Kula!L36</f>
        <v>5</v>
      </c>
      <c r="E36" s="9">
        <f>' Längd'!H36</f>
        <v>3</v>
      </c>
      <c r="F36" s="9" t="e">
        <f>'400 m'!D36</f>
        <v>#N/A</v>
      </c>
      <c r="G36" s="9" t="e">
        <f t="shared" si="8"/>
        <v>#N/A</v>
      </c>
      <c r="H36" s="9" t="e">
        <f t="shared" si="9"/>
        <v>#N/A</v>
      </c>
      <c r="I36">
        <v>4</v>
      </c>
    </row>
    <row r="37" spans="1:9" ht="15" thickBot="1" x14ac:dyDescent="0.35">
      <c r="A37" s="19"/>
      <c r="B37" s="18"/>
    </row>
    <row r="38" spans="1:9" x14ac:dyDescent="0.3">
      <c r="A38" s="49" t="s">
        <v>159</v>
      </c>
      <c r="B38" s="50" t="s">
        <v>186</v>
      </c>
      <c r="C38" s="8" t="s">
        <v>93</v>
      </c>
      <c r="D38" s="8" t="s">
        <v>73</v>
      </c>
      <c r="E38" s="8" t="s">
        <v>94</v>
      </c>
      <c r="F38" s="8" t="s">
        <v>90</v>
      </c>
      <c r="G38" s="8" t="s">
        <v>95</v>
      </c>
      <c r="H38" s="9" t="e">
        <f t="shared" ref="H38:H43" si="10">RANK(G38,$G$30:$G$43,1)</f>
        <v>#VALUE!</v>
      </c>
    </row>
    <row r="39" spans="1:9" x14ac:dyDescent="0.3">
      <c r="A39" s="54"/>
      <c r="B39" s="42" t="s">
        <v>130</v>
      </c>
      <c r="C39" s="9">
        <f>'Höjd '!BJ43</f>
        <v>2</v>
      </c>
      <c r="D39" s="9">
        <f>Kula!L39</f>
        <v>3</v>
      </c>
      <c r="E39" s="9">
        <f>' Längd'!H39</f>
        <v>2</v>
      </c>
      <c r="F39" s="9">
        <f>'400 m'!D39</f>
        <v>2</v>
      </c>
      <c r="G39" s="9">
        <f t="shared" si="8"/>
        <v>9</v>
      </c>
      <c r="H39" s="9" t="e">
        <f t="shared" si="10"/>
        <v>#NUM!</v>
      </c>
      <c r="I39">
        <v>2</v>
      </c>
    </row>
    <row r="40" spans="1:9" x14ac:dyDescent="0.3">
      <c r="A40" s="54"/>
      <c r="B40" s="42" t="s">
        <v>137</v>
      </c>
      <c r="C40" s="9" t="e">
        <f>'Höjd '!BJ44</f>
        <v>#N/A</v>
      </c>
      <c r="D40" s="9">
        <f>Kula!L40</f>
        <v>5</v>
      </c>
      <c r="E40" s="9">
        <f>' Längd'!H40</f>
        <v>4</v>
      </c>
      <c r="F40" s="9" t="e">
        <f>'400 m'!D40</f>
        <v>#N/A</v>
      </c>
      <c r="G40" s="9" t="e">
        <f t="shared" si="8"/>
        <v>#N/A</v>
      </c>
      <c r="H40" s="9" t="e">
        <f t="shared" si="10"/>
        <v>#N/A</v>
      </c>
      <c r="I40">
        <v>3</v>
      </c>
    </row>
    <row r="41" spans="1:9" x14ac:dyDescent="0.3">
      <c r="A41" s="54"/>
      <c r="B41" s="42" t="s">
        <v>139</v>
      </c>
      <c r="C41" s="9">
        <f>'Höjd '!BJ45</f>
        <v>1</v>
      </c>
      <c r="D41" s="9">
        <f>Kula!L41</f>
        <v>2</v>
      </c>
      <c r="E41" s="9">
        <f>' Längd'!H41</f>
        <v>3</v>
      </c>
      <c r="F41" s="9">
        <f>'400 m'!D41</f>
        <v>1</v>
      </c>
      <c r="G41" s="9">
        <f t="shared" si="8"/>
        <v>7</v>
      </c>
      <c r="H41" s="9" t="e">
        <f t="shared" si="10"/>
        <v>#NUM!</v>
      </c>
      <c r="I41">
        <v>1</v>
      </c>
    </row>
    <row r="42" spans="1:9" x14ac:dyDescent="0.3">
      <c r="A42" s="54"/>
      <c r="B42" s="42" t="s">
        <v>140</v>
      </c>
      <c r="C42" s="9">
        <f>'Höjd '!BJ46</f>
        <v>2</v>
      </c>
      <c r="D42" s="9">
        <f>Kula!L42</f>
        <v>1</v>
      </c>
      <c r="E42" s="9" t="e">
        <f>' Längd'!H42</f>
        <v>#N/A</v>
      </c>
      <c r="F42" s="9" t="e">
        <f>'400 m'!D42</f>
        <v>#N/A</v>
      </c>
      <c r="G42" s="9" t="e">
        <f t="shared" si="8"/>
        <v>#N/A</v>
      </c>
      <c r="H42" s="9" t="e">
        <f t="shared" si="10"/>
        <v>#N/A</v>
      </c>
      <c r="I42">
        <v>4</v>
      </c>
    </row>
    <row r="43" spans="1:9" ht="15" thickBot="1" x14ac:dyDescent="0.35">
      <c r="A43" s="56"/>
      <c r="B43" s="60" t="s">
        <v>172</v>
      </c>
      <c r="C43" s="9">
        <f>'Höjd '!BJ47</f>
        <v>4</v>
      </c>
      <c r="D43" s="9">
        <f>Kula!L43</f>
        <v>4</v>
      </c>
      <c r="E43" s="9">
        <f>' Längd'!H43</f>
        <v>1</v>
      </c>
      <c r="F43" s="9">
        <f>'400 m'!D43</f>
        <v>3</v>
      </c>
      <c r="G43" s="9">
        <f t="shared" si="8"/>
        <v>12</v>
      </c>
      <c r="H43" s="9" t="e">
        <f t="shared" si="10"/>
        <v>#NUM!</v>
      </c>
      <c r="I43">
        <v>3</v>
      </c>
    </row>
    <row r="44" spans="1:9" ht="15" thickBot="1" x14ac:dyDescent="0.35">
      <c r="A44" s="19"/>
      <c r="B44" s="18"/>
    </row>
    <row r="45" spans="1:9" x14ac:dyDescent="0.3">
      <c r="A45" s="49" t="s">
        <v>168</v>
      </c>
      <c r="B45" s="50" t="s">
        <v>162</v>
      </c>
      <c r="C45" s="8" t="s">
        <v>93</v>
      </c>
      <c r="D45" s="8" t="s">
        <v>73</v>
      </c>
      <c r="E45" s="8" t="s">
        <v>94</v>
      </c>
      <c r="F45" s="8" t="s">
        <v>90</v>
      </c>
      <c r="G45" s="8" t="s">
        <v>95</v>
      </c>
    </row>
    <row r="46" spans="1:9" x14ac:dyDescent="0.3">
      <c r="A46" s="54"/>
      <c r="B46" s="42" t="s">
        <v>63</v>
      </c>
      <c r="C46" s="9" t="e">
        <f>'Höjd '!BJ52</f>
        <v>#N/A</v>
      </c>
      <c r="D46" s="9" t="e">
        <f>Kula!L46</f>
        <v>#N/A</v>
      </c>
      <c r="E46" s="9" t="str">
        <f>' Längd'!H49</f>
        <v>Placering</v>
      </c>
      <c r="F46" s="9" t="str">
        <f>'400 m'!D45</f>
        <v>Placering</v>
      </c>
      <c r="G46" s="9" t="e">
        <f>SUM(C46:F46)</f>
        <v>#N/A</v>
      </c>
      <c r="H46" s="8" t="s">
        <v>78</v>
      </c>
    </row>
    <row r="47" spans="1:9" ht="15" thickBot="1" x14ac:dyDescent="0.35">
      <c r="A47" s="56"/>
      <c r="B47" s="60" t="s">
        <v>171</v>
      </c>
      <c r="C47" s="9">
        <f>'Höjd '!BJ53</f>
        <v>1</v>
      </c>
      <c r="D47" s="9">
        <f>Kula!L47</f>
        <v>1</v>
      </c>
      <c r="E47" s="9">
        <f>' Längd'!H47</f>
        <v>1</v>
      </c>
      <c r="F47" s="9">
        <f>'400 m'!D47</f>
        <v>1</v>
      </c>
      <c r="G47" s="9">
        <f>SUM(C47:F47)</f>
        <v>4</v>
      </c>
      <c r="H47" s="9">
        <f>RANK(G47,$G$47:$G$47,1)</f>
        <v>1</v>
      </c>
      <c r="I47">
        <v>1</v>
      </c>
    </row>
    <row r="48" spans="1:9" ht="15" thickBot="1" x14ac:dyDescent="0.35">
      <c r="A48" s="19"/>
      <c r="B48" s="18"/>
    </row>
    <row r="49" spans="1:9" x14ac:dyDescent="0.3">
      <c r="A49" s="49" t="s">
        <v>154</v>
      </c>
      <c r="B49" s="50" t="s">
        <v>161</v>
      </c>
      <c r="C49" s="8" t="s">
        <v>93</v>
      </c>
      <c r="D49" s="8" t="s">
        <v>73</v>
      </c>
      <c r="E49" s="8" t="s">
        <v>94</v>
      </c>
      <c r="F49" s="8" t="s">
        <v>90</v>
      </c>
      <c r="G49" s="8" t="s">
        <v>95</v>
      </c>
    </row>
    <row r="50" spans="1:9" x14ac:dyDescent="0.3">
      <c r="A50" s="54"/>
      <c r="B50" s="42" t="s">
        <v>117</v>
      </c>
      <c r="C50" s="9">
        <f>'Höjd '!BJ57</f>
        <v>2</v>
      </c>
      <c r="D50" s="9">
        <f>Kula!L50</f>
        <v>2</v>
      </c>
      <c r="E50" s="9">
        <f>' Längd'!H50</f>
        <v>3</v>
      </c>
      <c r="F50" s="9">
        <f>'400 m'!D50</f>
        <v>2</v>
      </c>
      <c r="G50" s="9">
        <f>SUM(C50:F50)</f>
        <v>9</v>
      </c>
      <c r="H50" s="8" t="s">
        <v>78</v>
      </c>
      <c r="I50">
        <v>2</v>
      </c>
    </row>
    <row r="51" spans="1:9" x14ac:dyDescent="0.3">
      <c r="A51" s="62"/>
      <c r="B51" s="42" t="s">
        <v>118</v>
      </c>
      <c r="C51" s="9">
        <f>'Höjd '!BJ58</f>
        <v>1</v>
      </c>
      <c r="D51" s="9">
        <f>Kula!L51</f>
        <v>1</v>
      </c>
      <c r="E51" s="9">
        <f>' Längd'!H51</f>
        <v>1</v>
      </c>
      <c r="F51" s="9">
        <f>'400 m'!D51</f>
        <v>1</v>
      </c>
      <c r="G51" s="9">
        <f>SUM(C51:F51)</f>
        <v>4</v>
      </c>
      <c r="H51" s="40" t="e">
        <f>RANK(G51,$G$51:$G$55,1)</f>
        <v>#N/A</v>
      </c>
      <c r="I51">
        <v>1</v>
      </c>
    </row>
    <row r="52" spans="1:9" x14ac:dyDescent="0.3">
      <c r="A52" s="54"/>
      <c r="B52" s="42" t="s">
        <v>119</v>
      </c>
      <c r="C52" s="9">
        <f>'Höjd '!BJ59</f>
        <v>3</v>
      </c>
      <c r="D52" s="9">
        <f>Kula!L52</f>
        <v>3</v>
      </c>
      <c r="E52" s="9">
        <f>' Längd'!H52</f>
        <v>2</v>
      </c>
      <c r="F52" s="9">
        <f>'400 m'!D52</f>
        <v>3</v>
      </c>
      <c r="G52" s="9">
        <f t="shared" ref="G52:G53" si="11">SUM(C52:F52)</f>
        <v>11</v>
      </c>
      <c r="H52" s="9" t="e">
        <f>RANK(G52,$G$51:$G$55,1)</f>
        <v>#N/A</v>
      </c>
      <c r="I52">
        <v>3</v>
      </c>
    </row>
    <row r="53" spans="1:9" ht="15" thickBot="1" x14ac:dyDescent="0.35">
      <c r="A53" s="56"/>
      <c r="B53" s="60" t="s">
        <v>193</v>
      </c>
      <c r="C53" s="9" t="e">
        <f>'Höjd '!BJ60</f>
        <v>#N/A</v>
      </c>
      <c r="D53" s="9" t="e">
        <f>Kula!L53</f>
        <v>#N/A</v>
      </c>
      <c r="E53" s="9">
        <f>' Längd'!H53</f>
        <v>4</v>
      </c>
      <c r="F53" s="9">
        <f>'400 m'!D53</f>
        <v>4</v>
      </c>
      <c r="G53" s="9" t="e">
        <f t="shared" si="11"/>
        <v>#N/A</v>
      </c>
      <c r="H53" s="40" t="e">
        <f>RANK(G53,$G$51:$G$55,1)</f>
        <v>#N/A</v>
      </c>
      <c r="I53">
        <v>4</v>
      </c>
    </row>
    <row r="54" spans="1:9" ht="15" thickBot="1" x14ac:dyDescent="0.35">
      <c r="A54" s="19"/>
      <c r="B54" s="18"/>
    </row>
    <row r="55" spans="1:9" x14ac:dyDescent="0.3">
      <c r="A55" s="49" t="s">
        <v>169</v>
      </c>
      <c r="B55" s="50" t="s">
        <v>160</v>
      </c>
      <c r="C55" s="8" t="s">
        <v>93</v>
      </c>
      <c r="D55" s="8" t="s">
        <v>73</v>
      </c>
      <c r="E55" s="8" t="s">
        <v>94</v>
      </c>
      <c r="F55" s="8" t="s">
        <v>90</v>
      </c>
      <c r="G55" s="8" t="s">
        <v>95</v>
      </c>
      <c r="H55" s="9" t="e">
        <f>RANK(G55,$G$51:$G$55,1)</f>
        <v>#VALUE!</v>
      </c>
    </row>
    <row r="56" spans="1:9" x14ac:dyDescent="0.3">
      <c r="A56" s="62"/>
      <c r="B56" s="8" t="s">
        <v>120</v>
      </c>
      <c r="C56" s="9">
        <f>'Höjd '!BJ65</f>
        <v>1</v>
      </c>
      <c r="D56" s="9">
        <f>Kula!L56</f>
        <v>2</v>
      </c>
      <c r="E56" s="9">
        <f>' Längd'!H56</f>
        <v>1</v>
      </c>
      <c r="F56" s="9">
        <f>'400 m'!D56</f>
        <v>1</v>
      </c>
      <c r="G56" s="9">
        <f>SUM(C56:F56)</f>
        <v>5</v>
      </c>
      <c r="I56">
        <v>1</v>
      </c>
    </row>
    <row r="57" spans="1:9" x14ac:dyDescent="0.3">
      <c r="A57" s="63"/>
      <c r="B57" s="8" t="s">
        <v>121</v>
      </c>
      <c r="C57" s="9">
        <v>4</v>
      </c>
      <c r="D57" s="9">
        <f>Kula!L57</f>
        <v>4</v>
      </c>
      <c r="E57" s="9">
        <f>' Längd'!H57</f>
        <v>3</v>
      </c>
      <c r="F57" s="9">
        <f>'400 m'!D57</f>
        <v>2</v>
      </c>
      <c r="G57" s="9">
        <f t="shared" ref="G57:G58" si="12">SUM(C57:F57)</f>
        <v>13</v>
      </c>
      <c r="I57">
        <v>3</v>
      </c>
    </row>
    <row r="58" spans="1:9" x14ac:dyDescent="0.3">
      <c r="A58" s="63"/>
      <c r="B58" s="8" t="s">
        <v>122</v>
      </c>
      <c r="C58" s="9">
        <f>'Höjd '!BJ67</f>
        <v>2</v>
      </c>
      <c r="D58" s="9">
        <f>Kula!L58</f>
        <v>1</v>
      </c>
      <c r="E58" s="9" t="e">
        <f>' Längd'!H58</f>
        <v>#N/A</v>
      </c>
      <c r="F58" s="9" t="e">
        <f>'400 m'!D58</f>
        <v>#N/A</v>
      </c>
      <c r="G58" s="9" t="e">
        <f t="shared" si="12"/>
        <v>#N/A</v>
      </c>
      <c r="H58" s="8" t="s">
        <v>78</v>
      </c>
      <c r="I58">
        <v>4</v>
      </c>
    </row>
    <row r="59" spans="1:9" ht="15" thickBot="1" x14ac:dyDescent="0.35">
      <c r="A59" s="64"/>
      <c r="B59" s="13" t="s">
        <v>131</v>
      </c>
      <c r="C59" s="9">
        <f>'Höjd '!BJ68</f>
        <v>3</v>
      </c>
      <c r="D59" s="9">
        <f>Kula!L59</f>
        <v>3</v>
      </c>
      <c r="E59" s="9">
        <f>' Längd'!H59</f>
        <v>2</v>
      </c>
      <c r="F59" s="9">
        <f>'400 m'!D59</f>
        <v>3</v>
      </c>
      <c r="G59" s="9">
        <f>SUM(C59:F59)</f>
        <v>11</v>
      </c>
      <c r="H59" s="9">
        <f>RANK(G59,$G$59:$G$59,1)</f>
        <v>1</v>
      </c>
      <c r="I59">
        <v>2</v>
      </c>
    </row>
    <row r="60" spans="1:9" x14ac:dyDescent="0.3">
      <c r="A60" s="6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E14" sqref="E14"/>
    </sheetView>
  </sheetViews>
  <sheetFormatPr defaultRowHeight="14.4" x14ac:dyDescent="0.3"/>
  <cols>
    <col min="1" max="1" width="21.109375" bestFit="1" customWidth="1"/>
    <col min="2" max="2" width="19.5546875" bestFit="1" customWidth="1"/>
    <col min="3" max="3" width="14.88671875" bestFit="1" customWidth="1"/>
  </cols>
  <sheetData>
    <row r="1" spans="1:3" ht="15" thickBot="1" x14ac:dyDescent="0.35">
      <c r="A1" s="20" t="s">
        <v>97</v>
      </c>
      <c r="B1" s="20" t="s">
        <v>98</v>
      </c>
      <c r="C1" s="20" t="s">
        <v>99</v>
      </c>
    </row>
    <row r="2" spans="1:3" ht="15.75" thickTop="1" x14ac:dyDescent="0.25">
      <c r="A2" t="s">
        <v>73</v>
      </c>
      <c r="B2" t="s">
        <v>74</v>
      </c>
      <c r="C2" t="s">
        <v>100</v>
      </c>
    </row>
    <row r="3" spans="1:3" x14ac:dyDescent="0.3">
      <c r="A3" t="s">
        <v>75</v>
      </c>
      <c r="C3" t="s">
        <v>100</v>
      </c>
    </row>
    <row r="6" spans="1:3" ht="15" thickBot="1" x14ac:dyDescent="0.35">
      <c r="A6" s="21" t="s">
        <v>93</v>
      </c>
      <c r="B6" s="22" t="s">
        <v>101</v>
      </c>
      <c r="C6" s="21" t="s">
        <v>102</v>
      </c>
    </row>
    <row r="7" spans="1:3" ht="15" thickTop="1" x14ac:dyDescent="0.3">
      <c r="A7" t="s">
        <v>104</v>
      </c>
      <c r="B7" t="s">
        <v>109</v>
      </c>
      <c r="C7" t="s">
        <v>110</v>
      </c>
    </row>
    <row r="8" spans="1:3" x14ac:dyDescent="0.3">
      <c r="A8" t="s">
        <v>105</v>
      </c>
      <c r="B8" t="s">
        <v>109</v>
      </c>
      <c r="C8" t="s">
        <v>110</v>
      </c>
    </row>
    <row r="9" spans="1:3" x14ac:dyDescent="0.3">
      <c r="A9" t="s">
        <v>106</v>
      </c>
      <c r="B9" t="s">
        <v>111</v>
      </c>
      <c r="C9" t="s">
        <v>112</v>
      </c>
    </row>
    <row r="10" spans="1:3" x14ac:dyDescent="0.3">
      <c r="A10" t="s">
        <v>107</v>
      </c>
      <c r="B10" s="19"/>
      <c r="C10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8</vt:i4>
      </vt:variant>
      <vt:variant>
        <vt:lpstr>Namngivna områden</vt:lpstr>
      </vt:variant>
      <vt:variant>
        <vt:i4>2</vt:i4>
      </vt:variant>
    </vt:vector>
  </HeadingPairs>
  <TitlesOfParts>
    <vt:vector size="10" baseType="lpstr">
      <vt:lpstr>Blad1</vt:lpstr>
      <vt:lpstr>Startlista</vt:lpstr>
      <vt:lpstr>Höjd </vt:lpstr>
      <vt:lpstr>Kula</vt:lpstr>
      <vt:lpstr> Längd</vt:lpstr>
      <vt:lpstr>400 m</vt:lpstr>
      <vt:lpstr>Slutlig placering</vt:lpstr>
      <vt:lpstr>PM</vt:lpstr>
      <vt:lpstr>' Längd'!Utskriftsområde</vt:lpstr>
      <vt:lpstr>'Höjd 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Nordvarg Lennart</dc:creator>
  <cp:lastModifiedBy>marph306@kvk.uu.local</cp:lastModifiedBy>
  <cp:lastPrinted>2017-12-20T12:27:11Z</cp:lastPrinted>
  <dcterms:created xsi:type="dcterms:W3CDTF">2015-11-17T18:36:07Z</dcterms:created>
  <dcterms:modified xsi:type="dcterms:W3CDTF">2017-12-20T18:30:35Z</dcterms:modified>
</cp:coreProperties>
</file>