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h306.USER\Work Folders\Documents\MARCUS\Diverse\DIV\"/>
    </mc:Choice>
  </mc:AlternateContent>
  <bookViews>
    <workbookView xWindow="0" yWindow="0" windowWidth="23040" windowHeight="10656" firstSheet="1" activeTab="5"/>
  </bookViews>
  <sheets>
    <sheet name="Blad1" sheetId="1" r:id="rId1"/>
    <sheet name="60m" sheetId="9" r:id="rId2"/>
    <sheet name="Kula" sheetId="4" r:id="rId3"/>
    <sheet name=" Längd" sheetId="10" r:id="rId4"/>
    <sheet name="400 m" sheetId="5" r:id="rId5"/>
    <sheet name="Slutlig placering" sheetId="8" r:id="rId6"/>
  </sheets>
  <definedNames>
    <definedName name="_xlnm.Print_Area" localSheetId="3">' Längd'!$A$1:$G$57</definedName>
    <definedName name="_xlnm.Print_Area" localSheetId="1">'60m'!$A$1:$F$56</definedName>
    <definedName name="_xlnm.Print_Titles" localSheetId="4">'400 m'!$1:$1</definedName>
    <definedName name="_xlnm.Print_Titles" localSheetId="1">'60m'!$1:$1</definedName>
  </definedNames>
  <calcPr calcId="162913"/>
</workbook>
</file>

<file path=xl/calcChain.xml><?xml version="1.0" encoding="utf-8"?>
<calcChain xmlns="http://schemas.openxmlformats.org/spreadsheetml/2006/main">
  <c r="D16" i="5" l="1"/>
  <c r="D15" i="5"/>
  <c r="D46" i="5" l="1"/>
  <c r="F46" i="8" s="1"/>
  <c r="D49" i="9"/>
  <c r="C49" i="8" s="1"/>
  <c r="D46" i="9"/>
  <c r="C46" i="8" s="1"/>
  <c r="F25" i="4"/>
  <c r="D40" i="5"/>
  <c r="F40" i="8" s="1"/>
  <c r="D39" i="5"/>
  <c r="F39" i="8" s="1"/>
  <c r="D53" i="9"/>
  <c r="C53" i="8" s="1"/>
  <c r="D48" i="9"/>
  <c r="C48" i="8" s="1"/>
  <c r="D25" i="5"/>
  <c r="F25" i="8" s="1"/>
  <c r="D19" i="5"/>
  <c r="F15" i="8"/>
  <c r="F16" i="8"/>
  <c r="D14" i="5"/>
  <c r="F14" i="8" s="1"/>
  <c r="D54" i="9"/>
  <c r="C54" i="8" s="1"/>
  <c r="D55" i="9"/>
  <c r="C55" i="8" s="1"/>
  <c r="D52" i="9"/>
  <c r="C52" i="8" s="1"/>
  <c r="D47" i="9"/>
  <c r="C47" i="8" s="1"/>
  <c r="D43" i="9"/>
  <c r="C43" i="8" s="1"/>
  <c r="D29" i="9"/>
  <c r="C29" i="8" s="1"/>
  <c r="D30" i="9"/>
  <c r="C30" i="8" s="1"/>
  <c r="D31" i="9"/>
  <c r="C31" i="8" s="1"/>
  <c r="D32" i="9"/>
  <c r="C32" i="8" s="1"/>
  <c r="D33" i="9"/>
  <c r="C33" i="8" s="1"/>
  <c r="D34" i="9"/>
  <c r="C34" i="8" s="1"/>
  <c r="D35" i="9"/>
  <c r="C35" i="8" s="1"/>
  <c r="D36" i="9"/>
  <c r="C36" i="8" s="1"/>
  <c r="D37" i="9"/>
  <c r="C37" i="8" s="1"/>
  <c r="D38" i="9"/>
  <c r="C38" i="8" s="1"/>
  <c r="D39" i="9"/>
  <c r="C39" i="8" s="1"/>
  <c r="D40" i="9"/>
  <c r="C40" i="8" s="1"/>
  <c r="D28" i="9"/>
  <c r="D24" i="9"/>
  <c r="C24" i="8" s="1"/>
  <c r="D20" i="9"/>
  <c r="C20" i="8" s="1"/>
  <c r="D21" i="9"/>
  <c r="C21" i="8" s="1"/>
  <c r="D22" i="9"/>
  <c r="C22" i="8" s="1"/>
  <c r="D23" i="9"/>
  <c r="C23" i="8" s="1"/>
  <c r="D25" i="9"/>
  <c r="C25" i="8" s="1"/>
  <c r="D19" i="9"/>
  <c r="D10" i="9"/>
  <c r="C10" i="8" s="1"/>
  <c r="D11" i="9"/>
  <c r="C11" i="8" s="1"/>
  <c r="D12" i="9"/>
  <c r="C12" i="8" s="1"/>
  <c r="D13" i="9"/>
  <c r="C13" i="8" s="1"/>
  <c r="D14" i="9"/>
  <c r="C14" i="8" s="1"/>
  <c r="D15" i="9"/>
  <c r="C15" i="8" s="1"/>
  <c r="D16" i="9"/>
  <c r="C16" i="8" s="1"/>
  <c r="D9" i="9"/>
  <c r="D6" i="9"/>
  <c r="C6" i="8" s="1"/>
  <c r="D5" i="9"/>
  <c r="C5" i="8" s="1"/>
  <c r="D4" i="9"/>
  <c r="G5" i="10"/>
  <c r="G6" i="10"/>
  <c r="G4" i="10"/>
  <c r="G10" i="10"/>
  <c r="G11" i="10"/>
  <c r="G12" i="10"/>
  <c r="G13" i="10"/>
  <c r="G14" i="10"/>
  <c r="G15" i="10"/>
  <c r="G16" i="10"/>
  <c r="G9" i="10"/>
  <c r="G43" i="10"/>
  <c r="G43" i="4"/>
  <c r="G10" i="4"/>
  <c r="G11" i="4"/>
  <c r="G12" i="4"/>
  <c r="G13" i="4"/>
  <c r="G14" i="4"/>
  <c r="G15" i="4"/>
  <c r="G16" i="4"/>
  <c r="G9" i="4"/>
  <c r="F24" i="4"/>
  <c r="H16" i="4" l="1"/>
  <c r="D16" i="8" s="1"/>
  <c r="H15" i="4"/>
  <c r="D15" i="8" s="1"/>
  <c r="G15" i="8"/>
  <c r="H15" i="10"/>
  <c r="E15" i="8" s="1"/>
  <c r="H9" i="10"/>
  <c r="H14" i="10"/>
  <c r="E14" i="8" s="1"/>
  <c r="F46" i="4"/>
  <c r="F24" i="10"/>
  <c r="F25" i="10"/>
  <c r="D43" i="5" l="1"/>
  <c r="F20" i="10"/>
  <c r="D53" i="5" l="1"/>
  <c r="F53" i="8" s="1"/>
  <c r="D52" i="5"/>
  <c r="F52" i="8" s="1"/>
  <c r="D28" i="5"/>
  <c r="F28" i="8" s="1"/>
  <c r="F19" i="8"/>
  <c r="D13" i="5"/>
  <c r="F13" i="8" s="1"/>
  <c r="D9" i="5"/>
  <c r="F9" i="8" s="1"/>
  <c r="D4" i="5"/>
  <c r="F4" i="8" s="1"/>
  <c r="D48" i="5"/>
  <c r="F48" i="8" s="1"/>
  <c r="D5" i="5"/>
  <c r="F5" i="8" s="1"/>
  <c r="D6" i="5"/>
  <c r="F6" i="8" s="1"/>
  <c r="H43" i="10"/>
  <c r="E43" i="8" s="1"/>
  <c r="F28" i="10"/>
  <c r="H43" i="4" l="1"/>
  <c r="D43" i="8" s="1"/>
  <c r="D10" i="5" l="1"/>
  <c r="F10" i="8" s="1"/>
  <c r="D11" i="5"/>
  <c r="F11" i="8" s="1"/>
  <c r="D12" i="5"/>
  <c r="F12" i="8" s="1"/>
  <c r="D20" i="5"/>
  <c r="F20" i="8" s="1"/>
  <c r="D21" i="5"/>
  <c r="F21" i="8" s="1"/>
  <c r="D22" i="5"/>
  <c r="F22" i="8" s="1"/>
  <c r="D23" i="5"/>
  <c r="F23" i="8" s="1"/>
  <c r="D24" i="5"/>
  <c r="F24" i="8" s="1"/>
  <c r="D29" i="5"/>
  <c r="F29" i="8" s="1"/>
  <c r="D30" i="5"/>
  <c r="F30" i="8" s="1"/>
  <c r="D31" i="5"/>
  <c r="F31" i="8" s="1"/>
  <c r="D32" i="5"/>
  <c r="F32" i="8" s="1"/>
  <c r="D33" i="5"/>
  <c r="F33" i="8" s="1"/>
  <c r="D34" i="5"/>
  <c r="F34" i="8" s="1"/>
  <c r="D35" i="5"/>
  <c r="F35" i="8" s="1"/>
  <c r="D36" i="5"/>
  <c r="F36" i="8" s="1"/>
  <c r="D37" i="5"/>
  <c r="F37" i="8" s="1"/>
  <c r="D38" i="5"/>
  <c r="F38" i="8" s="1"/>
  <c r="D54" i="5"/>
  <c r="F54" i="8" s="1"/>
  <c r="D55" i="5"/>
  <c r="F55" i="8" s="1"/>
  <c r="D47" i="5"/>
  <c r="F47" i="8" s="1"/>
  <c r="D49" i="5"/>
  <c r="F49" i="8" s="1"/>
  <c r="F55" i="10"/>
  <c r="F54" i="10"/>
  <c r="F53" i="10"/>
  <c r="F52" i="10"/>
  <c r="F49" i="10"/>
  <c r="F48" i="10"/>
  <c r="F47" i="10"/>
  <c r="F46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3" i="10"/>
  <c r="F22" i="10"/>
  <c r="F21" i="10"/>
  <c r="F19" i="10"/>
  <c r="G24" i="10" l="1"/>
  <c r="E24" i="8" s="1"/>
  <c r="G25" i="10"/>
  <c r="E25" i="8" s="1"/>
  <c r="G54" i="10"/>
  <c r="E54" i="8" s="1"/>
  <c r="G55" i="10"/>
  <c r="E55" i="8" s="1"/>
  <c r="G52" i="10"/>
  <c r="E52" i="8" s="1"/>
  <c r="G53" i="10"/>
  <c r="E53" i="8" s="1"/>
  <c r="H16" i="10"/>
  <c r="E16" i="8" s="1"/>
  <c r="G16" i="8" s="1"/>
  <c r="G30" i="10"/>
  <c r="E30" i="8" s="1"/>
  <c r="G47" i="10"/>
  <c r="E47" i="8" s="1"/>
  <c r="G48" i="10"/>
  <c r="E48" i="8" s="1"/>
  <c r="G49" i="10"/>
  <c r="E49" i="8" s="1"/>
  <c r="G46" i="10"/>
  <c r="E46" i="8" s="1"/>
  <c r="G38" i="10"/>
  <c r="E38" i="8" s="1"/>
  <c r="G34" i="10"/>
  <c r="E34" i="8" s="1"/>
  <c r="G39" i="10"/>
  <c r="E39" i="8" s="1"/>
  <c r="G35" i="10"/>
  <c r="E35" i="8" s="1"/>
  <c r="G37" i="10"/>
  <c r="E37" i="8" s="1"/>
  <c r="G40" i="10"/>
  <c r="E40" i="8" s="1"/>
  <c r="G36" i="10"/>
  <c r="E36" i="8" s="1"/>
  <c r="G31" i="10"/>
  <c r="E31" i="8" s="1"/>
  <c r="G33" i="10"/>
  <c r="E33" i="8" s="1"/>
  <c r="G32" i="10"/>
  <c r="E32" i="8" s="1"/>
  <c r="G29" i="10"/>
  <c r="E29" i="8" s="1"/>
  <c r="G28" i="10"/>
  <c r="E28" i="8" s="1"/>
  <c r="G22" i="10"/>
  <c r="E22" i="8" s="1"/>
  <c r="G23" i="10"/>
  <c r="E23" i="8" s="1"/>
  <c r="G19" i="10"/>
  <c r="E19" i="8" s="1"/>
  <c r="G20" i="10"/>
  <c r="E20" i="8" s="1"/>
  <c r="G21" i="10"/>
  <c r="E21" i="8" s="1"/>
  <c r="H12" i="10"/>
  <c r="E12" i="8" s="1"/>
  <c r="H13" i="10"/>
  <c r="E13" i="8" s="1"/>
  <c r="H10" i="10"/>
  <c r="E10" i="8" s="1"/>
  <c r="E9" i="8"/>
  <c r="H11" i="10"/>
  <c r="E11" i="8" s="1"/>
  <c r="H6" i="10"/>
  <c r="E6" i="8" s="1"/>
  <c r="H5" i="10"/>
  <c r="E5" i="8" s="1"/>
  <c r="H4" i="10"/>
  <c r="E4" i="8" s="1"/>
  <c r="F19" i="4"/>
  <c r="F20" i="4"/>
  <c r="F21" i="4"/>
  <c r="F22" i="4"/>
  <c r="F23" i="4"/>
  <c r="F55" i="4"/>
  <c r="F54" i="4"/>
  <c r="F53" i="4"/>
  <c r="F52" i="4"/>
  <c r="F47" i="4"/>
  <c r="F48" i="4"/>
  <c r="F49" i="4"/>
  <c r="G5" i="4"/>
  <c r="G6" i="4"/>
  <c r="G4" i="4"/>
  <c r="F37" i="4"/>
  <c r="F38" i="4"/>
  <c r="F39" i="4"/>
  <c r="F40" i="4"/>
  <c r="H16" i="8" l="1"/>
  <c r="H15" i="8"/>
  <c r="G21" i="4"/>
  <c r="D21" i="8" s="1"/>
  <c r="G20" i="4"/>
  <c r="D20" i="8" s="1"/>
  <c r="G23" i="4"/>
  <c r="D23" i="8" s="1"/>
  <c r="G19" i="4"/>
  <c r="D19" i="8" s="1"/>
  <c r="G25" i="4"/>
  <c r="D25" i="8" s="1"/>
  <c r="G24" i="4"/>
  <c r="D24" i="8" s="1"/>
  <c r="G22" i="4"/>
  <c r="D22" i="8" s="1"/>
  <c r="G52" i="4"/>
  <c r="D52" i="8" s="1"/>
  <c r="G52" i="8" s="1"/>
  <c r="G55" i="4"/>
  <c r="G53" i="4"/>
  <c r="G54" i="4"/>
  <c r="G48" i="4"/>
  <c r="D48" i="8" s="1"/>
  <c r="G47" i="4"/>
  <c r="D47" i="8" s="1"/>
  <c r="G49" i="4"/>
  <c r="D49" i="8" s="1"/>
  <c r="G46" i="4"/>
  <c r="D46" i="8" s="1"/>
  <c r="H9" i="4"/>
  <c r="H6" i="4"/>
  <c r="H5" i="4"/>
  <c r="H4" i="4"/>
  <c r="C4" i="8"/>
  <c r="G4" i="8" s="1"/>
  <c r="D54" i="8" l="1"/>
  <c r="G54" i="8" s="1"/>
  <c r="D53" i="8"/>
  <c r="G53" i="8" s="1"/>
  <c r="D55" i="8"/>
  <c r="G55" i="8" s="1"/>
  <c r="G20" i="8"/>
  <c r="G21" i="8"/>
  <c r="G24" i="8"/>
  <c r="G25" i="8"/>
  <c r="G22" i="8"/>
  <c r="G23" i="8"/>
  <c r="G46" i="8"/>
  <c r="F43" i="8"/>
  <c r="G43" i="8" s="1"/>
  <c r="H43" i="8" s="1"/>
  <c r="H14" i="4"/>
  <c r="D14" i="8" s="1"/>
  <c r="H10" i="4"/>
  <c r="D10" i="8" s="1"/>
  <c r="H11" i="4"/>
  <c r="D11" i="8" s="1"/>
  <c r="H12" i="4"/>
  <c r="D12" i="8" s="1"/>
  <c r="H13" i="4"/>
  <c r="H52" i="8" l="1"/>
  <c r="G13" i="8"/>
  <c r="D13" i="8"/>
  <c r="G49" i="8" l="1"/>
  <c r="G48" i="8"/>
  <c r="G47" i="8"/>
  <c r="C28" i="8"/>
  <c r="C19" i="8"/>
  <c r="G19" i="8" s="1"/>
  <c r="G14" i="8"/>
  <c r="G12" i="8"/>
  <c r="G11" i="8"/>
  <c r="G10" i="8"/>
  <c r="C9" i="8"/>
  <c r="H19" i="8" l="1"/>
  <c r="H25" i="8"/>
  <c r="H49" i="8"/>
  <c r="H46" i="8"/>
  <c r="H48" i="8"/>
  <c r="H47" i="8"/>
  <c r="H24" i="8"/>
  <c r="H23" i="8"/>
  <c r="H21" i="8"/>
  <c r="H22" i="8"/>
  <c r="H20" i="8"/>
  <c r="F29" i="4"/>
  <c r="F30" i="4"/>
  <c r="F31" i="4"/>
  <c r="F32" i="4"/>
  <c r="F33" i="4"/>
  <c r="F34" i="4"/>
  <c r="F35" i="4"/>
  <c r="F36" i="4"/>
  <c r="F28" i="4"/>
  <c r="G28" i="4" l="1"/>
  <c r="D28" i="8" s="1"/>
  <c r="G28" i="8" s="1"/>
  <c r="G37" i="4"/>
  <c r="G39" i="4"/>
  <c r="D39" i="8" s="1"/>
  <c r="G36" i="4"/>
  <c r="G38" i="8"/>
  <c r="G38" i="4"/>
  <c r="G40" i="4"/>
  <c r="D40" i="8" s="1"/>
  <c r="G35" i="4"/>
  <c r="G34" i="4"/>
  <c r="G33" i="4"/>
  <c r="G33" i="8"/>
  <c r="G29" i="4"/>
  <c r="G32" i="4"/>
  <c r="G31" i="4"/>
  <c r="G30" i="4"/>
  <c r="G32" i="8" l="1"/>
  <c r="D32" i="8"/>
  <c r="G35" i="8"/>
  <c r="D34" i="8"/>
  <c r="G29" i="8"/>
  <c r="D29" i="8"/>
  <c r="G36" i="8"/>
  <c r="D35" i="8"/>
  <c r="G37" i="8"/>
  <c r="D36" i="8"/>
  <c r="G30" i="8"/>
  <c r="D30" i="8"/>
  <c r="G31" i="8"/>
  <c r="D31" i="8"/>
  <c r="G34" i="8"/>
  <c r="D33" i="8"/>
  <c r="G40" i="8"/>
  <c r="D38" i="8"/>
  <c r="G39" i="8"/>
  <c r="H39" i="8" s="1"/>
  <c r="D37" i="8"/>
  <c r="D9" i="8"/>
  <c r="G9" i="8" s="1"/>
  <c r="D5" i="8"/>
  <c r="G5" i="8" s="1"/>
  <c r="H4" i="8" s="1"/>
  <c r="D6" i="8"/>
  <c r="G6" i="8" s="1"/>
  <c r="D4" i="8"/>
  <c r="H13" i="8" l="1"/>
  <c r="H14" i="8"/>
  <c r="H11" i="8"/>
  <c r="H12" i="8"/>
  <c r="H9" i="8"/>
  <c r="H10" i="8"/>
  <c r="H38" i="8"/>
  <c r="H40" i="8"/>
  <c r="H37" i="8"/>
  <c r="H36" i="8"/>
  <c r="H34" i="8"/>
  <c r="H33" i="8"/>
  <c r="H35" i="8"/>
  <c r="H31" i="8"/>
  <c r="H32" i="8"/>
  <c r="H30" i="8"/>
  <c r="H29" i="8"/>
  <c r="H28" i="8"/>
  <c r="H6" i="8"/>
  <c r="H5" i="8"/>
  <c r="H55" i="8"/>
  <c r="H54" i="8" l="1"/>
  <c r="H53" i="8"/>
</calcChain>
</file>

<file path=xl/comments1.xml><?xml version="1.0" encoding="utf-8"?>
<comments xmlns="http://schemas.openxmlformats.org/spreadsheetml/2006/main">
  <authors>
    <author>Nordvarg Lennart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kan bara vara med den 9:e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Ida står eventuellt över höjdhoppet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vill inte vara med i höjdhopp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Kan bara var med den 9:e. alla grenar den 9:e alltså. Eventuellt två grenar tidigare. </t>
        </r>
      </text>
    </comment>
  </commentList>
</comments>
</file>

<file path=xl/sharedStrings.xml><?xml version="1.0" encoding="utf-8"?>
<sst xmlns="http://schemas.openxmlformats.org/spreadsheetml/2006/main" count="487" uniqueCount="151">
  <si>
    <t>KM friidrott inomhus 2015</t>
  </si>
  <si>
    <t xml:space="preserve">Anmälda </t>
  </si>
  <si>
    <t>02 äldre</t>
  </si>
  <si>
    <t>2003/2004</t>
  </si>
  <si>
    <t>2005/2006</t>
  </si>
  <si>
    <t>2007/2008</t>
  </si>
  <si>
    <t>2009/2010</t>
  </si>
  <si>
    <t>Flickor</t>
  </si>
  <si>
    <t>Pojkar</t>
  </si>
  <si>
    <t>Pierre Valarcher (06)</t>
  </si>
  <si>
    <t>Jacques Valarcher (07)</t>
  </si>
  <si>
    <t>Lova Nordvarg (08)</t>
  </si>
  <si>
    <t>Sara Ramqvist (07)</t>
  </si>
  <si>
    <t>Elin Ramqvist (05)</t>
  </si>
  <si>
    <t>Alva Nordvarg (04)</t>
  </si>
  <si>
    <t>Nellie Werme (08)</t>
  </si>
  <si>
    <t>Vendela Werme (09)</t>
  </si>
  <si>
    <t>Alfred Jansson (08)</t>
  </si>
  <si>
    <t>Freddy Jansson (09)</t>
  </si>
  <si>
    <t>Elsa Hedin (05)</t>
  </si>
  <si>
    <t>Ellen Hedin (08)</t>
  </si>
  <si>
    <t>Noel Wallin (08)</t>
  </si>
  <si>
    <t>Lina Gustavsson (09)</t>
  </si>
  <si>
    <t>Agnes Danneweitz (05)</t>
  </si>
  <si>
    <t>Filippa Eklund (05)</t>
  </si>
  <si>
    <t>Stella Eklund (08)</t>
  </si>
  <si>
    <t>Filip Karlsson (07)</t>
  </si>
  <si>
    <t>Lova Linnesköld (08)</t>
  </si>
  <si>
    <t>Ida Frodig (03)</t>
  </si>
  <si>
    <t>Moa Geidnert (03)</t>
  </si>
  <si>
    <t>Jasmina Chara (08)</t>
  </si>
  <si>
    <t>Stina Ekholm ?</t>
  </si>
  <si>
    <t>Linnea Balcom (09)</t>
  </si>
  <si>
    <t>Vince Ekeroth Holtz (09)</t>
  </si>
  <si>
    <t>Axel Grundström (08)</t>
  </si>
  <si>
    <t>Ia Gustavsson (03)</t>
  </si>
  <si>
    <t>Listan på 06/07-gruppen ser ut så här:</t>
  </si>
  <si>
    <t>Namn   Personnummer</t>
  </si>
  <si>
    <t>Remi Ekerot Holtz 20070320-0097</t>
  </si>
  <si>
    <t>Sara Ramqvist  20070516-1149</t>
  </si>
  <si>
    <t>Clara Ingvarsson 20070731-0280</t>
  </si>
  <si>
    <t>Oscar Åslund  20070204-6038</t>
  </si>
  <si>
    <t>Minna Mathiasson 20070728-2828</t>
  </si>
  <si>
    <t>Emil Gustafsson  20070226-5513</t>
  </si>
  <si>
    <t>Nellie Niilivirta 20060906-7400</t>
  </si>
  <si>
    <t>Agnés Chajara Svensson 20060506-4484</t>
  </si>
  <si>
    <t>Truls Linhäll  20060110-4730</t>
  </si>
  <si>
    <t>Tilde Dessle  20070515-2981</t>
  </si>
  <si>
    <t>Agnes Grubbström 20070805-2741</t>
  </si>
  <si>
    <t>Pierre Valarcher 20060919-9393</t>
  </si>
  <si>
    <t>Jacques Valarcher 20071228-2839</t>
  </si>
  <si>
    <t>Ellen Hedin  20080311-5724</t>
  </si>
  <si>
    <t>Stella Eklund  20081029-6202</t>
  </si>
  <si>
    <t>Lova Nordvarg  20081129-9288</t>
  </si>
  <si>
    <t>Flora Karonen  20071126-3426</t>
  </si>
  <si>
    <t>Filip Karlsson  20070925-9337</t>
  </si>
  <si>
    <t>Emma Haglund  20060729-1947</t>
  </si>
  <si>
    <t>Remi Ekerot Holtz (07)</t>
  </si>
  <si>
    <t>Oscar Åslund (07)</t>
  </si>
  <si>
    <t>Emil Gustafsson (07)</t>
  </si>
  <si>
    <t>Nellie Niilivirta (06)</t>
  </si>
  <si>
    <t>Agnes Chajara (06)</t>
  </si>
  <si>
    <t>Truls Linhäll (06)</t>
  </si>
  <si>
    <t>Albin Åslund (05)</t>
  </si>
  <si>
    <t>Tilde Dessle (07)</t>
  </si>
  <si>
    <t>Agne Grubbström (07)</t>
  </si>
  <si>
    <t>Flora Karonen (07)</t>
  </si>
  <si>
    <t>Kajsa Frodig (05)</t>
  </si>
  <si>
    <t>Joen Tarnanen (08)</t>
  </si>
  <si>
    <t>14 killar</t>
  </si>
  <si>
    <t>2009 yngre</t>
  </si>
  <si>
    <t>Datum 9 och 16 dec starttid 17.15</t>
  </si>
  <si>
    <t>Kula</t>
  </si>
  <si>
    <t>Kula (2 kg)</t>
  </si>
  <si>
    <t xml:space="preserve">Längsta stöt </t>
  </si>
  <si>
    <t>Placering</t>
  </si>
  <si>
    <t>Stöt 1</t>
  </si>
  <si>
    <t>Stöt 2</t>
  </si>
  <si>
    <t>Stöt 3</t>
  </si>
  <si>
    <t>Hopp 1</t>
  </si>
  <si>
    <t>Hopp 2</t>
  </si>
  <si>
    <t>Hopp 3</t>
  </si>
  <si>
    <t>Längsta Hopp</t>
  </si>
  <si>
    <t>400 m</t>
  </si>
  <si>
    <t>400 m löpning</t>
  </si>
  <si>
    <t>Tid</t>
  </si>
  <si>
    <t>Längd</t>
  </si>
  <si>
    <t>Total poäng</t>
  </si>
  <si>
    <t>Clara Geidnert (08)</t>
  </si>
  <si>
    <t>Mio Johnsson Berger (08)</t>
  </si>
  <si>
    <t>Hennie Hörnkvist (08)</t>
  </si>
  <si>
    <t>27 tjejer</t>
  </si>
  <si>
    <t>F03</t>
  </si>
  <si>
    <t>F04/05</t>
  </si>
  <si>
    <t>F06/07</t>
  </si>
  <si>
    <t>F08/09</t>
  </si>
  <si>
    <t>Moa Geidnert 03</t>
  </si>
  <si>
    <t>Ida Frodig 03</t>
  </si>
  <si>
    <t>Alva Nordvarg 04</t>
  </si>
  <si>
    <t>Elsa Hedin 05</t>
  </si>
  <si>
    <t>Elin Ramqvist 05</t>
  </si>
  <si>
    <t>Agnes Dannewitz 05</t>
  </si>
  <si>
    <t>Kajsa Frodig 05</t>
  </si>
  <si>
    <t>Filippa Eklund 05</t>
  </si>
  <si>
    <t>Emma Haglund 06</t>
  </si>
  <si>
    <t>Anges Chajara 06</t>
  </si>
  <si>
    <t>Vilma Freding 06</t>
  </si>
  <si>
    <t>Clara Ingvarsson 07</t>
  </si>
  <si>
    <t>Sara Ramqvist 07</t>
  </si>
  <si>
    <t>Ellen Hedin 08</t>
  </si>
  <si>
    <t>Lova Nordvarg 08</t>
  </si>
  <si>
    <t>Clara Geidnert 08</t>
  </si>
  <si>
    <t>Stella Eklund 08</t>
  </si>
  <si>
    <t>Ella Theelke 08</t>
  </si>
  <si>
    <t>Linnea Balcom 08</t>
  </si>
  <si>
    <t>Nellie Werme 08</t>
  </si>
  <si>
    <t>Hanna Haglund 08</t>
  </si>
  <si>
    <t>Inez Lundqvist 09</t>
  </si>
  <si>
    <t>Rut Kifleyesus 09</t>
  </si>
  <si>
    <t>Jasmina Chajara 09</t>
  </si>
  <si>
    <t>Iris Essunger 09</t>
  </si>
  <si>
    <t>Vendela Werme 09</t>
  </si>
  <si>
    <t>P04/05</t>
  </si>
  <si>
    <t>Remi Ekerot Holtz 07</t>
  </si>
  <si>
    <t>Filip Karlsson 07</t>
  </si>
  <si>
    <t>Emil Gustafsson 07</t>
  </si>
  <si>
    <t>P06/07</t>
  </si>
  <si>
    <t>Joen Tarnanen 08</t>
  </si>
  <si>
    <t>William Bonin 08</t>
  </si>
  <si>
    <t>Samuel Crewe 09</t>
  </si>
  <si>
    <t>Malte Elvén 09</t>
  </si>
  <si>
    <t>P08/09</t>
  </si>
  <si>
    <t>Ia Gustafsson</t>
  </si>
  <si>
    <t>tid skrivs enligt fomatet 1:52,62</t>
  </si>
  <si>
    <t>Slutlig placering</t>
  </si>
  <si>
    <t>60m</t>
  </si>
  <si>
    <t>Tuva Feding 06</t>
  </si>
  <si>
    <t>Saga Örtstad 06</t>
  </si>
  <si>
    <t>Jonas Ahlsmark 07</t>
  </si>
  <si>
    <t>Stöt 4</t>
  </si>
  <si>
    <t>5.10</t>
  </si>
  <si>
    <t>3kg</t>
  </si>
  <si>
    <t>2 kg</t>
  </si>
  <si>
    <t>Patricia</t>
  </si>
  <si>
    <t>Leia Freding</t>
  </si>
  <si>
    <t>3 kg</t>
  </si>
  <si>
    <t>Leia Freding 05</t>
  </si>
  <si>
    <t>Patricia 05</t>
  </si>
  <si>
    <t>Hopp 4</t>
  </si>
  <si>
    <t>Saga Ortstad 06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</si>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</sst>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0" fillId="0" borderId="2" xfId="0" applyBorder="1"/>
    <xf numFmtId="0" fontId="0" fillId="2" borderId="2" xfId="0" applyFill="1" applyBorder="1"/>
    <xf numFmtId="0" fontId="0" fillId="0" borderId="2" xfId="0" applyFill="1" applyBorder="1"/>
    <xf numFmtId="0" fontId="5" fillId="3" borderId="0" xfId="0" applyFont="1" applyFill="1"/>
    <xf numFmtId="0" fontId="0" fillId="3" borderId="0" xfId="0" applyFill="1"/>
    <xf numFmtId="0" fontId="0" fillId="2" borderId="2" xfId="0" applyNumberFormat="1" applyFill="1" applyBorder="1"/>
    <xf numFmtId="0" fontId="1" fillId="0" borderId="2" xfId="0" applyFont="1" applyBorder="1"/>
    <xf numFmtId="164" fontId="0" fillId="2" borderId="2" xfId="0" applyNumberFormat="1" applyFill="1" applyBorder="1"/>
    <xf numFmtId="0" fontId="0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2" xfId="0" applyFont="1" applyFill="1" applyBorder="1"/>
    <xf numFmtId="0" fontId="0" fillId="0" borderId="3" xfId="0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Fill="1" applyBorder="1"/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workbookViewId="0">
      <selection activeCell="E20" sqref="E20"/>
    </sheetView>
  </sheetViews>
  <sheetFormatPr defaultRowHeight="14.4" x14ac:dyDescent="0.3"/>
  <cols>
    <col min="1" max="1" width="9.109375" style="1"/>
    <col min="2" max="2" width="9.88671875" style="1" bestFit="1" customWidth="1"/>
    <col min="3" max="3" width="15.109375" style="1" bestFit="1" customWidth="1"/>
    <col min="4" max="4" width="19" style="1" bestFit="1" customWidth="1"/>
    <col min="5" max="5" width="18" style="1" bestFit="1" customWidth="1"/>
    <col min="6" max="6" width="17" style="1" bestFit="1" customWidth="1"/>
    <col min="7" max="10" width="9.109375" style="1"/>
    <col min="11" max="11" width="16.88671875" style="1" bestFit="1" customWidth="1"/>
    <col min="12" max="12" width="18.5546875" style="1" bestFit="1" customWidth="1"/>
    <col min="13" max="13" width="19.5546875" style="1" bestFit="1" customWidth="1"/>
  </cols>
  <sheetData>
    <row r="1" spans="1:13" ht="15" x14ac:dyDescent="0.25">
      <c r="A1" s="1" t="s">
        <v>0</v>
      </c>
    </row>
    <row r="2" spans="1:13" ht="15" x14ac:dyDescent="0.25">
      <c r="A2" s="1" t="s">
        <v>71</v>
      </c>
    </row>
    <row r="3" spans="1:13" x14ac:dyDescent="0.3">
      <c r="A3" s="3" t="s">
        <v>1</v>
      </c>
      <c r="B3" s="3"/>
      <c r="C3" s="3"/>
      <c r="D3" s="3"/>
      <c r="E3" s="3"/>
      <c r="F3" s="3"/>
      <c r="G3" s="3"/>
      <c r="H3" s="3" t="s">
        <v>1</v>
      </c>
      <c r="I3" s="3"/>
      <c r="J3" s="3"/>
      <c r="K3" s="3"/>
      <c r="L3" s="3"/>
      <c r="M3" s="3"/>
    </row>
    <row r="4" spans="1:13" x14ac:dyDescent="0.3">
      <c r="A4" s="4" t="s">
        <v>7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/>
      <c r="H4" s="4" t="s">
        <v>8</v>
      </c>
      <c r="I4" s="4" t="s">
        <v>2</v>
      </c>
      <c r="J4" s="4" t="s">
        <v>3</v>
      </c>
      <c r="K4" s="4" t="s">
        <v>4</v>
      </c>
      <c r="L4" s="4" t="s">
        <v>5</v>
      </c>
      <c r="M4" s="4" t="s">
        <v>70</v>
      </c>
    </row>
    <row r="5" spans="1:13" ht="15" x14ac:dyDescent="0.25">
      <c r="C5" s="1" t="s">
        <v>14</v>
      </c>
      <c r="D5" s="1" t="s">
        <v>13</v>
      </c>
      <c r="E5" s="1" t="s">
        <v>11</v>
      </c>
      <c r="F5" s="1" t="s">
        <v>16</v>
      </c>
      <c r="K5" s="1" t="s">
        <v>9</v>
      </c>
      <c r="L5" s="2" t="s">
        <v>10</v>
      </c>
      <c r="M5" s="1" t="s">
        <v>18</v>
      </c>
    </row>
    <row r="6" spans="1:13" x14ac:dyDescent="0.3">
      <c r="C6" s="1" t="s">
        <v>29</v>
      </c>
      <c r="D6" s="1" t="s">
        <v>19</v>
      </c>
      <c r="E6" s="1" t="s">
        <v>12</v>
      </c>
      <c r="K6" s="1" t="s">
        <v>63</v>
      </c>
      <c r="L6" s="1" t="s">
        <v>58</v>
      </c>
      <c r="M6" s="1" t="s">
        <v>33</v>
      </c>
    </row>
    <row r="7" spans="1:13" x14ac:dyDescent="0.3">
      <c r="C7" s="1" t="s">
        <v>28</v>
      </c>
      <c r="D7" s="1" t="s">
        <v>23</v>
      </c>
      <c r="E7" s="1" t="s">
        <v>15</v>
      </c>
      <c r="F7" s="1" t="s">
        <v>22</v>
      </c>
      <c r="K7" s="1" t="s">
        <v>62</v>
      </c>
      <c r="L7" s="1" t="s">
        <v>59</v>
      </c>
    </row>
    <row r="8" spans="1:13" ht="15" x14ac:dyDescent="0.25">
      <c r="C8" s="1" t="s">
        <v>35</v>
      </c>
      <c r="D8" s="1" t="s">
        <v>24</v>
      </c>
      <c r="E8" s="1" t="s">
        <v>20</v>
      </c>
      <c r="F8" s="1" t="s">
        <v>31</v>
      </c>
      <c r="L8" s="1" t="s">
        <v>17</v>
      </c>
    </row>
    <row r="9" spans="1:13" ht="15" x14ac:dyDescent="0.25">
      <c r="D9" s="1" t="s">
        <v>67</v>
      </c>
      <c r="E9" s="1" t="s">
        <v>25</v>
      </c>
      <c r="F9" s="1" t="s">
        <v>32</v>
      </c>
      <c r="L9" s="1" t="s">
        <v>68</v>
      </c>
    </row>
    <row r="10" spans="1:13" x14ac:dyDescent="0.3">
      <c r="D10" s="1" t="s">
        <v>61</v>
      </c>
      <c r="E10" s="1" t="s">
        <v>27</v>
      </c>
      <c r="L10" s="1" t="s">
        <v>21</v>
      </c>
    </row>
    <row r="11" spans="1:13" ht="15" x14ac:dyDescent="0.25">
      <c r="D11" s="1" t="s">
        <v>60</v>
      </c>
      <c r="E11" s="1" t="s">
        <v>30</v>
      </c>
      <c r="L11" s="1" t="s">
        <v>26</v>
      </c>
    </row>
    <row r="12" spans="1:13" x14ac:dyDescent="0.3">
      <c r="E12" s="1" t="s">
        <v>64</v>
      </c>
      <c r="L12" s="1" t="s">
        <v>34</v>
      </c>
    </row>
    <row r="13" spans="1:13" x14ac:dyDescent="0.3">
      <c r="E13" s="1" t="s">
        <v>65</v>
      </c>
      <c r="L13" s="1" t="s">
        <v>57</v>
      </c>
    </row>
    <row r="14" spans="1:13" ht="15" x14ac:dyDescent="0.25">
      <c r="E14" s="1" t="s">
        <v>66</v>
      </c>
      <c r="L14" s="1" t="s">
        <v>89</v>
      </c>
    </row>
    <row r="15" spans="1:13" x14ac:dyDescent="0.3">
      <c r="E15" s="1" t="s">
        <v>90</v>
      </c>
    </row>
    <row r="16" spans="1:13" x14ac:dyDescent="0.3">
      <c r="E16" s="1" t="s">
        <v>88</v>
      </c>
    </row>
    <row r="17" spans="1:3" x14ac:dyDescent="0.3">
      <c r="A17" s="1" t="s">
        <v>91</v>
      </c>
    </row>
    <row r="18" spans="1:3" x14ac:dyDescent="0.3">
      <c r="A18" s="1" t="s">
        <v>69</v>
      </c>
    </row>
    <row r="26" spans="1:3" ht="15.6" x14ac:dyDescent="0.3">
      <c r="C26" s="5" t="s">
        <v>36</v>
      </c>
    </row>
    <row r="27" spans="1:3" ht="15.6" x14ac:dyDescent="0.3">
      <c r="C27" s="5"/>
    </row>
    <row r="28" spans="1:3" ht="15.6" x14ac:dyDescent="0.3">
      <c r="C28" s="5" t="s">
        <v>37</v>
      </c>
    </row>
    <row r="29" spans="1:3" ht="15.6" x14ac:dyDescent="0.3">
      <c r="C29" s="5" t="s">
        <v>38</v>
      </c>
    </row>
    <row r="30" spans="1:3" ht="15.6" x14ac:dyDescent="0.3">
      <c r="C30" s="5" t="s">
        <v>39</v>
      </c>
    </row>
    <row r="31" spans="1:3" ht="15.6" x14ac:dyDescent="0.3">
      <c r="C31" s="5" t="s">
        <v>40</v>
      </c>
    </row>
    <row r="32" spans="1:3" ht="15.6" x14ac:dyDescent="0.3">
      <c r="C32" s="5" t="s">
        <v>41</v>
      </c>
    </row>
    <row r="33" spans="3:3" ht="15.6" x14ac:dyDescent="0.3">
      <c r="C33" s="5" t="s">
        <v>42</v>
      </c>
    </row>
    <row r="34" spans="3:3" ht="15.6" x14ac:dyDescent="0.3">
      <c r="C34" s="5" t="s">
        <v>43</v>
      </c>
    </row>
    <row r="35" spans="3:3" ht="15.6" x14ac:dyDescent="0.3">
      <c r="C35" s="5" t="s">
        <v>44</v>
      </c>
    </row>
    <row r="36" spans="3:3" ht="15.6" x14ac:dyDescent="0.3">
      <c r="C36" s="5" t="s">
        <v>45</v>
      </c>
    </row>
    <row r="37" spans="3:3" ht="15.6" x14ac:dyDescent="0.3">
      <c r="C37" s="5" t="s">
        <v>46</v>
      </c>
    </row>
    <row r="38" spans="3:3" ht="15.6" x14ac:dyDescent="0.3">
      <c r="C38" s="5" t="s">
        <v>47</v>
      </c>
    </row>
    <row r="39" spans="3:3" ht="15.6" x14ac:dyDescent="0.3">
      <c r="C39" s="5" t="s">
        <v>48</v>
      </c>
    </row>
    <row r="40" spans="3:3" ht="15.6" x14ac:dyDescent="0.3">
      <c r="C40" s="5" t="s">
        <v>49</v>
      </c>
    </row>
    <row r="41" spans="3:3" ht="15.6" x14ac:dyDescent="0.3">
      <c r="C41" s="5" t="s">
        <v>50</v>
      </c>
    </row>
    <row r="42" spans="3:3" ht="15.6" x14ac:dyDescent="0.3">
      <c r="C42" s="5" t="s">
        <v>51</v>
      </c>
    </row>
    <row r="43" spans="3:3" ht="15.6" x14ac:dyDescent="0.3">
      <c r="C43" s="5" t="s">
        <v>52</v>
      </c>
    </row>
    <row r="44" spans="3:3" ht="15.6" x14ac:dyDescent="0.3">
      <c r="C44" s="5" t="s">
        <v>53</v>
      </c>
    </row>
    <row r="45" spans="3:3" ht="15.6" x14ac:dyDescent="0.3">
      <c r="C45" s="5" t="s">
        <v>54</v>
      </c>
    </row>
    <row r="46" spans="3:3" ht="15.6" x14ac:dyDescent="0.3">
      <c r="C46" s="5" t="s">
        <v>55</v>
      </c>
    </row>
    <row r="47" spans="3:3" ht="15.6" x14ac:dyDescent="0.3">
      <c r="C47" s="5" t="s">
        <v>56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9" zoomScaleNormal="100" workbookViewId="0">
      <selection activeCell="C44" sqref="C44"/>
    </sheetView>
  </sheetViews>
  <sheetFormatPr defaultRowHeight="14.4" x14ac:dyDescent="0.3"/>
  <cols>
    <col min="1" max="1" width="6.88671875" customWidth="1"/>
    <col min="2" max="2" width="22.44140625" bestFit="1" customWidth="1"/>
    <col min="3" max="3" width="17.21875" customWidth="1"/>
    <col min="4" max="4" width="9.44140625" customWidth="1"/>
  </cols>
  <sheetData>
    <row r="1" spans="1:8" ht="18" x14ac:dyDescent="0.35">
      <c r="A1" s="12"/>
      <c r="B1" s="24" t="s">
        <v>135</v>
      </c>
      <c r="E1" s="12"/>
      <c r="F1" s="24" t="s">
        <v>135</v>
      </c>
    </row>
    <row r="3" spans="1:8" x14ac:dyDescent="0.3">
      <c r="A3" s="6" t="s">
        <v>92</v>
      </c>
      <c r="C3" s="9" t="s">
        <v>85</v>
      </c>
      <c r="D3" s="8" t="s">
        <v>75</v>
      </c>
      <c r="H3" t="s">
        <v>133</v>
      </c>
    </row>
    <row r="4" spans="1:8" ht="26.4" customHeight="1" x14ac:dyDescent="0.3">
      <c r="A4" s="1"/>
      <c r="B4" s="16" t="s">
        <v>96</v>
      </c>
      <c r="C4" s="15">
        <v>1.0555555555555555E-4</v>
      </c>
      <c r="D4">
        <f>RANK(C4,$C$4:$C$6,1)</f>
        <v>1</v>
      </c>
    </row>
    <row r="5" spans="1:8" ht="26.4" customHeight="1" x14ac:dyDescent="0.3">
      <c r="A5" s="1"/>
      <c r="B5" s="16" t="s">
        <v>97</v>
      </c>
      <c r="C5" s="15">
        <v>1.7361111111111112E-4</v>
      </c>
      <c r="D5">
        <f t="shared" ref="D5" si="0">RANK(C5,$C$4:$C$6,1)</f>
        <v>3</v>
      </c>
    </row>
    <row r="6" spans="1:8" ht="26.4" customHeight="1" x14ac:dyDescent="0.3">
      <c r="B6" s="16" t="s">
        <v>132</v>
      </c>
      <c r="C6" s="15">
        <v>1.232638888888889E-4</v>
      </c>
      <c r="D6">
        <f>RANK(C6,$C$4:$C$6,1)</f>
        <v>2</v>
      </c>
    </row>
    <row r="7" spans="1:8" x14ac:dyDescent="0.3">
      <c r="B7" s="16"/>
    </row>
    <row r="8" spans="1:8" x14ac:dyDescent="0.3">
      <c r="A8" s="6" t="s">
        <v>93</v>
      </c>
      <c r="B8" s="16"/>
      <c r="C8" s="9" t="s">
        <v>85</v>
      </c>
      <c r="D8" s="8" t="s">
        <v>75</v>
      </c>
      <c r="H8" t="s">
        <v>133</v>
      </c>
    </row>
    <row r="9" spans="1:8" ht="26.4" customHeight="1" x14ac:dyDescent="0.3">
      <c r="A9" s="1"/>
      <c r="B9" s="16" t="s">
        <v>98</v>
      </c>
      <c r="C9" s="15">
        <v>1.0416666666666667E-4</v>
      </c>
      <c r="D9">
        <f>RANK(C9,$C$9:$C$16,1)</f>
        <v>1</v>
      </c>
    </row>
    <row r="10" spans="1:8" ht="26.4" customHeight="1" x14ac:dyDescent="0.3">
      <c r="A10" s="1"/>
      <c r="B10" s="16" t="s">
        <v>99</v>
      </c>
      <c r="C10" s="15">
        <v>1.1030092592592592E-4</v>
      </c>
      <c r="D10">
        <f t="shared" ref="D10:D16" si="1">RANK(C10,$C$9:$C$16,1)</f>
        <v>3</v>
      </c>
    </row>
    <row r="11" spans="1:8" ht="26.4" customHeight="1" x14ac:dyDescent="0.3">
      <c r="A11" s="1"/>
      <c r="B11" s="16" t="s">
        <v>100</v>
      </c>
      <c r="C11" s="15">
        <v>1.2037037037037039E-4</v>
      </c>
      <c r="D11">
        <f t="shared" si="1"/>
        <v>5</v>
      </c>
    </row>
    <row r="12" spans="1:8" ht="26.4" customHeight="1" x14ac:dyDescent="0.3">
      <c r="A12" s="1"/>
      <c r="B12" s="16" t="s">
        <v>101</v>
      </c>
      <c r="C12" s="15">
        <v>1.1782407407407407E-4</v>
      </c>
      <c r="D12">
        <f t="shared" si="1"/>
        <v>4</v>
      </c>
    </row>
    <row r="13" spans="1:8" ht="26.4" customHeight="1" x14ac:dyDescent="0.3">
      <c r="A13" s="1"/>
      <c r="B13" s="16" t="s">
        <v>102</v>
      </c>
      <c r="C13" s="15">
        <v>1.2256944444444443E-4</v>
      </c>
      <c r="D13">
        <f t="shared" si="1"/>
        <v>6</v>
      </c>
    </row>
    <row r="14" spans="1:8" ht="26.4" customHeight="1" x14ac:dyDescent="0.3">
      <c r="A14" s="1"/>
      <c r="B14" s="16" t="s">
        <v>103</v>
      </c>
      <c r="C14" s="15">
        <v>1.0810185185185186E-4</v>
      </c>
      <c r="D14">
        <f t="shared" si="1"/>
        <v>2</v>
      </c>
    </row>
    <row r="15" spans="1:8" ht="26.4" customHeight="1" x14ac:dyDescent="0.3">
      <c r="B15" s="16" t="s">
        <v>147</v>
      </c>
      <c r="C15" s="15">
        <v>1.2951388888888889E-4</v>
      </c>
      <c r="D15">
        <f t="shared" si="1"/>
        <v>7</v>
      </c>
    </row>
    <row r="16" spans="1:8" ht="26.4" customHeight="1" x14ac:dyDescent="0.3">
      <c r="B16" s="16" t="s">
        <v>146</v>
      </c>
      <c r="C16" s="15">
        <v>1.3541666666666666E-4</v>
      </c>
      <c r="D16">
        <f t="shared" si="1"/>
        <v>8</v>
      </c>
    </row>
    <row r="17" spans="1:8" x14ac:dyDescent="0.3">
      <c r="B17" s="16"/>
    </row>
    <row r="18" spans="1:8" x14ac:dyDescent="0.3">
      <c r="A18" s="6" t="s">
        <v>94</v>
      </c>
      <c r="B18" s="16"/>
      <c r="C18" s="9" t="s">
        <v>85</v>
      </c>
      <c r="D18" s="8" t="s">
        <v>75</v>
      </c>
      <c r="H18" t="s">
        <v>133</v>
      </c>
    </row>
    <row r="19" spans="1:8" ht="26.4" customHeight="1" x14ac:dyDescent="0.3">
      <c r="A19" s="1"/>
      <c r="B19" s="16" t="s">
        <v>104</v>
      </c>
      <c r="C19" s="15">
        <v>1.105324074074074E-4</v>
      </c>
      <c r="D19">
        <f t="shared" ref="D19:D25" si="2">RANK(C19,$C$19:$C$25,1)</f>
        <v>1</v>
      </c>
    </row>
    <row r="20" spans="1:8" ht="26.4" customHeight="1" x14ac:dyDescent="0.3">
      <c r="A20" s="1"/>
      <c r="B20" s="16" t="s">
        <v>105</v>
      </c>
      <c r="C20" s="15">
        <v>1.2476851851851852E-4</v>
      </c>
      <c r="D20">
        <f t="shared" si="2"/>
        <v>2</v>
      </c>
    </row>
    <row r="21" spans="1:8" ht="26.4" customHeight="1" x14ac:dyDescent="0.3">
      <c r="A21" s="1"/>
      <c r="B21" s="16" t="s">
        <v>106</v>
      </c>
      <c r="C21" s="15">
        <v>1.4108796296296295E-4</v>
      </c>
      <c r="D21">
        <f t="shared" si="2"/>
        <v>7</v>
      </c>
    </row>
    <row r="22" spans="1:8" ht="26.4" customHeight="1" x14ac:dyDescent="0.3">
      <c r="A22" s="1"/>
      <c r="B22" s="16" t="s">
        <v>107</v>
      </c>
      <c r="C22" s="15">
        <v>1.3553240740740743E-4</v>
      </c>
      <c r="D22">
        <f t="shared" si="2"/>
        <v>5</v>
      </c>
    </row>
    <row r="23" spans="1:8" ht="26.4" customHeight="1" x14ac:dyDescent="0.3">
      <c r="A23" s="1"/>
      <c r="B23" s="16" t="s">
        <v>108</v>
      </c>
      <c r="C23" s="15">
        <v>1.3032407407407407E-4</v>
      </c>
      <c r="D23">
        <f t="shared" si="2"/>
        <v>4</v>
      </c>
    </row>
    <row r="24" spans="1:8" ht="26.4" customHeight="1" x14ac:dyDescent="0.3">
      <c r="A24" s="1"/>
      <c r="B24" s="16" t="s">
        <v>136</v>
      </c>
      <c r="C24" s="15">
        <v>1.3668981481481483E-4</v>
      </c>
      <c r="D24">
        <f t="shared" si="2"/>
        <v>6</v>
      </c>
    </row>
    <row r="25" spans="1:8" ht="26.4" customHeight="1" x14ac:dyDescent="0.3">
      <c r="A25" s="1"/>
      <c r="B25" s="16" t="s">
        <v>137</v>
      </c>
      <c r="C25" s="15">
        <v>1.2662037037037036E-4</v>
      </c>
      <c r="D25">
        <f t="shared" si="2"/>
        <v>3</v>
      </c>
    </row>
    <row r="26" spans="1:8" x14ac:dyDescent="0.3">
      <c r="B26" s="16"/>
    </row>
    <row r="27" spans="1:8" x14ac:dyDescent="0.3">
      <c r="A27" s="6" t="s">
        <v>95</v>
      </c>
      <c r="B27" s="16"/>
      <c r="C27" s="9" t="s">
        <v>85</v>
      </c>
      <c r="D27" s="8" t="s">
        <v>75</v>
      </c>
      <c r="H27" t="s">
        <v>133</v>
      </c>
    </row>
    <row r="28" spans="1:8" s="18" customFormat="1" ht="26.4" customHeight="1" x14ac:dyDescent="0.3">
      <c r="A28" s="17"/>
      <c r="B28" s="16" t="s">
        <v>109</v>
      </c>
      <c r="C28" s="15">
        <v>1.1793981481481482E-4</v>
      </c>
      <c r="D28">
        <f t="shared" ref="D28:D40" si="3">RANK(C28,$C$28:$C$40,1)</f>
        <v>1</v>
      </c>
    </row>
    <row r="29" spans="1:8" ht="26.4" customHeight="1" x14ac:dyDescent="0.3">
      <c r="A29" s="1"/>
      <c r="B29" s="16" t="s">
        <v>110</v>
      </c>
      <c r="C29" s="15">
        <v>1.2071759259259261E-4</v>
      </c>
      <c r="D29">
        <f t="shared" si="3"/>
        <v>2</v>
      </c>
    </row>
    <row r="30" spans="1:8" s="18" customFormat="1" ht="26.4" customHeight="1" x14ac:dyDescent="0.3">
      <c r="A30" s="17"/>
      <c r="B30" s="16" t="s">
        <v>111</v>
      </c>
      <c r="C30" s="15">
        <v>1.2627314814814817E-4</v>
      </c>
      <c r="D30">
        <f t="shared" si="3"/>
        <v>4</v>
      </c>
    </row>
    <row r="31" spans="1:8" s="18" customFormat="1" ht="26.4" customHeight="1" x14ac:dyDescent="0.3">
      <c r="A31" s="17"/>
      <c r="B31" s="16" t="s">
        <v>112</v>
      </c>
      <c r="C31" s="15">
        <v>1.2407407407407408E-4</v>
      </c>
      <c r="D31">
        <f t="shared" si="3"/>
        <v>3</v>
      </c>
    </row>
    <row r="32" spans="1:8" ht="26.4" customHeight="1" x14ac:dyDescent="0.3">
      <c r="A32" s="1"/>
      <c r="B32" s="16" t="s">
        <v>113</v>
      </c>
      <c r="C32" s="15">
        <v>1.3310185185185186E-4</v>
      </c>
      <c r="D32">
        <f t="shared" si="3"/>
        <v>6</v>
      </c>
      <c r="E32" s="18"/>
    </row>
    <row r="33" spans="1:8" s="18" customFormat="1" ht="26.4" customHeight="1" x14ac:dyDescent="0.3">
      <c r="A33" s="17"/>
      <c r="B33" s="16" t="s">
        <v>114</v>
      </c>
      <c r="C33" s="15">
        <v>1.4618055555555557E-4</v>
      </c>
      <c r="D33">
        <f t="shared" si="3"/>
        <v>13</v>
      </c>
    </row>
    <row r="34" spans="1:8" ht="26.4" customHeight="1" x14ac:dyDescent="0.3">
      <c r="A34" s="1"/>
      <c r="B34" s="16" t="s">
        <v>115</v>
      </c>
      <c r="C34" s="15">
        <v>1.4108796296296295E-4</v>
      </c>
      <c r="D34">
        <f t="shared" si="3"/>
        <v>11</v>
      </c>
      <c r="E34" s="18"/>
    </row>
    <row r="35" spans="1:8" s="18" customFormat="1" ht="26.4" customHeight="1" x14ac:dyDescent="0.3">
      <c r="A35" s="17"/>
      <c r="B35" s="16" t="s">
        <v>116</v>
      </c>
      <c r="C35" s="15">
        <v>1.3564814814814814E-4</v>
      </c>
      <c r="D35">
        <f t="shared" si="3"/>
        <v>7</v>
      </c>
    </row>
    <row r="36" spans="1:8" s="18" customFormat="1" ht="26.4" customHeight="1" x14ac:dyDescent="0.3">
      <c r="A36" s="17"/>
      <c r="B36" s="16" t="s">
        <v>117</v>
      </c>
      <c r="C36" s="15">
        <v>1.3634259259259261E-4</v>
      </c>
      <c r="D36">
        <f t="shared" si="3"/>
        <v>9</v>
      </c>
    </row>
    <row r="37" spans="1:8" s="18" customFormat="1" ht="26.4" customHeight="1" x14ac:dyDescent="0.3">
      <c r="A37" s="17"/>
      <c r="B37" s="16" t="s">
        <v>118</v>
      </c>
      <c r="C37" s="15">
        <v>1.4039351851851854E-4</v>
      </c>
      <c r="D37">
        <f t="shared" si="3"/>
        <v>10</v>
      </c>
    </row>
    <row r="38" spans="1:8" ht="26.4" customHeight="1" x14ac:dyDescent="0.3">
      <c r="A38" s="1"/>
      <c r="B38" s="16" t="s">
        <v>119</v>
      </c>
      <c r="C38" s="15">
        <v>1.4328703703703704E-4</v>
      </c>
      <c r="D38">
        <f t="shared" si="3"/>
        <v>12</v>
      </c>
    </row>
    <row r="39" spans="1:8" ht="26.4" customHeight="1" x14ac:dyDescent="0.3">
      <c r="A39" s="1"/>
      <c r="B39" s="16" t="s">
        <v>120</v>
      </c>
      <c r="C39" s="15">
        <v>1.3124999999999999E-4</v>
      </c>
      <c r="D39">
        <f t="shared" si="3"/>
        <v>5</v>
      </c>
      <c r="E39" s="18"/>
    </row>
    <row r="40" spans="1:8" ht="26.4" customHeight="1" x14ac:dyDescent="0.3">
      <c r="A40" s="1"/>
      <c r="B40" s="16" t="s">
        <v>121</v>
      </c>
      <c r="C40" s="15">
        <v>1.3564814814814814E-4</v>
      </c>
      <c r="D40">
        <f t="shared" si="3"/>
        <v>7</v>
      </c>
    </row>
    <row r="41" spans="1:8" x14ac:dyDescent="0.3">
      <c r="B41" s="16"/>
    </row>
    <row r="42" spans="1:8" x14ac:dyDescent="0.3">
      <c r="A42" s="6" t="s">
        <v>122</v>
      </c>
      <c r="B42" s="16"/>
      <c r="C42" s="9" t="s">
        <v>85</v>
      </c>
      <c r="D42" s="8" t="s">
        <v>75</v>
      </c>
    </row>
    <row r="43" spans="1:8" ht="26.4" customHeight="1" x14ac:dyDescent="0.3">
      <c r="A43" s="8"/>
      <c r="B43" s="21" t="s">
        <v>63</v>
      </c>
      <c r="C43" s="15">
        <v>1.2511574074074074E-4</v>
      </c>
      <c r="D43">
        <f>RANK(C43,C43,1)</f>
        <v>1</v>
      </c>
      <c r="H43" t="s">
        <v>133</v>
      </c>
    </row>
    <row r="44" spans="1:8" x14ac:dyDescent="0.3">
      <c r="B44" s="16"/>
      <c r="C44" t="s">
        <v>150</v>
      </c>
    </row>
    <row r="45" spans="1:8" x14ac:dyDescent="0.3">
      <c r="A45" s="6" t="s">
        <v>126</v>
      </c>
      <c r="B45" s="16"/>
      <c r="C45" s="9" t="s">
        <v>85</v>
      </c>
      <c r="D45" s="8" t="s">
        <v>75</v>
      </c>
      <c r="H45" t="s">
        <v>133</v>
      </c>
    </row>
    <row r="46" spans="1:8" ht="26.4" customHeight="1" x14ac:dyDescent="0.3">
      <c r="A46" s="1"/>
      <c r="B46" s="16" t="s">
        <v>123</v>
      </c>
      <c r="C46" s="15">
        <v>1.2152777777777776E-4</v>
      </c>
      <c r="D46">
        <f>RANK(C46,$C$46:$C$49,1)</f>
        <v>2</v>
      </c>
    </row>
    <row r="47" spans="1:8" ht="26.4" customHeight="1" x14ac:dyDescent="0.3">
      <c r="A47" s="1"/>
      <c r="B47" s="16" t="s">
        <v>124</v>
      </c>
      <c r="C47" s="15">
        <v>1.4178240740740739E-4</v>
      </c>
      <c r="D47">
        <f>RANK(C47,$C$46:$C$49,1)</f>
        <v>4</v>
      </c>
    </row>
    <row r="48" spans="1:8" ht="26.4" customHeight="1" x14ac:dyDescent="0.3">
      <c r="A48" s="1"/>
      <c r="B48" s="16" t="s">
        <v>125</v>
      </c>
      <c r="C48" s="15">
        <v>1.1574074074074073E-4</v>
      </c>
      <c r="D48">
        <f>RANK(C48,$C$46:$C$49,1)</f>
        <v>1</v>
      </c>
    </row>
    <row r="49" spans="1:8" ht="26.4" customHeight="1" x14ac:dyDescent="0.3">
      <c r="A49" s="1"/>
      <c r="B49" s="23" t="s">
        <v>138</v>
      </c>
      <c r="C49" s="15">
        <v>1.3136574074074073E-4</v>
      </c>
      <c r="D49">
        <f>RANK(C49,$C$46:$C$49,1)</f>
        <v>3</v>
      </c>
    </row>
    <row r="50" spans="1:8" x14ac:dyDescent="0.3">
      <c r="B50" s="16"/>
    </row>
    <row r="51" spans="1:8" x14ac:dyDescent="0.3">
      <c r="A51" s="6" t="s">
        <v>131</v>
      </c>
      <c r="B51" s="16"/>
      <c r="C51" s="9" t="s">
        <v>85</v>
      </c>
      <c r="D51" s="8" t="s">
        <v>75</v>
      </c>
      <c r="H51" t="s">
        <v>133</v>
      </c>
    </row>
    <row r="52" spans="1:8" ht="26.4" customHeight="1" x14ac:dyDescent="0.3">
      <c r="A52" s="1"/>
      <c r="B52" s="16" t="s">
        <v>127</v>
      </c>
      <c r="C52" s="15">
        <v>1.3969907407407407E-4</v>
      </c>
      <c r="D52">
        <f>RANK(C52,$C$52:$C$55,1)</f>
        <v>3</v>
      </c>
    </row>
    <row r="53" spans="1:8" ht="26.4" customHeight="1" x14ac:dyDescent="0.3">
      <c r="A53" s="1"/>
      <c r="B53" s="16" t="s">
        <v>128</v>
      </c>
      <c r="C53" s="15">
        <v>1.3055555555555555E-4</v>
      </c>
      <c r="D53">
        <f>RANK(C53,$C$52:$C$55,1)</f>
        <v>1</v>
      </c>
    </row>
    <row r="54" spans="1:8" ht="26.4" customHeight="1" x14ac:dyDescent="0.3">
      <c r="A54" s="1"/>
      <c r="B54" s="16" t="s">
        <v>129</v>
      </c>
      <c r="C54" s="15">
        <v>1.4363425925925926E-4</v>
      </c>
      <c r="D54">
        <f>RANK(C54,$C$52:$C$55,1)</f>
        <v>4</v>
      </c>
    </row>
    <row r="55" spans="1:8" ht="26.4" customHeight="1" x14ac:dyDescent="0.3">
      <c r="A55" s="1"/>
      <c r="B55" s="16" t="s">
        <v>130</v>
      </c>
      <c r="C55" s="15">
        <v>1.3449074074074074E-4</v>
      </c>
      <c r="D55">
        <f>RANK(C55,$C$52:$C$55,1)</f>
        <v>2</v>
      </c>
    </row>
  </sheetData>
  <sortState ref="A23:AZ37">
    <sortCondition ref="A23:A37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&amp;L&amp;A&amp;C&amp;14&amp;A&amp;R&amp;A</oddFooter>
  </headerFooter>
  <rowBreaks count="3" manualBreakCount="3">
    <brk id="16" max="16383" man="1"/>
    <brk id="26" max="5" man="1"/>
    <brk id="4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7" zoomScaleNormal="100" zoomScaleSheetLayoutView="100" workbookViewId="0">
      <selection activeCell="A55" sqref="A55:XFD55"/>
    </sheetView>
  </sheetViews>
  <sheetFormatPr defaultRowHeight="14.4" x14ac:dyDescent="0.3"/>
  <cols>
    <col min="1" max="1" width="9" customWidth="1"/>
    <col min="2" max="2" width="32.109375" customWidth="1"/>
    <col min="3" max="5" width="11.6640625" customWidth="1"/>
    <col min="6" max="6" width="11.88671875" bestFit="1" customWidth="1"/>
    <col min="7" max="7" width="10.6640625" bestFit="1" customWidth="1"/>
    <col min="8" max="8" width="10.44140625" bestFit="1" customWidth="1"/>
  </cols>
  <sheetData>
    <row r="1" spans="1:8" x14ac:dyDescent="0.3">
      <c r="A1" s="12"/>
      <c r="B1" s="12" t="s">
        <v>73</v>
      </c>
    </row>
    <row r="3" spans="1:8" x14ac:dyDescent="0.3">
      <c r="A3" s="6" t="s">
        <v>92</v>
      </c>
      <c r="B3" t="s">
        <v>141</v>
      </c>
      <c r="C3" s="8" t="s">
        <v>76</v>
      </c>
      <c r="D3" s="9" t="s">
        <v>77</v>
      </c>
      <c r="E3" s="8" t="s">
        <v>78</v>
      </c>
      <c r="F3" s="9" t="s">
        <v>139</v>
      </c>
      <c r="G3" s="10" t="s">
        <v>74</v>
      </c>
      <c r="H3" s="10" t="s">
        <v>75</v>
      </c>
    </row>
    <row r="4" spans="1:8" ht="27" customHeight="1" x14ac:dyDescent="0.3">
      <c r="A4" s="16"/>
      <c r="B4" s="21" t="s">
        <v>96</v>
      </c>
      <c r="C4" s="8">
        <v>6.38</v>
      </c>
      <c r="D4" s="9">
        <v>6.57</v>
      </c>
      <c r="E4" s="8">
        <v>6.09</v>
      </c>
      <c r="F4" s="9">
        <v>6.18</v>
      </c>
      <c r="G4" s="8">
        <f>LARGE(C4:E4,1)</f>
        <v>6.57</v>
      </c>
      <c r="H4" s="8">
        <f>RANK(G4,$G$4:$G$6,0)</f>
        <v>1</v>
      </c>
    </row>
    <row r="5" spans="1:8" ht="27" customHeight="1" x14ac:dyDescent="0.3">
      <c r="A5" s="16"/>
      <c r="B5" s="21" t="s">
        <v>97</v>
      </c>
      <c r="C5" s="8">
        <v>5.09</v>
      </c>
      <c r="D5" s="9">
        <v>5.34</v>
      </c>
      <c r="E5" s="8" t="s">
        <v>140</v>
      </c>
      <c r="F5" s="9">
        <v>5.16</v>
      </c>
      <c r="G5" s="8">
        <f>LARGE(C5:E5,1)</f>
        <v>5.34</v>
      </c>
      <c r="H5" s="8">
        <f>RANK(G5,$G$4:$G$6,0)</f>
        <v>2</v>
      </c>
    </row>
    <row r="6" spans="1:8" ht="28.2" customHeight="1" x14ac:dyDescent="0.3">
      <c r="B6" s="22" t="s">
        <v>132</v>
      </c>
      <c r="C6" s="8">
        <v>4.58</v>
      </c>
      <c r="D6" s="9">
        <v>4.93</v>
      </c>
      <c r="E6" s="8">
        <v>5.08</v>
      </c>
      <c r="F6" s="9">
        <v>4.5999999999999996</v>
      </c>
      <c r="G6" s="8">
        <f>LARGE(C6:E6,1)</f>
        <v>5.08</v>
      </c>
      <c r="H6" s="8">
        <f>RANK(G6,$G$4:$G$6,0)</f>
        <v>3</v>
      </c>
    </row>
    <row r="7" spans="1:8" x14ac:dyDescent="0.3">
      <c r="B7" s="16"/>
    </row>
    <row r="8" spans="1:8" x14ac:dyDescent="0.3">
      <c r="A8" s="6" t="s">
        <v>93</v>
      </c>
      <c r="B8" s="16" t="s">
        <v>142</v>
      </c>
      <c r="C8" s="8" t="s">
        <v>76</v>
      </c>
      <c r="D8" s="9" t="s">
        <v>77</v>
      </c>
      <c r="E8" s="8" t="s">
        <v>78</v>
      </c>
      <c r="F8" s="9" t="s">
        <v>139</v>
      </c>
      <c r="G8" s="10" t="s">
        <v>74</v>
      </c>
      <c r="H8" s="10" t="s">
        <v>75</v>
      </c>
    </row>
    <row r="9" spans="1:8" ht="25.2" customHeight="1" x14ac:dyDescent="0.3">
      <c r="A9" s="16"/>
      <c r="B9" s="21" t="s">
        <v>98</v>
      </c>
      <c r="C9" s="8">
        <v>7.95</v>
      </c>
      <c r="D9" s="9">
        <v>8.01</v>
      </c>
      <c r="E9" s="8">
        <v>8.07</v>
      </c>
      <c r="F9" s="9">
        <v>7.63</v>
      </c>
      <c r="G9" s="8">
        <f>LARGE(C9:F9,1)</f>
        <v>8.07</v>
      </c>
      <c r="H9" s="8">
        <f t="shared" ref="H9:H14" si="0">RANK(G9,$G$9:$G$14,0)</f>
        <v>1</v>
      </c>
    </row>
    <row r="10" spans="1:8" ht="25.2" customHeight="1" x14ac:dyDescent="0.3">
      <c r="A10" s="16"/>
      <c r="B10" s="21" t="s">
        <v>99</v>
      </c>
      <c r="C10" s="8">
        <v>0</v>
      </c>
      <c r="D10" s="9">
        <v>0</v>
      </c>
      <c r="E10" s="8">
        <v>0</v>
      </c>
      <c r="F10" s="9">
        <v>0</v>
      </c>
      <c r="G10" s="8">
        <f t="shared" ref="G10:G16" si="1">LARGE(C10:F10,1)</f>
        <v>0</v>
      </c>
      <c r="H10" s="8">
        <f t="shared" si="0"/>
        <v>6</v>
      </c>
    </row>
    <row r="11" spans="1:8" ht="25.2" customHeight="1" x14ac:dyDescent="0.3">
      <c r="A11" s="16"/>
      <c r="B11" s="21" t="s">
        <v>100</v>
      </c>
      <c r="C11" s="8">
        <v>4.7699999999999996</v>
      </c>
      <c r="D11" s="9">
        <v>4.9400000000000004</v>
      </c>
      <c r="E11" s="8">
        <v>5.08</v>
      </c>
      <c r="F11" s="9">
        <v>5.0599999999999996</v>
      </c>
      <c r="G11" s="8">
        <f t="shared" si="1"/>
        <v>5.08</v>
      </c>
      <c r="H11" s="8">
        <f t="shared" si="0"/>
        <v>5</v>
      </c>
    </row>
    <row r="12" spans="1:8" ht="25.2" customHeight="1" x14ac:dyDescent="0.3">
      <c r="A12" s="16"/>
      <c r="B12" s="21" t="s">
        <v>101</v>
      </c>
      <c r="C12" s="8">
        <v>7.37</v>
      </c>
      <c r="D12" s="9">
        <v>7.22</v>
      </c>
      <c r="E12" s="8">
        <v>7.37</v>
      </c>
      <c r="F12" s="9">
        <v>7.38</v>
      </c>
      <c r="G12" s="8">
        <f t="shared" si="1"/>
        <v>7.38</v>
      </c>
      <c r="H12" s="8">
        <f t="shared" si="0"/>
        <v>2</v>
      </c>
    </row>
    <row r="13" spans="1:8" ht="25.2" customHeight="1" x14ac:dyDescent="0.3">
      <c r="A13" s="16"/>
      <c r="B13" s="21" t="s">
        <v>102</v>
      </c>
      <c r="C13" s="8">
        <v>5.67</v>
      </c>
      <c r="D13" s="9">
        <v>6.09</v>
      </c>
      <c r="E13" s="8">
        <v>5.76</v>
      </c>
      <c r="F13" s="9">
        <v>6.09</v>
      </c>
      <c r="G13" s="8">
        <f t="shared" si="1"/>
        <v>6.09</v>
      </c>
      <c r="H13" s="8">
        <f t="shared" si="0"/>
        <v>4</v>
      </c>
    </row>
    <row r="14" spans="1:8" ht="25.2" customHeight="1" x14ac:dyDescent="0.3">
      <c r="A14" s="16"/>
      <c r="B14" s="21" t="s">
        <v>103</v>
      </c>
      <c r="C14" s="8">
        <v>5.46</v>
      </c>
      <c r="D14" s="9">
        <v>5.05</v>
      </c>
      <c r="E14" s="8">
        <v>5</v>
      </c>
      <c r="F14" s="9">
        <v>6.32</v>
      </c>
      <c r="G14" s="8">
        <f t="shared" si="1"/>
        <v>6.32</v>
      </c>
      <c r="H14" s="8">
        <f t="shared" si="0"/>
        <v>3</v>
      </c>
    </row>
    <row r="15" spans="1:8" ht="25.2" customHeight="1" x14ac:dyDescent="0.3">
      <c r="A15" s="16"/>
      <c r="B15" s="21" t="s">
        <v>143</v>
      </c>
      <c r="C15" s="8">
        <v>4.5199999999999996</v>
      </c>
      <c r="D15" s="9">
        <v>4.49</v>
      </c>
      <c r="E15" s="8">
        <v>4.83</v>
      </c>
      <c r="F15" s="9">
        <v>0</v>
      </c>
      <c r="G15" s="8">
        <f t="shared" si="1"/>
        <v>4.83</v>
      </c>
      <c r="H15" s="8">
        <f>RANK(G15,$G$9:$G$16,0)</f>
        <v>7</v>
      </c>
    </row>
    <row r="16" spans="1:8" ht="25.2" customHeight="1" x14ac:dyDescent="0.3">
      <c r="A16" s="16"/>
      <c r="B16" s="21" t="s">
        <v>144</v>
      </c>
      <c r="C16" s="8">
        <v>0</v>
      </c>
      <c r="D16" s="9">
        <v>4.71</v>
      </c>
      <c r="E16" s="8">
        <v>5.18</v>
      </c>
      <c r="F16" s="9">
        <v>5.23</v>
      </c>
      <c r="G16" s="8">
        <f t="shared" si="1"/>
        <v>5.23</v>
      </c>
      <c r="H16" s="8">
        <f>RANK(G16,$G$9:$G$16,0)</f>
        <v>5</v>
      </c>
    </row>
    <row r="17" spans="1:7" x14ac:dyDescent="0.3">
      <c r="B17" s="16"/>
    </row>
    <row r="18" spans="1:7" x14ac:dyDescent="0.3">
      <c r="A18" s="6" t="s">
        <v>94</v>
      </c>
      <c r="B18" s="16"/>
      <c r="C18" s="8" t="s">
        <v>76</v>
      </c>
      <c r="D18" s="9" t="s">
        <v>77</v>
      </c>
      <c r="E18" s="8" t="s">
        <v>78</v>
      </c>
      <c r="F18" s="10" t="s">
        <v>74</v>
      </c>
      <c r="G18" s="10" t="s">
        <v>75</v>
      </c>
    </row>
    <row r="19" spans="1:7" ht="26.4" customHeight="1" x14ac:dyDescent="0.3">
      <c r="A19" s="16"/>
      <c r="B19" s="16" t="s">
        <v>104</v>
      </c>
      <c r="C19" s="8">
        <v>4.96</v>
      </c>
      <c r="D19" s="9">
        <v>4.97</v>
      </c>
      <c r="E19" s="8">
        <v>5.37</v>
      </c>
      <c r="F19" s="8">
        <f t="shared" ref="F19:F24" si="2">LARGE(C19:E19,1)</f>
        <v>5.37</v>
      </c>
      <c r="G19" s="8">
        <f>RANK(F19,$F$19:$F$25,0)</f>
        <v>1</v>
      </c>
    </row>
    <row r="20" spans="1:7" ht="26.4" customHeight="1" x14ac:dyDescent="0.3">
      <c r="A20" s="16"/>
      <c r="B20" s="16" t="s">
        <v>105</v>
      </c>
      <c r="C20" s="8">
        <v>3.44</v>
      </c>
      <c r="D20" s="9">
        <v>4.0199999999999996</v>
      </c>
      <c r="E20" s="8">
        <v>5.12</v>
      </c>
      <c r="F20" s="8">
        <f t="shared" si="2"/>
        <v>5.12</v>
      </c>
      <c r="G20" s="8">
        <f t="shared" ref="G20:G24" si="3">RANK(F20,$F$19:$F$25,0)</f>
        <v>2</v>
      </c>
    </row>
    <row r="21" spans="1:7" ht="26.4" customHeight="1" x14ac:dyDescent="0.3">
      <c r="A21" s="16"/>
      <c r="B21" s="16" t="s">
        <v>106</v>
      </c>
      <c r="C21" s="8">
        <v>4.84</v>
      </c>
      <c r="D21" s="9">
        <v>4.99</v>
      </c>
      <c r="E21" s="8">
        <v>5.04</v>
      </c>
      <c r="F21" s="8">
        <f t="shared" si="2"/>
        <v>5.04</v>
      </c>
      <c r="G21" s="8">
        <f t="shared" si="3"/>
        <v>3</v>
      </c>
    </row>
    <row r="22" spans="1:7" ht="26.4" customHeight="1" x14ac:dyDescent="0.3">
      <c r="A22" s="16"/>
      <c r="B22" s="16" t="s">
        <v>107</v>
      </c>
      <c r="C22" s="8">
        <v>3.06</v>
      </c>
      <c r="D22" s="9">
        <v>3.45</v>
      </c>
      <c r="E22" s="8">
        <v>3.42</v>
      </c>
      <c r="F22" s="8">
        <f t="shared" si="2"/>
        <v>3.45</v>
      </c>
      <c r="G22" s="8">
        <f>RANK(F22,$F$19:$F$25,0)</f>
        <v>7</v>
      </c>
    </row>
    <row r="23" spans="1:7" ht="26.4" customHeight="1" x14ac:dyDescent="0.3">
      <c r="A23" s="16"/>
      <c r="B23" s="16" t="s">
        <v>108</v>
      </c>
      <c r="C23" s="8">
        <v>3.71</v>
      </c>
      <c r="D23" s="9">
        <v>4.09</v>
      </c>
      <c r="E23" s="8">
        <v>4.07</v>
      </c>
      <c r="F23" s="8">
        <f t="shared" si="2"/>
        <v>4.09</v>
      </c>
      <c r="G23" s="8">
        <f t="shared" si="3"/>
        <v>5</v>
      </c>
    </row>
    <row r="24" spans="1:7" ht="26.4" customHeight="1" x14ac:dyDescent="0.3">
      <c r="A24" s="16"/>
      <c r="B24" s="16" t="s">
        <v>136</v>
      </c>
      <c r="C24" s="8">
        <v>4.87</v>
      </c>
      <c r="D24" s="9">
        <v>4.04</v>
      </c>
      <c r="E24" s="8">
        <v>4.76</v>
      </c>
      <c r="F24" s="8">
        <f t="shared" si="2"/>
        <v>4.87</v>
      </c>
      <c r="G24" s="8">
        <f t="shared" si="3"/>
        <v>4</v>
      </c>
    </row>
    <row r="25" spans="1:7" ht="26.4" customHeight="1" x14ac:dyDescent="0.3">
      <c r="A25" s="16"/>
      <c r="B25" s="16" t="s">
        <v>137</v>
      </c>
      <c r="C25" s="8">
        <v>3.5</v>
      </c>
      <c r="D25" s="9">
        <v>3.64</v>
      </c>
      <c r="E25" s="8">
        <v>4</v>
      </c>
      <c r="F25" s="8">
        <f>LARGE(C25:E25,1)</f>
        <v>4</v>
      </c>
      <c r="G25" s="8">
        <f>RANK(F25,$F$19:$F$25,0)</f>
        <v>6</v>
      </c>
    </row>
    <row r="26" spans="1:7" x14ac:dyDescent="0.3">
      <c r="B26" s="16"/>
    </row>
    <row r="27" spans="1:7" x14ac:dyDescent="0.3">
      <c r="A27" s="6" t="s">
        <v>95</v>
      </c>
      <c r="B27" s="16"/>
      <c r="C27" s="8" t="s">
        <v>76</v>
      </c>
      <c r="D27" s="9" t="s">
        <v>77</v>
      </c>
      <c r="E27" s="8" t="s">
        <v>78</v>
      </c>
      <c r="F27" s="10" t="s">
        <v>74</v>
      </c>
      <c r="G27" s="10" t="s">
        <v>75</v>
      </c>
    </row>
    <row r="28" spans="1:7" ht="37.799999999999997" customHeight="1" x14ac:dyDescent="0.3">
      <c r="A28" s="16"/>
      <c r="B28" s="16" t="s">
        <v>109</v>
      </c>
      <c r="C28" s="8">
        <v>3.74</v>
      </c>
      <c r="D28" s="9">
        <v>3.48</v>
      </c>
      <c r="E28" s="8">
        <v>3.43</v>
      </c>
      <c r="F28" s="8">
        <f t="shared" ref="F28:F40" si="4">LARGE(C28:E28,1)</f>
        <v>3.74</v>
      </c>
      <c r="G28" s="8">
        <f t="shared" ref="G28:G40" si="5">RANK(F28,$F$28:$F$40,0)</f>
        <v>2</v>
      </c>
    </row>
    <row r="29" spans="1:7" ht="37.799999999999997" customHeight="1" x14ac:dyDescent="0.3">
      <c r="A29" s="16"/>
      <c r="B29" s="16" t="s">
        <v>110</v>
      </c>
      <c r="C29" s="8">
        <v>3.33</v>
      </c>
      <c r="D29" s="9">
        <v>3.49</v>
      </c>
      <c r="E29" s="8">
        <v>2.87</v>
      </c>
      <c r="F29" s="8">
        <f t="shared" si="4"/>
        <v>3.49</v>
      </c>
      <c r="G29" s="8">
        <f t="shared" si="5"/>
        <v>6</v>
      </c>
    </row>
    <row r="30" spans="1:7" ht="37.799999999999997" customHeight="1" x14ac:dyDescent="0.3">
      <c r="A30" s="16"/>
      <c r="B30" s="16" t="s">
        <v>111</v>
      </c>
      <c r="C30" s="8">
        <v>3.07</v>
      </c>
      <c r="D30" s="9">
        <v>0</v>
      </c>
      <c r="E30" s="8">
        <v>3.61</v>
      </c>
      <c r="F30" s="8">
        <f t="shared" si="4"/>
        <v>3.61</v>
      </c>
      <c r="G30" s="8">
        <f t="shared" si="5"/>
        <v>4</v>
      </c>
    </row>
    <row r="31" spans="1:7" ht="37.799999999999997" customHeight="1" x14ac:dyDescent="0.3">
      <c r="A31" s="16"/>
      <c r="B31" s="16" t="s">
        <v>112</v>
      </c>
      <c r="C31" s="8">
        <v>2.71</v>
      </c>
      <c r="D31" s="9">
        <v>2.5299999999999998</v>
      </c>
      <c r="E31" s="8">
        <v>2.17</v>
      </c>
      <c r="F31" s="8">
        <f t="shared" si="4"/>
        <v>2.71</v>
      </c>
      <c r="G31" s="8">
        <f t="shared" si="5"/>
        <v>12</v>
      </c>
    </row>
    <row r="32" spans="1:7" ht="37.799999999999997" customHeight="1" x14ac:dyDescent="0.3">
      <c r="A32" s="16"/>
      <c r="B32" s="16" t="s">
        <v>113</v>
      </c>
      <c r="C32" s="8">
        <v>3.22</v>
      </c>
      <c r="D32" s="9">
        <v>2.7</v>
      </c>
      <c r="E32" s="8">
        <v>3.75</v>
      </c>
      <c r="F32" s="8">
        <f t="shared" si="4"/>
        <v>3.75</v>
      </c>
      <c r="G32" s="8">
        <f t="shared" si="5"/>
        <v>1</v>
      </c>
    </row>
    <row r="33" spans="1:8" ht="37.799999999999997" customHeight="1" x14ac:dyDescent="0.3">
      <c r="A33" s="16"/>
      <c r="B33" s="16" t="s">
        <v>114</v>
      </c>
      <c r="C33" s="8">
        <v>3.02</v>
      </c>
      <c r="D33" s="9">
        <v>2.96</v>
      </c>
      <c r="E33" s="8">
        <v>2.0699999999999998</v>
      </c>
      <c r="F33" s="8">
        <f t="shared" si="4"/>
        <v>3.02</v>
      </c>
      <c r="G33" s="8">
        <f t="shared" si="5"/>
        <v>8</v>
      </c>
    </row>
    <row r="34" spans="1:8" ht="37.799999999999997" customHeight="1" x14ac:dyDescent="0.3">
      <c r="A34" s="16"/>
      <c r="B34" s="16" t="s">
        <v>115</v>
      </c>
      <c r="C34" s="8">
        <v>3.32</v>
      </c>
      <c r="D34" s="9">
        <v>3.62</v>
      </c>
      <c r="E34" s="8">
        <v>3.32</v>
      </c>
      <c r="F34" s="8">
        <f t="shared" si="4"/>
        <v>3.62</v>
      </c>
      <c r="G34" s="8">
        <f t="shared" si="5"/>
        <v>3</v>
      </c>
    </row>
    <row r="35" spans="1:8" ht="37.799999999999997" customHeight="1" x14ac:dyDescent="0.3">
      <c r="A35" s="16"/>
      <c r="B35" s="16" t="s">
        <v>116</v>
      </c>
      <c r="C35" s="8">
        <v>2.84</v>
      </c>
      <c r="D35" s="9">
        <v>3.02</v>
      </c>
      <c r="E35" s="8">
        <v>0</v>
      </c>
      <c r="F35" s="8">
        <f t="shared" si="4"/>
        <v>3.02</v>
      </c>
      <c r="G35" s="8">
        <f t="shared" si="5"/>
        <v>8</v>
      </c>
    </row>
    <row r="36" spans="1:8" ht="37.799999999999997" customHeight="1" x14ac:dyDescent="0.3">
      <c r="A36" s="16"/>
      <c r="B36" s="16" t="s">
        <v>117</v>
      </c>
      <c r="C36" s="8">
        <v>2.89</v>
      </c>
      <c r="D36" s="9">
        <v>2.4900000000000002</v>
      </c>
      <c r="E36" s="8">
        <v>2.86</v>
      </c>
      <c r="F36" s="8">
        <f t="shared" si="4"/>
        <v>2.89</v>
      </c>
      <c r="G36" s="8">
        <f t="shared" si="5"/>
        <v>10</v>
      </c>
    </row>
    <row r="37" spans="1:8" ht="37.799999999999997" customHeight="1" x14ac:dyDescent="0.3">
      <c r="A37" s="16"/>
      <c r="B37" s="16" t="s">
        <v>118</v>
      </c>
      <c r="C37" s="8">
        <v>2.59</v>
      </c>
      <c r="D37" s="9">
        <v>2.23</v>
      </c>
      <c r="E37" s="8">
        <v>1.91</v>
      </c>
      <c r="F37" s="8">
        <f t="shared" si="4"/>
        <v>2.59</v>
      </c>
      <c r="G37" s="8">
        <f t="shared" si="5"/>
        <v>13</v>
      </c>
    </row>
    <row r="38" spans="1:8" ht="37.799999999999997" customHeight="1" x14ac:dyDescent="0.3">
      <c r="A38" s="16"/>
      <c r="B38" s="16" t="s">
        <v>119</v>
      </c>
      <c r="C38" s="8">
        <v>3.17</v>
      </c>
      <c r="D38" s="9">
        <v>2.72</v>
      </c>
      <c r="E38" s="8">
        <v>3.57</v>
      </c>
      <c r="F38" s="8">
        <f t="shared" si="4"/>
        <v>3.57</v>
      </c>
      <c r="G38" s="8">
        <f t="shared" si="5"/>
        <v>5</v>
      </c>
    </row>
    <row r="39" spans="1:8" ht="37.799999999999997" customHeight="1" x14ac:dyDescent="0.3">
      <c r="A39" s="16"/>
      <c r="B39" s="16" t="s">
        <v>120</v>
      </c>
      <c r="C39" s="8">
        <v>2.77</v>
      </c>
      <c r="D39" s="9">
        <v>2.19</v>
      </c>
      <c r="E39" s="8">
        <v>3.19</v>
      </c>
      <c r="F39" s="8">
        <f t="shared" si="4"/>
        <v>3.19</v>
      </c>
      <c r="G39" s="8">
        <f t="shared" si="5"/>
        <v>7</v>
      </c>
    </row>
    <row r="40" spans="1:8" ht="37.799999999999997" customHeight="1" x14ac:dyDescent="0.3">
      <c r="A40" s="16"/>
      <c r="B40" s="16" t="s">
        <v>121</v>
      </c>
      <c r="C40" s="8">
        <v>2.4700000000000002</v>
      </c>
      <c r="D40" s="9">
        <v>2.5099999999999998</v>
      </c>
      <c r="E40" s="8">
        <v>2.81</v>
      </c>
      <c r="F40" s="8">
        <f t="shared" si="4"/>
        <v>2.81</v>
      </c>
      <c r="G40" s="8">
        <f t="shared" si="5"/>
        <v>11</v>
      </c>
    </row>
    <row r="41" spans="1:8" x14ac:dyDescent="0.3">
      <c r="B41" s="16"/>
    </row>
    <row r="42" spans="1:8" x14ac:dyDescent="0.3">
      <c r="A42" s="6" t="s">
        <v>122</v>
      </c>
      <c r="B42" s="23" t="s">
        <v>145</v>
      </c>
      <c r="C42" s="8" t="s">
        <v>76</v>
      </c>
      <c r="D42" s="9" t="s">
        <v>77</v>
      </c>
      <c r="E42" s="8" t="s">
        <v>78</v>
      </c>
      <c r="F42" s="9" t="s">
        <v>139</v>
      </c>
      <c r="G42" s="10" t="s">
        <v>74</v>
      </c>
      <c r="H42" s="10" t="s">
        <v>75</v>
      </c>
    </row>
    <row r="43" spans="1:8" x14ac:dyDescent="0.3">
      <c r="B43" s="16" t="s">
        <v>63</v>
      </c>
      <c r="C43" s="8">
        <v>4.72</v>
      </c>
      <c r="D43" s="9">
        <v>5.23</v>
      </c>
      <c r="E43" s="8">
        <v>4.78</v>
      </c>
      <c r="F43" s="9">
        <v>5.29</v>
      </c>
      <c r="G43" s="8">
        <f>LARGE(C43:F43,1)</f>
        <v>5.29</v>
      </c>
      <c r="H43" s="8">
        <f>RANK(G43,$G$43:$G$43,0)</f>
        <v>1</v>
      </c>
    </row>
    <row r="44" spans="1:8" x14ac:dyDescent="0.3">
      <c r="B44" s="16"/>
    </row>
    <row r="45" spans="1:8" x14ac:dyDescent="0.3">
      <c r="A45" s="6" t="s">
        <v>126</v>
      </c>
      <c r="B45" s="16"/>
      <c r="C45" s="8" t="s">
        <v>76</v>
      </c>
      <c r="D45" s="9" t="s">
        <v>77</v>
      </c>
      <c r="E45" s="8" t="s">
        <v>78</v>
      </c>
      <c r="F45" s="10" t="s">
        <v>74</v>
      </c>
      <c r="G45" s="10" t="s">
        <v>75</v>
      </c>
    </row>
    <row r="46" spans="1:8" ht="27" customHeight="1" x14ac:dyDescent="0.3">
      <c r="A46" s="16"/>
      <c r="B46" s="16" t="s">
        <v>123</v>
      </c>
      <c r="C46" s="8">
        <v>4.34</v>
      </c>
      <c r="D46" s="9">
        <v>4.04</v>
      </c>
      <c r="E46" s="8">
        <v>4.45</v>
      </c>
      <c r="F46" s="8">
        <f t="shared" ref="F46:F49" si="6">LARGE(C46:E46,1)</f>
        <v>4.45</v>
      </c>
      <c r="G46" s="8">
        <f>RANK(F46,$F$46:$F$49,0)</f>
        <v>3</v>
      </c>
    </row>
    <row r="47" spans="1:8" ht="27" customHeight="1" x14ac:dyDescent="0.3">
      <c r="A47" s="16"/>
      <c r="B47" s="16" t="s">
        <v>124</v>
      </c>
      <c r="C47" s="8">
        <v>3.8</v>
      </c>
      <c r="D47" s="9">
        <v>3.72</v>
      </c>
      <c r="E47" s="8">
        <v>3.65</v>
      </c>
      <c r="F47" s="8">
        <f t="shared" si="6"/>
        <v>3.8</v>
      </c>
      <c r="G47" s="8">
        <f>RANK(F47,$F$46:$F$49,0)</f>
        <v>4</v>
      </c>
    </row>
    <row r="48" spans="1:8" ht="27" customHeight="1" x14ac:dyDescent="0.3">
      <c r="A48" s="16"/>
      <c r="B48" s="16" t="s">
        <v>125</v>
      </c>
      <c r="C48" s="8">
        <v>4.5999999999999996</v>
      </c>
      <c r="D48" s="9">
        <v>5.26</v>
      </c>
      <c r="E48" s="8">
        <v>5.89</v>
      </c>
      <c r="F48" s="8">
        <f t="shared" si="6"/>
        <v>5.89</v>
      </c>
      <c r="G48" s="8">
        <f>RANK(F48,$F$46:$F$49,0)</f>
        <v>1</v>
      </c>
    </row>
    <row r="49" spans="1:7" ht="27" customHeight="1" x14ac:dyDescent="0.3">
      <c r="A49" s="16"/>
      <c r="B49" s="23" t="s">
        <v>138</v>
      </c>
      <c r="C49" s="8">
        <v>5</v>
      </c>
      <c r="D49" s="9">
        <v>5.12</v>
      </c>
      <c r="E49" s="8">
        <v>5.53</v>
      </c>
      <c r="F49" s="8">
        <f t="shared" si="6"/>
        <v>5.53</v>
      </c>
      <c r="G49" s="8">
        <f>RANK(F49,$F$46:$F$49,0)</f>
        <v>2</v>
      </c>
    </row>
    <row r="50" spans="1:7" x14ac:dyDescent="0.3">
      <c r="B50" s="16"/>
    </row>
    <row r="51" spans="1:7" x14ac:dyDescent="0.3">
      <c r="A51" s="6" t="s">
        <v>131</v>
      </c>
      <c r="B51" s="16"/>
      <c r="C51" s="8" t="s">
        <v>76</v>
      </c>
      <c r="D51" s="9" t="s">
        <v>77</v>
      </c>
      <c r="E51" s="8" t="s">
        <v>78</v>
      </c>
      <c r="F51" s="10" t="s">
        <v>74</v>
      </c>
      <c r="G51" s="10" t="s">
        <v>75</v>
      </c>
    </row>
    <row r="52" spans="1:7" ht="23.4" customHeight="1" x14ac:dyDescent="0.3">
      <c r="A52" s="16">
        <v>48</v>
      </c>
      <c r="B52" s="16" t="s">
        <v>127</v>
      </c>
      <c r="C52" s="8">
        <v>0</v>
      </c>
      <c r="D52" s="9">
        <v>3.11</v>
      </c>
      <c r="E52" s="8">
        <v>3.16</v>
      </c>
      <c r="F52" s="8">
        <f>LARGE(C52:E52,1)</f>
        <v>3.16</v>
      </c>
      <c r="G52" s="8">
        <f>RANK(F52,$F$52:$F$55,0)</f>
        <v>4</v>
      </c>
    </row>
    <row r="53" spans="1:7" ht="23.4" customHeight="1" x14ac:dyDescent="0.3">
      <c r="A53" s="16">
        <v>52</v>
      </c>
      <c r="B53" s="16" t="s">
        <v>128</v>
      </c>
      <c r="C53" s="8">
        <v>4.05</v>
      </c>
      <c r="D53" s="9">
        <v>3.93</v>
      </c>
      <c r="E53" s="8">
        <v>3.93</v>
      </c>
      <c r="F53" s="8">
        <f>LARGE(C53:E53,1)</f>
        <v>4.05</v>
      </c>
      <c r="G53" s="8">
        <f>RANK(F53,$F$52:$F$55,0)</f>
        <v>1</v>
      </c>
    </row>
    <row r="54" spans="1:7" ht="23.4" customHeight="1" x14ac:dyDescent="0.3">
      <c r="A54" s="16">
        <v>53</v>
      </c>
      <c r="B54" s="16" t="s">
        <v>129</v>
      </c>
      <c r="C54" s="8">
        <v>3.29</v>
      </c>
      <c r="D54" s="9">
        <v>3.25</v>
      </c>
      <c r="E54" s="8">
        <v>2.87</v>
      </c>
      <c r="F54" s="8">
        <f>LARGE(C54:E54,1)</f>
        <v>3.29</v>
      </c>
      <c r="G54" s="8">
        <f>RANK(F54,$F$52:$F$55,0)</f>
        <v>3</v>
      </c>
    </row>
    <row r="55" spans="1:7" ht="23.4" customHeight="1" x14ac:dyDescent="0.3">
      <c r="A55" s="16">
        <v>61</v>
      </c>
      <c r="B55" s="16" t="s">
        <v>130</v>
      </c>
      <c r="C55" s="8">
        <v>2.83</v>
      </c>
      <c r="D55" s="9">
        <v>3.51</v>
      </c>
      <c r="E55" s="8">
        <v>3.47</v>
      </c>
      <c r="F55" s="8">
        <f>LARGE(C55:E55,1)</f>
        <v>3.51</v>
      </c>
      <c r="G55" s="8">
        <f>RANK(F55,$F$52:$F$55,0)</f>
        <v>2</v>
      </c>
    </row>
    <row r="56" spans="1:7" x14ac:dyDescent="0.3">
      <c r="B56" s="1"/>
    </row>
    <row r="57" spans="1:7" x14ac:dyDescent="0.3">
      <c r="B57" s="1"/>
    </row>
  </sheetData>
  <pageMargins left="0.7" right="0.7" top="0.75" bottom="0.75" header="0.3" footer="0.3"/>
  <pageSetup paperSize="9" fitToHeight="0" orientation="landscape" r:id="rId1"/>
  <rowBreaks count="3" manualBreakCount="3">
    <brk id="25" max="16383" man="1"/>
    <brk id="40" max="16383" man="1"/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7" zoomScaleNormal="100" zoomScaleSheetLayoutView="110" workbookViewId="0">
      <selection activeCell="A55" sqref="A55:XFD55"/>
    </sheetView>
  </sheetViews>
  <sheetFormatPr defaultRowHeight="14.4" x14ac:dyDescent="0.3"/>
  <cols>
    <col min="1" max="1" width="16.44140625" bestFit="1" customWidth="1"/>
    <col min="2" max="2" width="27.33203125" bestFit="1" customWidth="1"/>
    <col min="3" max="3" width="11.44140625" customWidth="1"/>
    <col min="4" max="4" width="11.5546875" bestFit="1" customWidth="1"/>
    <col min="6" max="6" width="11.88671875" bestFit="1" customWidth="1"/>
    <col min="7" max="7" width="10.6640625" bestFit="1" customWidth="1"/>
    <col min="8" max="8" width="10.44140625" bestFit="1" customWidth="1"/>
  </cols>
  <sheetData>
    <row r="1" spans="1:8" x14ac:dyDescent="0.3">
      <c r="A1" s="12"/>
      <c r="B1" s="12" t="s">
        <v>86</v>
      </c>
    </row>
    <row r="3" spans="1:8" x14ac:dyDescent="0.3">
      <c r="A3" s="6" t="s">
        <v>92</v>
      </c>
      <c r="C3" s="8" t="s">
        <v>79</v>
      </c>
      <c r="D3" s="9" t="s">
        <v>80</v>
      </c>
      <c r="E3" s="8" t="s">
        <v>81</v>
      </c>
      <c r="F3" s="9"/>
      <c r="G3" s="10" t="s">
        <v>82</v>
      </c>
      <c r="H3" s="10" t="s">
        <v>75</v>
      </c>
    </row>
    <row r="4" spans="1:8" ht="24.6" customHeight="1" x14ac:dyDescent="0.3">
      <c r="B4" s="14" t="s">
        <v>96</v>
      </c>
      <c r="C4" s="8">
        <v>3.65</v>
      </c>
      <c r="D4" s="9">
        <v>4.13</v>
      </c>
      <c r="E4" s="8">
        <v>3.48</v>
      </c>
      <c r="F4" s="9">
        <v>3.79</v>
      </c>
      <c r="G4" s="8">
        <f>LARGE(C4:F4,1)</f>
        <v>4.13</v>
      </c>
      <c r="H4" s="8">
        <f>RANK(G4,$G$4:$G$6,0)</f>
        <v>1</v>
      </c>
    </row>
    <row r="5" spans="1:8" ht="24.6" customHeight="1" x14ac:dyDescent="0.3">
      <c r="B5" s="14" t="s">
        <v>97</v>
      </c>
      <c r="C5" s="8">
        <v>0</v>
      </c>
      <c r="D5" s="9">
        <v>0</v>
      </c>
      <c r="E5" s="8">
        <v>0</v>
      </c>
      <c r="F5" s="9">
        <v>0</v>
      </c>
      <c r="G5" s="8">
        <f t="shared" ref="G5:G6" si="0">LARGE(C5:F5,1)</f>
        <v>0</v>
      </c>
      <c r="H5" s="8">
        <f>RANK(G5,$G$4:$G$6,0)</f>
        <v>3</v>
      </c>
    </row>
    <row r="6" spans="1:8" ht="24.6" customHeight="1" x14ac:dyDescent="0.3">
      <c r="B6" s="14" t="s">
        <v>132</v>
      </c>
      <c r="C6" s="8">
        <v>0</v>
      </c>
      <c r="D6" s="9">
        <v>2.98</v>
      </c>
      <c r="E6" s="8">
        <v>2.83</v>
      </c>
      <c r="F6" s="9">
        <v>3.05</v>
      </c>
      <c r="G6" s="8">
        <f t="shared" si="0"/>
        <v>3.05</v>
      </c>
      <c r="H6" s="8">
        <f>RANK(G6,$G$4:$G$6,0)</f>
        <v>2</v>
      </c>
    </row>
    <row r="8" spans="1:8" x14ac:dyDescent="0.3">
      <c r="A8" s="6" t="s">
        <v>93</v>
      </c>
      <c r="C8" s="8" t="s">
        <v>79</v>
      </c>
      <c r="D8" s="9" t="s">
        <v>80</v>
      </c>
      <c r="E8" s="8" t="s">
        <v>81</v>
      </c>
      <c r="F8" s="9"/>
      <c r="G8" s="10" t="s">
        <v>82</v>
      </c>
      <c r="H8" s="10" t="s">
        <v>75</v>
      </c>
    </row>
    <row r="9" spans="1:8" ht="30.6" customHeight="1" x14ac:dyDescent="0.3">
      <c r="B9" s="14" t="s">
        <v>98</v>
      </c>
      <c r="C9" s="8">
        <v>3.09</v>
      </c>
      <c r="D9" s="9">
        <v>3.99</v>
      </c>
      <c r="E9" s="8">
        <v>4.38</v>
      </c>
      <c r="F9" s="9">
        <v>4.09</v>
      </c>
      <c r="G9" s="8">
        <f>LARGE(C9:F9,1)</f>
        <v>4.38</v>
      </c>
      <c r="H9" s="8">
        <f t="shared" ref="H9:H16" si="1">RANK(G9,$G$9:$G$16,0)</f>
        <v>1</v>
      </c>
    </row>
    <row r="10" spans="1:8" ht="30.6" customHeight="1" x14ac:dyDescent="0.3">
      <c r="B10" s="14" t="s">
        <v>99</v>
      </c>
      <c r="C10" s="8">
        <v>0</v>
      </c>
      <c r="D10" s="9">
        <v>0</v>
      </c>
      <c r="E10" s="8">
        <v>0</v>
      </c>
      <c r="F10" s="9">
        <v>0</v>
      </c>
      <c r="G10" s="8">
        <f t="shared" ref="G10:G16" si="2">LARGE(C10:F10,1)</f>
        <v>0</v>
      </c>
      <c r="H10" s="8">
        <f t="shared" si="1"/>
        <v>8</v>
      </c>
    </row>
    <row r="11" spans="1:8" ht="30.6" customHeight="1" x14ac:dyDescent="0.3">
      <c r="B11" s="14" t="s">
        <v>100</v>
      </c>
      <c r="C11" s="8">
        <v>3.5</v>
      </c>
      <c r="D11" s="9">
        <v>3.5</v>
      </c>
      <c r="E11" s="8">
        <v>3.37</v>
      </c>
      <c r="F11" s="9">
        <v>3.46</v>
      </c>
      <c r="G11" s="8">
        <f t="shared" si="2"/>
        <v>3.5</v>
      </c>
      <c r="H11" s="8">
        <f t="shared" si="1"/>
        <v>3</v>
      </c>
    </row>
    <row r="12" spans="1:8" ht="30.6" customHeight="1" x14ac:dyDescent="0.3">
      <c r="B12" s="14" t="s">
        <v>101</v>
      </c>
      <c r="C12" s="8">
        <v>0</v>
      </c>
      <c r="D12" s="9">
        <v>3.31</v>
      </c>
      <c r="E12" s="8">
        <v>3.32</v>
      </c>
      <c r="F12" s="9">
        <v>3.27</v>
      </c>
      <c r="G12" s="8">
        <f t="shared" si="2"/>
        <v>3.32</v>
      </c>
      <c r="H12" s="8">
        <f t="shared" si="1"/>
        <v>4</v>
      </c>
    </row>
    <row r="13" spans="1:8" ht="30.6" customHeight="1" x14ac:dyDescent="0.3">
      <c r="B13" s="14" t="s">
        <v>102</v>
      </c>
      <c r="C13" s="8">
        <v>2.66</v>
      </c>
      <c r="D13" s="9">
        <v>2.34</v>
      </c>
      <c r="E13" s="8">
        <v>2.7</v>
      </c>
      <c r="F13" s="9">
        <v>2.74</v>
      </c>
      <c r="G13" s="8">
        <f t="shared" si="2"/>
        <v>2.74</v>
      </c>
      <c r="H13" s="8">
        <f t="shared" si="1"/>
        <v>7</v>
      </c>
    </row>
    <row r="14" spans="1:8" ht="30.6" customHeight="1" x14ac:dyDescent="0.3">
      <c r="B14" s="14" t="s">
        <v>103</v>
      </c>
      <c r="C14" s="8">
        <v>3.92</v>
      </c>
      <c r="D14" s="9">
        <v>4.0599999999999996</v>
      </c>
      <c r="E14" s="8">
        <v>4.1399999999999997</v>
      </c>
      <c r="F14" s="9">
        <v>4.16</v>
      </c>
      <c r="G14" s="8">
        <f t="shared" si="2"/>
        <v>4.16</v>
      </c>
      <c r="H14" s="8">
        <f t="shared" si="1"/>
        <v>2</v>
      </c>
    </row>
    <row r="15" spans="1:8" ht="30.6" customHeight="1" x14ac:dyDescent="0.3">
      <c r="B15" s="14" t="s">
        <v>147</v>
      </c>
      <c r="C15" s="8">
        <v>2.95</v>
      </c>
      <c r="D15" s="9">
        <v>2.94</v>
      </c>
      <c r="E15" s="8">
        <v>2.76</v>
      </c>
      <c r="F15" s="9">
        <v>2.83</v>
      </c>
      <c r="G15" s="8">
        <f t="shared" si="2"/>
        <v>2.95</v>
      </c>
      <c r="H15" s="8">
        <f t="shared" si="1"/>
        <v>5</v>
      </c>
    </row>
    <row r="16" spans="1:8" ht="30.6" customHeight="1" x14ac:dyDescent="0.3">
      <c r="B16" s="8" t="s">
        <v>146</v>
      </c>
      <c r="C16" s="8">
        <v>2.81</v>
      </c>
      <c r="D16" s="9">
        <v>2.72</v>
      </c>
      <c r="E16" s="8">
        <v>2.5</v>
      </c>
      <c r="F16" s="9">
        <v>2.52</v>
      </c>
      <c r="G16" s="8">
        <f t="shared" si="2"/>
        <v>2.81</v>
      </c>
      <c r="H16" s="8">
        <f t="shared" si="1"/>
        <v>6</v>
      </c>
    </row>
    <row r="18" spans="1:7" x14ac:dyDescent="0.3">
      <c r="A18" s="6" t="s">
        <v>94</v>
      </c>
      <c r="C18" s="8" t="s">
        <v>79</v>
      </c>
      <c r="D18" s="9" t="s">
        <v>80</v>
      </c>
      <c r="E18" s="8" t="s">
        <v>81</v>
      </c>
      <c r="F18" s="10" t="s">
        <v>82</v>
      </c>
      <c r="G18" s="10" t="s">
        <v>75</v>
      </c>
    </row>
    <row r="19" spans="1:7" ht="36.6" customHeight="1" x14ac:dyDescent="0.3">
      <c r="B19" s="14" t="s">
        <v>104</v>
      </c>
      <c r="C19" s="8">
        <v>3.15</v>
      </c>
      <c r="D19" s="9">
        <v>3.17</v>
      </c>
      <c r="E19" s="8">
        <v>3.47</v>
      </c>
      <c r="F19" s="8">
        <f t="shared" ref="F19:F25" si="3">LARGE(C19:E19,1)</f>
        <v>3.47</v>
      </c>
      <c r="G19" s="8">
        <f t="shared" ref="G19:G25" si="4">RANK(F19,$F$19:$F$25,0)</f>
        <v>1</v>
      </c>
    </row>
    <row r="20" spans="1:7" ht="36.6" customHeight="1" x14ac:dyDescent="0.3">
      <c r="B20" s="14" t="s">
        <v>105</v>
      </c>
      <c r="C20" s="8">
        <v>2.62</v>
      </c>
      <c r="D20" s="9">
        <v>2.8</v>
      </c>
      <c r="E20" s="8">
        <v>2.8</v>
      </c>
      <c r="F20" s="8">
        <f t="shared" si="3"/>
        <v>2.8</v>
      </c>
      <c r="G20" s="8">
        <f t="shared" si="4"/>
        <v>3</v>
      </c>
    </row>
    <row r="21" spans="1:7" ht="36.6" customHeight="1" x14ac:dyDescent="0.3">
      <c r="B21" s="14" t="s">
        <v>106</v>
      </c>
      <c r="C21" s="8">
        <v>2.72</v>
      </c>
      <c r="D21" s="9">
        <v>2.65</v>
      </c>
      <c r="E21" s="8">
        <v>2.6</v>
      </c>
      <c r="F21" s="8">
        <f t="shared" si="3"/>
        <v>2.72</v>
      </c>
      <c r="G21" s="8">
        <f t="shared" si="4"/>
        <v>5</v>
      </c>
    </row>
    <row r="22" spans="1:7" ht="36.6" customHeight="1" x14ac:dyDescent="0.3">
      <c r="B22" s="14" t="s">
        <v>107</v>
      </c>
      <c r="C22" s="8">
        <v>2.2400000000000002</v>
      </c>
      <c r="D22" s="9">
        <v>2.41</v>
      </c>
      <c r="E22" s="8">
        <v>2.08</v>
      </c>
      <c r="F22" s="8">
        <f t="shared" si="3"/>
        <v>2.41</v>
      </c>
      <c r="G22" s="8">
        <f t="shared" si="4"/>
        <v>7</v>
      </c>
    </row>
    <row r="23" spans="1:7" ht="36.6" customHeight="1" x14ac:dyDescent="0.3">
      <c r="B23" s="14" t="s">
        <v>108</v>
      </c>
      <c r="C23" s="8">
        <v>2.78</v>
      </c>
      <c r="D23" s="9">
        <v>2.78</v>
      </c>
      <c r="E23" s="8">
        <v>2.76</v>
      </c>
      <c r="F23" s="8">
        <f t="shared" si="3"/>
        <v>2.78</v>
      </c>
      <c r="G23" s="8">
        <f t="shared" si="4"/>
        <v>4</v>
      </c>
    </row>
    <row r="24" spans="1:7" ht="36.6" customHeight="1" x14ac:dyDescent="0.3">
      <c r="B24" s="14" t="s">
        <v>136</v>
      </c>
      <c r="C24" s="8">
        <v>2.5499999999999998</v>
      </c>
      <c r="D24" s="9">
        <v>2.5499999999999998</v>
      </c>
      <c r="E24" s="8">
        <v>2.2200000000000002</v>
      </c>
      <c r="F24" s="8">
        <f t="shared" si="3"/>
        <v>2.5499999999999998</v>
      </c>
      <c r="G24" s="8">
        <f t="shared" si="4"/>
        <v>6</v>
      </c>
    </row>
    <row r="25" spans="1:7" ht="36.6" customHeight="1" x14ac:dyDescent="0.3">
      <c r="B25" s="14" t="s">
        <v>149</v>
      </c>
      <c r="C25" s="8">
        <v>0</v>
      </c>
      <c r="D25" s="9">
        <v>2.71</v>
      </c>
      <c r="E25" s="8">
        <v>2.83</v>
      </c>
      <c r="F25" s="8">
        <f t="shared" si="3"/>
        <v>2.83</v>
      </c>
      <c r="G25" s="8">
        <f t="shared" si="4"/>
        <v>2</v>
      </c>
    </row>
    <row r="27" spans="1:7" x14ac:dyDescent="0.3">
      <c r="A27" s="6" t="s">
        <v>95</v>
      </c>
      <c r="C27" s="8" t="s">
        <v>79</v>
      </c>
      <c r="D27" s="9" t="s">
        <v>80</v>
      </c>
      <c r="E27" s="8" t="s">
        <v>81</v>
      </c>
      <c r="F27" s="10" t="s">
        <v>82</v>
      </c>
      <c r="G27" s="10" t="s">
        <v>75</v>
      </c>
    </row>
    <row r="28" spans="1:7" ht="33" customHeight="1" x14ac:dyDescent="0.3">
      <c r="B28" s="14" t="s">
        <v>109</v>
      </c>
      <c r="C28" s="8">
        <v>3.18</v>
      </c>
      <c r="D28" s="9">
        <v>2.64</v>
      </c>
      <c r="E28" s="8">
        <v>3.14</v>
      </c>
      <c r="F28" s="8">
        <f t="shared" ref="F28:F40" si="5">LARGE(C28:E28,1)</f>
        <v>3.18</v>
      </c>
      <c r="G28" s="8">
        <f t="shared" ref="G28:G40" si="6">RANK(F28,$F$28:$F$40,0)</f>
        <v>1</v>
      </c>
    </row>
    <row r="29" spans="1:7" ht="33" customHeight="1" x14ac:dyDescent="0.3">
      <c r="B29" s="14" t="s">
        <v>110</v>
      </c>
      <c r="C29" s="8">
        <v>3.17</v>
      </c>
      <c r="D29" s="9">
        <v>3</v>
      </c>
      <c r="E29" s="8">
        <v>3.08</v>
      </c>
      <c r="F29" s="8">
        <f t="shared" si="5"/>
        <v>3.17</v>
      </c>
      <c r="G29" s="8">
        <f t="shared" si="6"/>
        <v>2</v>
      </c>
    </row>
    <row r="30" spans="1:7" ht="33" customHeight="1" x14ac:dyDescent="0.3">
      <c r="B30" s="14" t="s">
        <v>111</v>
      </c>
      <c r="C30" s="8">
        <v>2.61</v>
      </c>
      <c r="D30" s="9">
        <v>2.84</v>
      </c>
      <c r="E30" s="8">
        <v>2.97</v>
      </c>
      <c r="F30" s="8">
        <f t="shared" si="5"/>
        <v>2.97</v>
      </c>
      <c r="G30" s="8">
        <f t="shared" si="6"/>
        <v>4</v>
      </c>
    </row>
    <row r="31" spans="1:7" ht="33" customHeight="1" x14ac:dyDescent="0.3">
      <c r="B31" s="14" t="s">
        <v>112</v>
      </c>
      <c r="C31" s="8">
        <v>3.06</v>
      </c>
      <c r="D31" s="9">
        <v>0</v>
      </c>
      <c r="E31" s="8">
        <v>2.7</v>
      </c>
      <c r="F31" s="8">
        <f t="shared" si="5"/>
        <v>3.06</v>
      </c>
      <c r="G31" s="8">
        <f t="shared" si="6"/>
        <v>3</v>
      </c>
    </row>
    <row r="32" spans="1:7" ht="33" customHeight="1" x14ac:dyDescent="0.3">
      <c r="B32" s="14" t="s">
        <v>113</v>
      </c>
      <c r="C32" s="8">
        <v>2.11</v>
      </c>
      <c r="D32" s="9">
        <v>2.02</v>
      </c>
      <c r="E32" s="8">
        <v>0</v>
      </c>
      <c r="F32" s="8">
        <f t="shared" si="5"/>
        <v>2.11</v>
      </c>
      <c r="G32" s="8">
        <f t="shared" si="6"/>
        <v>13</v>
      </c>
    </row>
    <row r="33" spans="1:8" ht="33" customHeight="1" x14ac:dyDescent="0.3">
      <c r="B33" s="14" t="s">
        <v>114</v>
      </c>
      <c r="C33" s="8">
        <v>2.2200000000000002</v>
      </c>
      <c r="D33" s="9">
        <v>1.99</v>
      </c>
      <c r="E33" s="8">
        <v>2.04</v>
      </c>
      <c r="F33" s="8">
        <f t="shared" si="5"/>
        <v>2.2200000000000002</v>
      </c>
      <c r="G33" s="8">
        <f t="shared" si="6"/>
        <v>11</v>
      </c>
    </row>
    <row r="34" spans="1:8" ht="33" customHeight="1" x14ac:dyDescent="0.3">
      <c r="B34" s="14" t="s">
        <v>115</v>
      </c>
      <c r="C34" s="8">
        <v>2.38</v>
      </c>
      <c r="D34" s="9">
        <v>2.44</v>
      </c>
      <c r="E34" s="8">
        <v>2.5099999999999998</v>
      </c>
      <c r="F34" s="8">
        <f t="shared" si="5"/>
        <v>2.5099999999999998</v>
      </c>
      <c r="G34" s="8">
        <f t="shared" si="6"/>
        <v>8</v>
      </c>
    </row>
    <row r="35" spans="1:8" ht="33" customHeight="1" x14ac:dyDescent="0.3">
      <c r="B35" s="14" t="s">
        <v>116</v>
      </c>
      <c r="C35" s="8">
        <v>0</v>
      </c>
      <c r="D35" s="9">
        <v>2.35</v>
      </c>
      <c r="E35" s="8">
        <v>2.4700000000000002</v>
      </c>
      <c r="F35" s="8">
        <f t="shared" si="5"/>
        <v>2.4700000000000002</v>
      </c>
      <c r="G35" s="8">
        <f t="shared" si="6"/>
        <v>9</v>
      </c>
    </row>
    <row r="36" spans="1:8" ht="33" customHeight="1" x14ac:dyDescent="0.3">
      <c r="B36" s="14" t="s">
        <v>117</v>
      </c>
      <c r="C36" s="8">
        <v>2.35</v>
      </c>
      <c r="D36" s="9">
        <v>2</v>
      </c>
      <c r="E36" s="8">
        <v>2.2200000000000002</v>
      </c>
      <c r="F36" s="8">
        <f t="shared" si="5"/>
        <v>2.35</v>
      </c>
      <c r="G36" s="8">
        <f t="shared" si="6"/>
        <v>10</v>
      </c>
    </row>
    <row r="37" spans="1:8" ht="33" customHeight="1" x14ac:dyDescent="0.3">
      <c r="B37" s="14" t="s">
        <v>118</v>
      </c>
      <c r="C37" s="8">
        <v>2</v>
      </c>
      <c r="D37" s="9">
        <v>2.4300000000000002</v>
      </c>
      <c r="E37" s="8">
        <v>2.5299999999999998</v>
      </c>
      <c r="F37" s="8">
        <f t="shared" si="5"/>
        <v>2.5299999999999998</v>
      </c>
      <c r="G37" s="8">
        <f t="shared" si="6"/>
        <v>7</v>
      </c>
    </row>
    <row r="38" spans="1:8" ht="33" customHeight="1" x14ac:dyDescent="0.3">
      <c r="B38" s="14" t="s">
        <v>119</v>
      </c>
      <c r="C38" s="8">
        <v>2.0299999999999998</v>
      </c>
      <c r="D38" s="9">
        <v>2.06</v>
      </c>
      <c r="E38" s="8">
        <v>2.16</v>
      </c>
      <c r="F38" s="8">
        <f t="shared" si="5"/>
        <v>2.16</v>
      </c>
      <c r="G38" s="8">
        <f t="shared" si="6"/>
        <v>12</v>
      </c>
    </row>
    <row r="39" spans="1:8" ht="33" customHeight="1" x14ac:dyDescent="0.3">
      <c r="B39" s="14" t="s">
        <v>120</v>
      </c>
      <c r="C39" s="8">
        <v>2.58</v>
      </c>
      <c r="D39" s="9">
        <v>2.61</v>
      </c>
      <c r="E39" s="8">
        <v>2.59</v>
      </c>
      <c r="F39" s="8">
        <f t="shared" si="5"/>
        <v>2.61</v>
      </c>
      <c r="G39" s="8">
        <f t="shared" si="6"/>
        <v>6</v>
      </c>
    </row>
    <row r="40" spans="1:8" ht="33" customHeight="1" x14ac:dyDescent="0.3">
      <c r="B40" s="14" t="s">
        <v>121</v>
      </c>
      <c r="C40" s="8">
        <v>2.92</v>
      </c>
      <c r="D40" s="9">
        <v>2.81</v>
      </c>
      <c r="E40" s="8">
        <v>2.92</v>
      </c>
      <c r="F40" s="8">
        <f t="shared" si="5"/>
        <v>2.92</v>
      </c>
      <c r="G40" s="8">
        <f t="shared" si="6"/>
        <v>5</v>
      </c>
    </row>
    <row r="41" spans="1:8" x14ac:dyDescent="0.3">
      <c r="B41" s="1"/>
    </row>
    <row r="42" spans="1:8" x14ac:dyDescent="0.3">
      <c r="A42" s="6" t="s">
        <v>122</v>
      </c>
      <c r="B42" s="1"/>
      <c r="C42" s="8" t="s">
        <v>79</v>
      </c>
      <c r="D42" s="9" t="s">
        <v>80</v>
      </c>
      <c r="E42" s="8" t="s">
        <v>81</v>
      </c>
      <c r="F42" s="9" t="s">
        <v>148</v>
      </c>
      <c r="G42" s="10" t="s">
        <v>82</v>
      </c>
      <c r="H42" s="10" t="s">
        <v>75</v>
      </c>
    </row>
    <row r="43" spans="1:8" x14ac:dyDescent="0.3">
      <c r="B43" s="1" t="s">
        <v>63</v>
      </c>
      <c r="C43" s="8">
        <v>0</v>
      </c>
      <c r="D43" s="9">
        <v>2.95</v>
      </c>
      <c r="E43" s="8">
        <v>0</v>
      </c>
      <c r="F43" s="9">
        <v>2.98</v>
      </c>
      <c r="G43" s="8">
        <f>LARGE(C43:F43,1)</f>
        <v>2.98</v>
      </c>
      <c r="H43" s="8">
        <f>RANK(G43,$G$43:$G$43,0)</f>
        <v>1</v>
      </c>
    </row>
    <row r="45" spans="1:8" x14ac:dyDescent="0.3">
      <c r="A45" s="6" t="s">
        <v>126</v>
      </c>
      <c r="C45" s="8" t="s">
        <v>79</v>
      </c>
      <c r="D45" s="9" t="s">
        <v>80</v>
      </c>
      <c r="E45" s="8" t="s">
        <v>81</v>
      </c>
      <c r="F45" s="10" t="s">
        <v>82</v>
      </c>
      <c r="G45" s="10" t="s">
        <v>75</v>
      </c>
    </row>
    <row r="46" spans="1:8" ht="27.6" customHeight="1" x14ac:dyDescent="0.3">
      <c r="B46" s="14" t="s">
        <v>123</v>
      </c>
      <c r="C46" s="8">
        <v>3.03</v>
      </c>
      <c r="D46" s="9">
        <v>2.96</v>
      </c>
      <c r="E46" s="8">
        <v>3.06</v>
      </c>
      <c r="F46" s="8">
        <f t="shared" ref="F46:F49" si="7">LARGE(C46:E46,1)</f>
        <v>3.06</v>
      </c>
      <c r="G46" s="8">
        <f>RANK(F46,$F$46:$F$49,0)</f>
        <v>2</v>
      </c>
    </row>
    <row r="47" spans="1:8" ht="27.6" customHeight="1" x14ac:dyDescent="0.3">
      <c r="B47" s="14" t="s">
        <v>124</v>
      </c>
      <c r="C47" s="8">
        <v>2.4</v>
      </c>
      <c r="D47" s="9">
        <v>0</v>
      </c>
      <c r="E47" s="8">
        <v>2.0299999999999998</v>
      </c>
      <c r="F47" s="8">
        <f t="shared" si="7"/>
        <v>2.4</v>
      </c>
      <c r="G47" s="8">
        <f>RANK(F47,$F$46:$F$49,0)</f>
        <v>4</v>
      </c>
    </row>
    <row r="48" spans="1:8" ht="27.6" customHeight="1" x14ac:dyDescent="0.3">
      <c r="B48" s="14" t="s">
        <v>125</v>
      </c>
      <c r="C48" s="8">
        <v>3.43</v>
      </c>
      <c r="D48" s="9">
        <v>3.39</v>
      </c>
      <c r="E48" s="8">
        <v>3.34</v>
      </c>
      <c r="F48" s="8">
        <f t="shared" si="7"/>
        <v>3.43</v>
      </c>
      <c r="G48" s="8">
        <f>RANK(F48,$F$46:$F$49,0)</f>
        <v>1</v>
      </c>
    </row>
    <row r="49" spans="1:7" ht="27.6" customHeight="1" x14ac:dyDescent="0.3">
      <c r="B49" s="8" t="s">
        <v>138</v>
      </c>
      <c r="C49" s="8">
        <v>2.82</v>
      </c>
      <c r="D49" s="9">
        <v>0</v>
      </c>
      <c r="E49" s="8">
        <v>2.52</v>
      </c>
      <c r="F49" s="8">
        <f t="shared" si="7"/>
        <v>2.82</v>
      </c>
      <c r="G49" s="8">
        <f>RANK(F49,$F$46:$F$49,0)</f>
        <v>3</v>
      </c>
    </row>
    <row r="51" spans="1:7" x14ac:dyDescent="0.3">
      <c r="A51" s="6" t="s">
        <v>131</v>
      </c>
      <c r="C51" s="8" t="s">
        <v>79</v>
      </c>
      <c r="D51" s="9" t="s">
        <v>80</v>
      </c>
      <c r="E51" s="8" t="s">
        <v>81</v>
      </c>
      <c r="F51" s="10" t="s">
        <v>82</v>
      </c>
      <c r="G51" s="10" t="s">
        <v>75</v>
      </c>
    </row>
    <row r="52" spans="1:7" ht="34.799999999999997" customHeight="1" x14ac:dyDescent="0.3">
      <c r="B52" s="14" t="s">
        <v>127</v>
      </c>
      <c r="C52" s="8">
        <v>2.2000000000000002</v>
      </c>
      <c r="D52" s="9">
        <v>2.29</v>
      </c>
      <c r="E52" s="8">
        <v>2.35</v>
      </c>
      <c r="F52" s="8">
        <f t="shared" ref="F52:F55" si="8">LARGE(C52:E52,1)</f>
        <v>2.35</v>
      </c>
      <c r="G52" s="8">
        <f>RANK(F52,$F$52:$F$55,0)</f>
        <v>3</v>
      </c>
    </row>
    <row r="53" spans="1:7" ht="34.799999999999997" customHeight="1" x14ac:dyDescent="0.3">
      <c r="B53" s="14" t="s">
        <v>128</v>
      </c>
      <c r="C53" s="8">
        <v>2.42</v>
      </c>
      <c r="D53" s="9">
        <v>2.69</v>
      </c>
      <c r="E53" s="8">
        <v>2.7</v>
      </c>
      <c r="F53" s="8">
        <f t="shared" si="8"/>
        <v>2.7</v>
      </c>
      <c r="G53" s="8">
        <f>RANK(F53,$F$52:$F$55,0)</f>
        <v>2</v>
      </c>
    </row>
    <row r="54" spans="1:7" ht="34.799999999999997" customHeight="1" x14ac:dyDescent="0.3">
      <c r="B54" s="14" t="s">
        <v>129</v>
      </c>
      <c r="C54" s="8">
        <v>2.29</v>
      </c>
      <c r="D54" s="9">
        <v>0</v>
      </c>
      <c r="E54" s="8">
        <v>2.31</v>
      </c>
      <c r="F54" s="8">
        <f t="shared" si="8"/>
        <v>2.31</v>
      </c>
      <c r="G54" s="8">
        <f>RANK(F54,$F$52:$F$55,0)</f>
        <v>4</v>
      </c>
    </row>
    <row r="55" spans="1:7" ht="34.799999999999997" customHeight="1" x14ac:dyDescent="0.3">
      <c r="B55" s="14" t="s">
        <v>130</v>
      </c>
      <c r="C55" s="8">
        <v>2.75</v>
      </c>
      <c r="D55" s="9">
        <v>2.44</v>
      </c>
      <c r="E55" s="8">
        <v>2.68</v>
      </c>
      <c r="F55" s="8">
        <f t="shared" si="8"/>
        <v>2.75</v>
      </c>
      <c r="G55" s="8">
        <f>RANK(F55,$F$52:$F$55,0)</f>
        <v>1</v>
      </c>
    </row>
  </sheetData>
  <pageMargins left="0.7" right="0.7" top="0.75" bottom="0.75" header="0.3" footer="0.3"/>
  <pageSetup paperSize="9" orientation="landscape" r:id="rId1"/>
  <rowBreaks count="3" manualBreakCount="3">
    <brk id="25" max="6" man="1"/>
    <brk id="41" max="6" man="1"/>
    <brk id="4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C6" sqref="C6"/>
    </sheetView>
  </sheetViews>
  <sheetFormatPr defaultRowHeight="14.4" x14ac:dyDescent="0.3"/>
  <cols>
    <col min="1" max="1" width="17.5546875" bestFit="1" customWidth="1"/>
    <col min="2" max="2" width="27.33203125" bestFit="1" customWidth="1"/>
    <col min="3" max="3" width="21.21875" customWidth="1"/>
    <col min="4" max="4" width="13.33203125" customWidth="1"/>
    <col min="5" max="5" width="13.5546875" customWidth="1"/>
    <col min="7" max="7" width="15.109375" bestFit="1" customWidth="1"/>
    <col min="9" max="9" width="13.33203125" bestFit="1" customWidth="1"/>
  </cols>
  <sheetData>
    <row r="1" spans="1:9" ht="18" x14ac:dyDescent="0.35">
      <c r="A1" s="11"/>
      <c r="B1" s="11" t="s">
        <v>83</v>
      </c>
      <c r="D1" s="7" t="s">
        <v>84</v>
      </c>
    </row>
    <row r="2" spans="1:9" x14ac:dyDescent="0.3">
      <c r="G2" t="s">
        <v>133</v>
      </c>
    </row>
    <row r="3" spans="1:9" x14ac:dyDescent="0.3">
      <c r="A3" s="6" t="s">
        <v>92</v>
      </c>
      <c r="C3" s="9" t="s">
        <v>85</v>
      </c>
      <c r="D3" s="8" t="s">
        <v>75</v>
      </c>
    </row>
    <row r="4" spans="1:9" ht="36.6" customHeight="1" x14ac:dyDescent="0.3">
      <c r="B4" s="21" t="s">
        <v>96</v>
      </c>
      <c r="C4" s="15">
        <v>1.701851851851852E-3</v>
      </c>
      <c r="D4">
        <f>RANK(C4,$C$4:$C$6,1)</f>
        <v>1</v>
      </c>
    </row>
    <row r="5" spans="1:9" ht="36.6" customHeight="1" x14ac:dyDescent="0.3">
      <c r="B5" s="21" t="s">
        <v>97</v>
      </c>
      <c r="C5" s="15">
        <v>2.7777777777777779E-3</v>
      </c>
      <c r="D5">
        <f>RANK(C5,$C$4:$C$6,1)</f>
        <v>3</v>
      </c>
    </row>
    <row r="6" spans="1:9" ht="36.6" customHeight="1" x14ac:dyDescent="0.3">
      <c r="B6" s="21" t="s">
        <v>132</v>
      </c>
      <c r="C6" s="15">
        <v>1.757523148148148E-3</v>
      </c>
      <c r="D6">
        <f>RANK(C6,$C$4:$C$6,1)</f>
        <v>2</v>
      </c>
    </row>
    <row r="7" spans="1:9" ht="36.6" customHeight="1" x14ac:dyDescent="0.3">
      <c r="B7" s="16"/>
      <c r="G7" s="1"/>
      <c r="I7" s="1"/>
    </row>
    <row r="8" spans="1:9" ht="36.6" customHeight="1" x14ac:dyDescent="0.3">
      <c r="A8" s="6" t="s">
        <v>93</v>
      </c>
      <c r="B8" s="16"/>
      <c r="C8" s="9" t="s">
        <v>85</v>
      </c>
      <c r="D8" s="8" t="s">
        <v>75</v>
      </c>
      <c r="G8" t="s">
        <v>133</v>
      </c>
    </row>
    <row r="9" spans="1:9" ht="36.6" customHeight="1" x14ac:dyDescent="0.3">
      <c r="B9" s="21" t="s">
        <v>98</v>
      </c>
      <c r="C9" s="15">
        <v>1.6908564814814813E-3</v>
      </c>
      <c r="D9">
        <f t="shared" ref="D9:D14" si="0">RANK(C9,$C$9:$C$14,1)</f>
        <v>3</v>
      </c>
    </row>
    <row r="10" spans="1:9" ht="36.6" customHeight="1" x14ac:dyDescent="0.3">
      <c r="B10" s="21" t="s">
        <v>99</v>
      </c>
      <c r="C10" s="15">
        <v>1.6712962962962964E-3</v>
      </c>
      <c r="D10">
        <f t="shared" si="0"/>
        <v>1</v>
      </c>
    </row>
    <row r="11" spans="1:9" ht="36.6" customHeight="1" x14ac:dyDescent="0.3">
      <c r="B11" s="21" t="s">
        <v>100</v>
      </c>
      <c r="C11" s="15">
        <v>1.8105324074074074E-3</v>
      </c>
      <c r="D11">
        <f t="shared" si="0"/>
        <v>5</v>
      </c>
    </row>
    <row r="12" spans="1:9" ht="36.6" customHeight="1" x14ac:dyDescent="0.3">
      <c r="B12" s="21" t="s">
        <v>101</v>
      </c>
      <c r="C12" s="15">
        <v>1.8077546296296296E-3</v>
      </c>
      <c r="D12">
        <f t="shared" si="0"/>
        <v>4</v>
      </c>
    </row>
    <row r="13" spans="1:9" ht="36.6" customHeight="1" x14ac:dyDescent="0.3">
      <c r="B13" s="21" t="s">
        <v>102</v>
      </c>
      <c r="C13" s="15">
        <v>1.9054398148148149E-3</v>
      </c>
      <c r="D13">
        <f t="shared" si="0"/>
        <v>6</v>
      </c>
    </row>
    <row r="14" spans="1:9" ht="36.6" customHeight="1" x14ac:dyDescent="0.3">
      <c r="B14" s="21" t="s">
        <v>103</v>
      </c>
      <c r="C14" s="15">
        <v>1.675925925925926E-3</v>
      </c>
      <c r="D14">
        <f t="shared" si="0"/>
        <v>2</v>
      </c>
    </row>
    <row r="15" spans="1:9" ht="36.6" customHeight="1" x14ac:dyDescent="0.3">
      <c r="B15" s="21" t="s">
        <v>143</v>
      </c>
      <c r="C15" s="15">
        <v>1.8425925925925927E-3</v>
      </c>
      <c r="D15">
        <f>RANK(C15,$C$9:$C$16,1)</f>
        <v>7</v>
      </c>
    </row>
    <row r="16" spans="1:9" ht="36.6" customHeight="1" x14ac:dyDescent="0.3">
      <c r="B16" s="21" t="s">
        <v>144</v>
      </c>
      <c r="C16" s="15">
        <v>1.8055555555555557E-3</v>
      </c>
      <c r="D16">
        <f>RANK(C16,$C$9:$C$16,1)</f>
        <v>4</v>
      </c>
    </row>
    <row r="17" spans="1:7" ht="36.6" customHeight="1" x14ac:dyDescent="0.3">
      <c r="B17" s="16"/>
    </row>
    <row r="18" spans="1:7" ht="36.6" customHeight="1" x14ac:dyDescent="0.3">
      <c r="A18" s="6" t="s">
        <v>94</v>
      </c>
      <c r="B18" s="16"/>
      <c r="C18" s="9" t="s">
        <v>85</v>
      </c>
      <c r="D18" s="8" t="s">
        <v>75</v>
      </c>
      <c r="G18" t="s">
        <v>133</v>
      </c>
    </row>
    <row r="19" spans="1:7" ht="36.6" customHeight="1" x14ac:dyDescent="0.3">
      <c r="B19" s="21" t="s">
        <v>104</v>
      </c>
      <c r="C19" s="15">
        <v>1.7548611111111113E-3</v>
      </c>
      <c r="D19">
        <f t="shared" ref="D19:D25" si="1">RANK(C19,$C$19:$C$25,1)</f>
        <v>2</v>
      </c>
    </row>
    <row r="20" spans="1:7" ht="36.6" customHeight="1" x14ac:dyDescent="0.3">
      <c r="B20" s="21" t="s">
        <v>105</v>
      </c>
      <c r="C20" s="15">
        <v>1.6858796296296294E-3</v>
      </c>
      <c r="D20">
        <f t="shared" si="1"/>
        <v>1</v>
      </c>
    </row>
    <row r="21" spans="1:7" ht="36.6" customHeight="1" x14ac:dyDescent="0.3">
      <c r="B21" s="21" t="s">
        <v>106</v>
      </c>
      <c r="C21" s="15">
        <v>2.7777777777777779E-3</v>
      </c>
      <c r="D21">
        <f t="shared" si="1"/>
        <v>7</v>
      </c>
    </row>
    <row r="22" spans="1:7" ht="36.6" customHeight="1" x14ac:dyDescent="0.3">
      <c r="B22" s="21" t="s">
        <v>107</v>
      </c>
      <c r="C22" s="15">
        <v>2.0659722222222221E-3</v>
      </c>
      <c r="D22">
        <f t="shared" si="1"/>
        <v>4</v>
      </c>
    </row>
    <row r="23" spans="1:7" ht="36.6" customHeight="1" x14ac:dyDescent="0.3">
      <c r="B23" s="21" t="s">
        <v>108</v>
      </c>
      <c r="C23" s="15">
        <v>2.0659722222222221E-3</v>
      </c>
      <c r="D23">
        <f t="shared" si="1"/>
        <v>4</v>
      </c>
    </row>
    <row r="24" spans="1:7" ht="36.6" customHeight="1" x14ac:dyDescent="0.3">
      <c r="B24" s="21" t="s">
        <v>136</v>
      </c>
      <c r="C24" s="15">
        <v>2.2472222222222225E-3</v>
      </c>
      <c r="D24">
        <f t="shared" si="1"/>
        <v>6</v>
      </c>
    </row>
    <row r="25" spans="1:7" ht="36.6" customHeight="1" x14ac:dyDescent="0.3">
      <c r="B25" s="21" t="s">
        <v>137</v>
      </c>
      <c r="C25" s="15">
        <v>1.8413194444444443E-3</v>
      </c>
      <c r="D25">
        <f t="shared" si="1"/>
        <v>3</v>
      </c>
    </row>
    <row r="26" spans="1:7" ht="36.6" customHeight="1" x14ac:dyDescent="0.3">
      <c r="B26" s="16"/>
    </row>
    <row r="27" spans="1:7" ht="36.6" customHeight="1" x14ac:dyDescent="0.3">
      <c r="A27" s="6" t="s">
        <v>95</v>
      </c>
      <c r="B27" s="16"/>
      <c r="C27" s="9" t="s">
        <v>85</v>
      </c>
      <c r="D27" s="8" t="s">
        <v>75</v>
      </c>
      <c r="G27" t="s">
        <v>133</v>
      </c>
    </row>
    <row r="28" spans="1:7" ht="36.6" customHeight="1" x14ac:dyDescent="0.3">
      <c r="B28" s="21" t="s">
        <v>109</v>
      </c>
      <c r="C28" s="15">
        <v>1.1620370370370372E-3</v>
      </c>
      <c r="D28">
        <f t="shared" ref="D28:D40" si="2">RANK(C28,$C$28:$C$40,1)</f>
        <v>1</v>
      </c>
    </row>
    <row r="29" spans="1:7" ht="36.6" customHeight="1" x14ac:dyDescent="0.3">
      <c r="B29" s="21" t="s">
        <v>110</v>
      </c>
      <c r="C29" s="15">
        <v>1.2351851851851851E-3</v>
      </c>
      <c r="D29">
        <f t="shared" si="2"/>
        <v>6</v>
      </c>
    </row>
    <row r="30" spans="1:7" ht="36.6" customHeight="1" x14ac:dyDescent="0.3">
      <c r="B30" s="21" t="s">
        <v>111</v>
      </c>
      <c r="C30" s="15">
        <v>1.1957175925925926E-3</v>
      </c>
      <c r="D30">
        <f t="shared" si="2"/>
        <v>5</v>
      </c>
    </row>
    <row r="31" spans="1:7" ht="36.6" customHeight="1" x14ac:dyDescent="0.3">
      <c r="B31" s="21" t="s">
        <v>112</v>
      </c>
      <c r="C31" s="15">
        <v>1.1655092592592591E-3</v>
      </c>
      <c r="D31">
        <f t="shared" si="2"/>
        <v>2</v>
      </c>
    </row>
    <row r="32" spans="1:7" ht="36.6" customHeight="1" x14ac:dyDescent="0.3">
      <c r="B32" s="21" t="s">
        <v>113</v>
      </c>
      <c r="C32" s="15">
        <v>1.2465277777777776E-3</v>
      </c>
      <c r="D32">
        <f t="shared" si="2"/>
        <v>7</v>
      </c>
    </row>
    <row r="33" spans="1:9" ht="36.6" customHeight="1" x14ac:dyDescent="0.3">
      <c r="B33" s="21" t="s">
        <v>114</v>
      </c>
      <c r="C33" s="15">
        <v>1.368287037037037E-3</v>
      </c>
      <c r="D33">
        <f t="shared" si="2"/>
        <v>13</v>
      </c>
    </row>
    <row r="34" spans="1:9" ht="36.6" customHeight="1" x14ac:dyDescent="0.3">
      <c r="B34" s="21" t="s">
        <v>115</v>
      </c>
      <c r="C34" s="15">
        <v>1.2997685185185185E-3</v>
      </c>
      <c r="D34">
        <f t="shared" si="2"/>
        <v>10</v>
      </c>
    </row>
    <row r="35" spans="1:9" ht="36.6" customHeight="1" x14ac:dyDescent="0.3">
      <c r="B35" s="21" t="s">
        <v>116</v>
      </c>
      <c r="C35" s="15">
        <v>1.3449074074074075E-3</v>
      </c>
      <c r="D35">
        <f t="shared" si="2"/>
        <v>12</v>
      </c>
    </row>
    <row r="36" spans="1:9" ht="36.6" customHeight="1" x14ac:dyDescent="0.3">
      <c r="B36" s="21" t="s">
        <v>117</v>
      </c>
      <c r="C36" s="15">
        <v>1.264814814814815E-3</v>
      </c>
      <c r="D36">
        <f t="shared" si="2"/>
        <v>8</v>
      </c>
    </row>
    <row r="37" spans="1:9" ht="36.6" customHeight="1" x14ac:dyDescent="0.3">
      <c r="B37" s="21" t="s">
        <v>118</v>
      </c>
      <c r="C37" s="15">
        <v>1.3194444444444443E-3</v>
      </c>
      <c r="D37">
        <f t="shared" si="2"/>
        <v>11</v>
      </c>
    </row>
    <row r="38" spans="1:9" ht="36.6" customHeight="1" x14ac:dyDescent="0.3">
      <c r="B38" s="21" t="s">
        <v>119</v>
      </c>
      <c r="C38" s="15">
        <v>1.2677083333333331E-3</v>
      </c>
      <c r="D38">
        <f t="shared" si="2"/>
        <v>9</v>
      </c>
    </row>
    <row r="39" spans="1:9" ht="36.6" customHeight="1" x14ac:dyDescent="0.3">
      <c r="B39" s="21" t="s">
        <v>120</v>
      </c>
      <c r="C39" s="15">
        <v>1.1914351851851851E-3</v>
      </c>
      <c r="D39">
        <f t="shared" si="2"/>
        <v>4</v>
      </c>
    </row>
    <row r="40" spans="1:9" ht="36.6" customHeight="1" x14ac:dyDescent="0.3">
      <c r="B40" s="21" t="s">
        <v>121</v>
      </c>
      <c r="C40" s="15">
        <v>1.1689814814814816E-3</v>
      </c>
      <c r="D40">
        <f t="shared" si="2"/>
        <v>3</v>
      </c>
      <c r="I40" s="1"/>
    </row>
    <row r="41" spans="1:9" ht="36.6" customHeight="1" x14ac:dyDescent="0.3">
      <c r="B41" s="16"/>
      <c r="I41" s="1"/>
    </row>
    <row r="42" spans="1:9" ht="36.6" customHeight="1" x14ac:dyDescent="0.3">
      <c r="A42" s="6" t="s">
        <v>122</v>
      </c>
      <c r="B42" s="16"/>
      <c r="C42" s="9" t="s">
        <v>85</v>
      </c>
      <c r="D42" s="8" t="s">
        <v>75</v>
      </c>
      <c r="I42" s="1"/>
    </row>
    <row r="43" spans="1:9" ht="36.6" customHeight="1" x14ac:dyDescent="0.3">
      <c r="B43" s="21" t="s">
        <v>63</v>
      </c>
      <c r="C43" s="15">
        <v>1.8309027777777776E-3</v>
      </c>
      <c r="D43">
        <f>RANK(C43,$C$43,1)</f>
        <v>1</v>
      </c>
      <c r="G43" t="s">
        <v>133</v>
      </c>
    </row>
    <row r="44" spans="1:9" ht="36.6" customHeight="1" x14ac:dyDescent="0.3">
      <c r="B44" s="16"/>
    </row>
    <row r="45" spans="1:9" ht="36.6" customHeight="1" x14ac:dyDescent="0.3">
      <c r="A45" s="6" t="s">
        <v>126</v>
      </c>
      <c r="B45" s="16"/>
      <c r="C45" s="9" t="s">
        <v>85</v>
      </c>
      <c r="D45" s="8" t="s">
        <v>75</v>
      </c>
      <c r="G45" t="s">
        <v>133</v>
      </c>
    </row>
    <row r="46" spans="1:9" ht="36.6" customHeight="1" x14ac:dyDescent="0.3">
      <c r="B46" s="21" t="s">
        <v>123</v>
      </c>
      <c r="C46" s="15">
        <v>1.7581018518518518E-3</v>
      </c>
      <c r="D46">
        <f>RANK(C46,$C$46:$C$49,1)</f>
        <v>2</v>
      </c>
    </row>
    <row r="47" spans="1:9" ht="36.6" customHeight="1" x14ac:dyDescent="0.3">
      <c r="B47" s="21" t="s">
        <v>124</v>
      </c>
      <c r="C47" s="15">
        <v>2.2627314814814815E-3</v>
      </c>
      <c r="D47">
        <f>RANK(C47,$C$46:$C$49,1)</f>
        <v>4</v>
      </c>
    </row>
    <row r="48" spans="1:9" ht="36.6" customHeight="1" x14ac:dyDescent="0.3">
      <c r="B48" s="21" t="s">
        <v>125</v>
      </c>
      <c r="C48" s="15">
        <v>1.721064814814815E-3</v>
      </c>
      <c r="D48">
        <f>RANK(C48,$C$46:$C$49,1)</f>
        <v>1</v>
      </c>
    </row>
    <row r="49" spans="1:7" ht="36.6" customHeight="1" x14ac:dyDescent="0.3">
      <c r="B49" s="21" t="s">
        <v>138</v>
      </c>
      <c r="C49" s="15">
        <v>2.2276620370370371E-3</v>
      </c>
      <c r="D49">
        <f>RANK(C49,$C$46:$C$49,1)</f>
        <v>3</v>
      </c>
    </row>
    <row r="50" spans="1:7" ht="36.6" customHeight="1" x14ac:dyDescent="0.3">
      <c r="B50" s="16"/>
    </row>
    <row r="51" spans="1:7" ht="36.6" customHeight="1" x14ac:dyDescent="0.3">
      <c r="A51" s="6" t="s">
        <v>131</v>
      </c>
      <c r="B51" s="16"/>
      <c r="C51" s="9" t="s">
        <v>85</v>
      </c>
      <c r="D51" s="8" t="s">
        <v>75</v>
      </c>
      <c r="G51" t="s">
        <v>133</v>
      </c>
    </row>
    <row r="52" spans="1:7" ht="36.6" customHeight="1" x14ac:dyDescent="0.3">
      <c r="B52" s="21" t="s">
        <v>127</v>
      </c>
      <c r="C52" s="15">
        <v>1.25E-3</v>
      </c>
      <c r="D52">
        <f>RANK(C52,$C$52:$C$55,1)</f>
        <v>4</v>
      </c>
    </row>
    <row r="53" spans="1:7" ht="36.6" customHeight="1" x14ac:dyDescent="0.3">
      <c r="B53" s="21" t="s">
        <v>128</v>
      </c>
      <c r="C53" s="15">
        <v>1.2175925925925926E-3</v>
      </c>
      <c r="D53">
        <f>RANK(C53,$C$52:$C$55,1)</f>
        <v>3</v>
      </c>
    </row>
    <row r="54" spans="1:7" ht="36.6" customHeight="1" x14ac:dyDescent="0.3">
      <c r="B54" s="21" t="s">
        <v>129</v>
      </c>
      <c r="C54" s="15">
        <v>1.1903935185185186E-3</v>
      </c>
      <c r="D54">
        <f>RANK(C54,$C$52:$C$55,1)</f>
        <v>1</v>
      </c>
    </row>
    <row r="55" spans="1:7" ht="36.6" customHeight="1" x14ac:dyDescent="0.3">
      <c r="B55" s="21" t="s">
        <v>130</v>
      </c>
      <c r="C55" s="15">
        <v>1.1975694444444445E-3</v>
      </c>
      <c r="D55">
        <f>RANK(C55,$C$52:$C$55,1)</f>
        <v>2</v>
      </c>
    </row>
    <row r="59" spans="1:7" x14ac:dyDescent="0.3">
      <c r="B59" s="1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&amp;L&amp;A&amp;C&amp;A&amp;R&amp;A</oddFooter>
  </headerFooter>
  <rowBreaks count="3" manualBreakCount="3">
    <brk id="16" max="16383" man="1"/>
    <brk id="26" max="16383" man="1"/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" zoomScale="180" zoomScaleNormal="180" workbookViewId="0">
      <selection activeCell="I5" sqref="I5"/>
    </sheetView>
  </sheetViews>
  <sheetFormatPr defaultRowHeight="14.4" x14ac:dyDescent="0.3"/>
  <cols>
    <col min="2" max="2" width="27.33203125" bestFit="1" customWidth="1"/>
    <col min="5" max="5" width="10.44140625" bestFit="1" customWidth="1"/>
    <col min="7" max="7" width="11.5546875" bestFit="1" customWidth="1"/>
    <col min="8" max="8" width="6.77734375" customWidth="1"/>
  </cols>
  <sheetData>
    <row r="1" spans="1:9" x14ac:dyDescent="0.3">
      <c r="E1" s="6" t="s">
        <v>134</v>
      </c>
    </row>
    <row r="3" spans="1:9" x14ac:dyDescent="0.3">
      <c r="A3" s="6" t="s">
        <v>92</v>
      </c>
      <c r="C3" s="8" t="s">
        <v>135</v>
      </c>
      <c r="D3" s="8" t="s">
        <v>72</v>
      </c>
      <c r="E3" s="8" t="s">
        <v>86</v>
      </c>
      <c r="F3" s="8" t="s">
        <v>83</v>
      </c>
      <c r="G3" s="8" t="s">
        <v>87</v>
      </c>
      <c r="H3" s="8" t="s">
        <v>75</v>
      </c>
      <c r="I3" s="20" t="s">
        <v>75</v>
      </c>
    </row>
    <row r="4" spans="1:9" x14ac:dyDescent="0.3">
      <c r="A4" s="1"/>
      <c r="B4" s="1" t="s">
        <v>96</v>
      </c>
      <c r="C4" s="13">
        <f>'60m'!D4</f>
        <v>1</v>
      </c>
      <c r="D4" s="13">
        <f>Kula!H4</f>
        <v>1</v>
      </c>
      <c r="E4" s="9">
        <f>' Längd'!H4</f>
        <v>1</v>
      </c>
      <c r="F4" s="9">
        <f>'400 m'!D4</f>
        <v>1</v>
      </c>
      <c r="G4" s="9">
        <f>SUM(C4:F4)</f>
        <v>4</v>
      </c>
      <c r="H4" s="9">
        <f>RANK(G4,$G$4:$G$6,1)</f>
        <v>1</v>
      </c>
      <c r="I4">
        <v>1</v>
      </c>
    </row>
    <row r="5" spans="1:9" x14ac:dyDescent="0.3">
      <c r="A5" s="1"/>
      <c r="B5" s="1" t="s">
        <v>97</v>
      </c>
      <c r="C5" s="13">
        <f>'60m'!D5</f>
        <v>3</v>
      </c>
      <c r="D5" s="13">
        <f>Kula!H5</f>
        <v>2</v>
      </c>
      <c r="E5" s="9">
        <f>' Längd'!H5</f>
        <v>3</v>
      </c>
      <c r="F5" s="9">
        <f>'400 m'!D5</f>
        <v>3</v>
      </c>
      <c r="G5" s="9">
        <f t="shared" ref="G5:G6" si="0">SUM(C5:F5)</f>
        <v>11</v>
      </c>
      <c r="H5" s="9">
        <f t="shared" ref="H5:H6" si="1">RANK(G5,$G$4:$G$6,1)</f>
        <v>3</v>
      </c>
      <c r="I5">
        <v>3</v>
      </c>
    </row>
    <row r="6" spans="1:9" x14ac:dyDescent="0.3">
      <c r="B6" s="1" t="s">
        <v>132</v>
      </c>
      <c r="C6" s="13">
        <f>'60m'!D6</f>
        <v>2</v>
      </c>
      <c r="D6" s="13">
        <f>Kula!H6</f>
        <v>3</v>
      </c>
      <c r="E6" s="9">
        <f>' Längd'!H6</f>
        <v>2</v>
      </c>
      <c r="F6" s="9">
        <f>'400 m'!D6</f>
        <v>2</v>
      </c>
      <c r="G6" s="9">
        <f t="shared" si="0"/>
        <v>9</v>
      </c>
      <c r="H6" s="9">
        <f t="shared" si="1"/>
        <v>2</v>
      </c>
      <c r="I6">
        <v>2</v>
      </c>
    </row>
    <row r="7" spans="1:9" x14ac:dyDescent="0.3">
      <c r="I7" s="1"/>
    </row>
    <row r="8" spans="1:9" x14ac:dyDescent="0.3">
      <c r="A8" s="6" t="s">
        <v>93</v>
      </c>
      <c r="C8" s="8" t="s">
        <v>135</v>
      </c>
      <c r="D8" s="8" t="s">
        <v>72</v>
      </c>
      <c r="E8" s="8" t="s">
        <v>86</v>
      </c>
      <c r="F8" s="8" t="s">
        <v>83</v>
      </c>
      <c r="G8" s="8" t="s">
        <v>87</v>
      </c>
      <c r="H8" s="8" t="s">
        <v>75</v>
      </c>
    </row>
    <row r="9" spans="1:9" x14ac:dyDescent="0.3">
      <c r="A9" s="1"/>
      <c r="B9" s="1" t="s">
        <v>98</v>
      </c>
      <c r="C9" s="9">
        <f>'60m'!D9</f>
        <v>1</v>
      </c>
      <c r="D9" s="9">
        <f>Kula!H9</f>
        <v>1</v>
      </c>
      <c r="E9" s="9">
        <f>' Längd'!H9</f>
        <v>1</v>
      </c>
      <c r="F9" s="9">
        <f>'400 m'!D9</f>
        <v>3</v>
      </c>
      <c r="G9" s="9">
        <f>SUM(C9:F9)</f>
        <v>6</v>
      </c>
      <c r="H9" s="9">
        <f>RANK(G9,$G$9:$G$16,1)</f>
        <v>1</v>
      </c>
      <c r="I9">
        <v>1</v>
      </c>
    </row>
    <row r="10" spans="1:9" x14ac:dyDescent="0.3">
      <c r="A10" s="1"/>
      <c r="B10" s="1" t="s">
        <v>99</v>
      </c>
      <c r="C10" s="9">
        <f>'60m'!D10</f>
        <v>3</v>
      </c>
      <c r="D10" s="9">
        <f>Kula!H10</f>
        <v>6</v>
      </c>
      <c r="E10" s="9">
        <f>' Längd'!H10</f>
        <v>8</v>
      </c>
      <c r="F10" s="9">
        <f>'400 m'!D10</f>
        <v>1</v>
      </c>
      <c r="G10" s="9">
        <f t="shared" ref="G10:G14" si="2">SUM(C10:F10)</f>
        <v>18</v>
      </c>
      <c r="H10" s="9">
        <f t="shared" ref="H10:H14" si="3">RANK(G10,$G$9:$G$16,1)</f>
        <v>4</v>
      </c>
      <c r="I10">
        <v>4</v>
      </c>
    </row>
    <row r="11" spans="1:9" x14ac:dyDescent="0.3">
      <c r="A11" s="1"/>
      <c r="B11" s="1" t="s">
        <v>100</v>
      </c>
      <c r="C11" s="9">
        <f>'60m'!D11</f>
        <v>5</v>
      </c>
      <c r="D11" s="9">
        <f>Kula!H11</f>
        <v>5</v>
      </c>
      <c r="E11" s="9">
        <f>' Längd'!H11</f>
        <v>3</v>
      </c>
      <c r="F11" s="9">
        <f>'400 m'!D11</f>
        <v>5</v>
      </c>
      <c r="G11" s="9">
        <f t="shared" si="2"/>
        <v>18</v>
      </c>
      <c r="H11" s="9">
        <f t="shared" si="3"/>
        <v>4</v>
      </c>
      <c r="I11">
        <v>4</v>
      </c>
    </row>
    <row r="12" spans="1:9" x14ac:dyDescent="0.3">
      <c r="A12" s="1"/>
      <c r="B12" s="1" t="s">
        <v>101</v>
      </c>
      <c r="C12" s="9">
        <f>'60m'!D12</f>
        <v>4</v>
      </c>
      <c r="D12" s="9">
        <f>Kula!H12</f>
        <v>2</v>
      </c>
      <c r="E12" s="9">
        <f>' Längd'!H12</f>
        <v>4</v>
      </c>
      <c r="F12" s="9">
        <f>'400 m'!D12</f>
        <v>4</v>
      </c>
      <c r="G12" s="9">
        <f t="shared" si="2"/>
        <v>14</v>
      </c>
      <c r="H12" s="9">
        <f t="shared" si="3"/>
        <v>3</v>
      </c>
      <c r="I12">
        <v>3</v>
      </c>
    </row>
    <row r="13" spans="1:9" x14ac:dyDescent="0.3">
      <c r="A13" s="1"/>
      <c r="B13" s="1" t="s">
        <v>102</v>
      </c>
      <c r="C13" s="9">
        <f>'60m'!D13</f>
        <v>6</v>
      </c>
      <c r="D13" s="9">
        <f>Kula!H13</f>
        <v>4</v>
      </c>
      <c r="E13" s="9">
        <f>' Längd'!H13</f>
        <v>7</v>
      </c>
      <c r="F13" s="9">
        <f>'400 m'!D13</f>
        <v>6</v>
      </c>
      <c r="G13" s="9">
        <f t="shared" si="2"/>
        <v>23</v>
      </c>
      <c r="H13" s="9">
        <f t="shared" si="3"/>
        <v>6</v>
      </c>
      <c r="I13">
        <v>4</v>
      </c>
    </row>
    <row r="14" spans="1:9" x14ac:dyDescent="0.3">
      <c r="A14" s="1"/>
      <c r="B14" s="1" t="s">
        <v>103</v>
      </c>
      <c r="C14" s="9">
        <f>'60m'!D14</f>
        <v>2</v>
      </c>
      <c r="D14" s="9">
        <f>Kula!H14</f>
        <v>3</v>
      </c>
      <c r="E14" s="9">
        <f>' Längd'!H14</f>
        <v>2</v>
      </c>
      <c r="F14" s="9">
        <f>'400 m'!D14</f>
        <v>2</v>
      </c>
      <c r="G14" s="9">
        <f t="shared" si="2"/>
        <v>9</v>
      </c>
      <c r="H14" s="9">
        <f t="shared" si="3"/>
        <v>2</v>
      </c>
      <c r="I14">
        <v>2</v>
      </c>
    </row>
    <row r="15" spans="1:9" x14ac:dyDescent="0.3">
      <c r="B15" s="1" t="s">
        <v>147</v>
      </c>
      <c r="C15" s="9">
        <f>'60m'!D15</f>
        <v>7</v>
      </c>
      <c r="D15" s="9">
        <f>Kula!H15</f>
        <v>7</v>
      </c>
      <c r="E15" s="9">
        <f>' Längd'!H15</f>
        <v>5</v>
      </c>
      <c r="F15" s="9">
        <f>'400 m'!D15</f>
        <v>7</v>
      </c>
      <c r="G15" s="9">
        <f t="shared" ref="G15:G16" si="4">SUM(C15:F15)</f>
        <v>26</v>
      </c>
      <c r="H15" s="9">
        <f>RANK(G15,$G$9:$G$16,1)</f>
        <v>8</v>
      </c>
      <c r="I15">
        <v>4</v>
      </c>
    </row>
    <row r="16" spans="1:9" x14ac:dyDescent="0.3">
      <c r="B16" s="1" t="s">
        <v>146</v>
      </c>
      <c r="C16" s="9">
        <f>'60m'!D16</f>
        <v>8</v>
      </c>
      <c r="D16" s="9">
        <f>Kula!H16</f>
        <v>5</v>
      </c>
      <c r="E16" s="9">
        <f>' Längd'!H16</f>
        <v>6</v>
      </c>
      <c r="F16" s="9">
        <f>'400 m'!D16</f>
        <v>4</v>
      </c>
      <c r="G16" s="9">
        <f t="shared" si="4"/>
        <v>23</v>
      </c>
      <c r="H16" s="9">
        <f>RANK(G16,$G$9:$G$16,1)</f>
        <v>6</v>
      </c>
      <c r="I16">
        <v>4</v>
      </c>
    </row>
    <row r="18" spans="1:9" x14ac:dyDescent="0.3">
      <c r="A18" s="6" t="s">
        <v>94</v>
      </c>
      <c r="C18" s="8" t="s">
        <v>135</v>
      </c>
      <c r="D18" s="8" t="s">
        <v>72</v>
      </c>
      <c r="E18" s="8" t="s">
        <v>86</v>
      </c>
      <c r="F18" s="8" t="s">
        <v>83</v>
      </c>
      <c r="G18" s="8" t="s">
        <v>87</v>
      </c>
      <c r="H18" s="8" t="s">
        <v>75</v>
      </c>
    </row>
    <row r="19" spans="1:9" x14ac:dyDescent="0.3">
      <c r="A19" s="1"/>
      <c r="B19" s="16" t="s">
        <v>104</v>
      </c>
      <c r="C19" s="9">
        <f>'60m'!D19</f>
        <v>1</v>
      </c>
      <c r="D19" s="9">
        <f>Kula!G19</f>
        <v>1</v>
      </c>
      <c r="E19" s="9">
        <f>' Längd'!G19</f>
        <v>1</v>
      </c>
      <c r="F19" s="9">
        <f>'400 m'!D19</f>
        <v>2</v>
      </c>
      <c r="G19" s="9">
        <f>SUM(C19:F19)</f>
        <v>5</v>
      </c>
      <c r="H19" s="9">
        <f>RANK(G19,$G$19:$G$25,1)</f>
        <v>1</v>
      </c>
      <c r="I19">
        <v>1</v>
      </c>
    </row>
    <row r="20" spans="1:9" x14ac:dyDescent="0.3">
      <c r="A20" s="1"/>
      <c r="B20" s="16" t="s">
        <v>105</v>
      </c>
      <c r="C20" s="9">
        <f>'60m'!D20</f>
        <v>2</v>
      </c>
      <c r="D20" s="9">
        <f>Kula!G20</f>
        <v>2</v>
      </c>
      <c r="E20" s="9">
        <f>' Längd'!G20</f>
        <v>3</v>
      </c>
      <c r="F20" s="9">
        <f>'400 m'!D20</f>
        <v>1</v>
      </c>
      <c r="G20" s="9">
        <f t="shared" ref="G20:G25" si="5">SUM(C20:F20)</f>
        <v>8</v>
      </c>
      <c r="H20" s="9">
        <f t="shared" ref="H20:H23" si="6">RANK(G20,$G$19:$G$25,1)</f>
        <v>2</v>
      </c>
      <c r="I20">
        <v>2</v>
      </c>
    </row>
    <row r="21" spans="1:9" x14ac:dyDescent="0.3">
      <c r="A21" s="1"/>
      <c r="B21" s="16" t="s">
        <v>106</v>
      </c>
      <c r="C21" s="9">
        <f>'60m'!D21</f>
        <v>7</v>
      </c>
      <c r="D21" s="9">
        <f>Kula!G21</f>
        <v>3</v>
      </c>
      <c r="E21" s="9">
        <f>' Längd'!G21</f>
        <v>5</v>
      </c>
      <c r="F21" s="9">
        <f>'400 m'!D21</f>
        <v>7</v>
      </c>
      <c r="G21" s="9">
        <f t="shared" si="5"/>
        <v>22</v>
      </c>
      <c r="H21" s="9">
        <f t="shared" si="6"/>
        <v>5</v>
      </c>
      <c r="I21">
        <v>4</v>
      </c>
    </row>
    <row r="22" spans="1:9" x14ac:dyDescent="0.3">
      <c r="A22" s="1"/>
      <c r="B22" s="16" t="s">
        <v>107</v>
      </c>
      <c r="C22" s="9">
        <f>'60m'!D22</f>
        <v>5</v>
      </c>
      <c r="D22" s="9">
        <f>Kula!G22</f>
        <v>7</v>
      </c>
      <c r="E22" s="9">
        <f>' Längd'!G22</f>
        <v>7</v>
      </c>
      <c r="F22" s="9">
        <f>'400 m'!D22</f>
        <v>4</v>
      </c>
      <c r="G22" s="9">
        <f t="shared" si="5"/>
        <v>23</v>
      </c>
      <c r="H22" s="9">
        <f t="shared" si="6"/>
        <v>7</v>
      </c>
      <c r="I22">
        <v>4</v>
      </c>
    </row>
    <row r="23" spans="1:9" x14ac:dyDescent="0.3">
      <c r="A23" s="1"/>
      <c r="B23" s="16" t="s">
        <v>108</v>
      </c>
      <c r="C23" s="9">
        <f>'60m'!D23</f>
        <v>4</v>
      </c>
      <c r="D23" s="9">
        <f>Kula!G23</f>
        <v>5</v>
      </c>
      <c r="E23" s="9">
        <f>' Längd'!G23</f>
        <v>4</v>
      </c>
      <c r="F23" s="9">
        <f>'400 m'!D23</f>
        <v>4</v>
      </c>
      <c r="G23" s="9">
        <f t="shared" si="5"/>
        <v>17</v>
      </c>
      <c r="H23" s="9">
        <f t="shared" si="6"/>
        <v>4</v>
      </c>
      <c r="I23">
        <v>4</v>
      </c>
    </row>
    <row r="24" spans="1:9" x14ac:dyDescent="0.3">
      <c r="A24" s="1"/>
      <c r="B24" s="16" t="s">
        <v>136</v>
      </c>
      <c r="C24" s="9">
        <f>'60m'!D24</f>
        <v>6</v>
      </c>
      <c r="D24" s="9">
        <f>Kula!G24</f>
        <v>4</v>
      </c>
      <c r="E24" s="9">
        <f>' Längd'!G24</f>
        <v>6</v>
      </c>
      <c r="F24" s="9">
        <f>'400 m'!D24</f>
        <v>6</v>
      </c>
      <c r="G24" s="9">
        <f t="shared" si="5"/>
        <v>22</v>
      </c>
      <c r="H24" s="9">
        <f>RANK(G24,$G$19:$G$25,1)</f>
        <v>5</v>
      </c>
      <c r="I24">
        <v>4</v>
      </c>
    </row>
    <row r="25" spans="1:9" x14ac:dyDescent="0.3">
      <c r="A25" s="1"/>
      <c r="B25" s="16" t="s">
        <v>137</v>
      </c>
      <c r="C25" s="9">
        <f>'60m'!D25</f>
        <v>3</v>
      </c>
      <c r="D25" s="9">
        <f>Kula!G25</f>
        <v>6</v>
      </c>
      <c r="E25" s="9">
        <f>' Längd'!G25</f>
        <v>2</v>
      </c>
      <c r="F25" s="9">
        <f>'400 m'!D25</f>
        <v>3</v>
      </c>
      <c r="G25" s="9">
        <f t="shared" si="5"/>
        <v>14</v>
      </c>
      <c r="H25" s="9">
        <f>RANK(G25,$G$19:$G$25,1)</f>
        <v>3</v>
      </c>
      <c r="I25">
        <v>3</v>
      </c>
    </row>
    <row r="27" spans="1:9" x14ac:dyDescent="0.3">
      <c r="A27" s="6" t="s">
        <v>95</v>
      </c>
      <c r="C27" s="8" t="s">
        <v>135</v>
      </c>
      <c r="D27" s="8" t="s">
        <v>72</v>
      </c>
      <c r="E27" s="8" t="s">
        <v>86</v>
      </c>
      <c r="F27" s="8" t="s">
        <v>83</v>
      </c>
      <c r="G27" s="8" t="s">
        <v>87</v>
      </c>
      <c r="H27" s="8" t="s">
        <v>75</v>
      </c>
    </row>
    <row r="28" spans="1:9" x14ac:dyDescent="0.3">
      <c r="A28" s="17"/>
      <c r="B28" s="14" t="s">
        <v>109</v>
      </c>
      <c r="C28" s="9">
        <f>'60m'!D28</f>
        <v>1</v>
      </c>
      <c r="D28" s="9">
        <f>Kula!G28</f>
        <v>2</v>
      </c>
      <c r="E28" s="9">
        <f>' Längd'!G28</f>
        <v>1</v>
      </c>
      <c r="F28" s="9">
        <f>'400 m'!D28</f>
        <v>1</v>
      </c>
      <c r="G28" s="9">
        <f>SUM(C28:F28)</f>
        <v>5</v>
      </c>
      <c r="H28" s="9">
        <f>RANK(G28,$G$28:$G$40,1)</f>
        <v>1</v>
      </c>
      <c r="I28">
        <v>1</v>
      </c>
    </row>
    <row r="29" spans="1:9" x14ac:dyDescent="0.3">
      <c r="A29" s="1"/>
      <c r="B29" s="14" t="s">
        <v>110</v>
      </c>
      <c r="C29" s="9">
        <f>'60m'!D29</f>
        <v>2</v>
      </c>
      <c r="D29" s="9">
        <f>Kula!G29</f>
        <v>6</v>
      </c>
      <c r="E29" s="9">
        <f>' Längd'!G29</f>
        <v>2</v>
      </c>
      <c r="F29" s="9">
        <f>'400 m'!D29</f>
        <v>6</v>
      </c>
      <c r="G29" s="9">
        <f t="shared" ref="G29:G40" si="7">SUM(C29:F29)</f>
        <v>16</v>
      </c>
      <c r="H29" s="9">
        <f t="shared" ref="H29:H39" si="8">RANK(G29,$G$28:$G$40,1)</f>
        <v>2</v>
      </c>
      <c r="I29">
        <v>2</v>
      </c>
    </row>
    <row r="30" spans="1:9" x14ac:dyDescent="0.3">
      <c r="A30" s="17"/>
      <c r="B30" s="14" t="s">
        <v>111</v>
      </c>
      <c r="C30" s="9">
        <f>'60m'!D30</f>
        <v>4</v>
      </c>
      <c r="D30" s="9">
        <f>Kula!G30</f>
        <v>4</v>
      </c>
      <c r="E30" s="9">
        <f>' Längd'!G30</f>
        <v>4</v>
      </c>
      <c r="F30" s="9">
        <f>'400 m'!D30</f>
        <v>5</v>
      </c>
      <c r="G30" s="9">
        <f t="shared" si="7"/>
        <v>17</v>
      </c>
      <c r="H30" s="9">
        <f t="shared" si="8"/>
        <v>3</v>
      </c>
      <c r="I30">
        <v>3</v>
      </c>
    </row>
    <row r="31" spans="1:9" x14ac:dyDescent="0.3">
      <c r="A31" s="17"/>
      <c r="B31" s="14" t="s">
        <v>112</v>
      </c>
      <c r="C31" s="9">
        <f>'60m'!D31</f>
        <v>3</v>
      </c>
      <c r="D31" s="9">
        <f>Kula!G31</f>
        <v>12</v>
      </c>
      <c r="E31" s="9">
        <f>' Längd'!G31</f>
        <v>3</v>
      </c>
      <c r="F31" s="9">
        <f>'400 m'!D31</f>
        <v>2</v>
      </c>
      <c r="G31" s="9">
        <f t="shared" si="7"/>
        <v>20</v>
      </c>
      <c r="H31" s="9">
        <f t="shared" si="8"/>
        <v>4</v>
      </c>
      <c r="I31">
        <v>4</v>
      </c>
    </row>
    <row r="32" spans="1:9" x14ac:dyDescent="0.3">
      <c r="A32" s="1"/>
      <c r="B32" s="14" t="s">
        <v>113</v>
      </c>
      <c r="C32" s="9">
        <f>'60m'!D32</f>
        <v>6</v>
      </c>
      <c r="D32" s="9">
        <f>Kula!G32</f>
        <v>1</v>
      </c>
      <c r="E32" s="9">
        <f>' Längd'!G32</f>
        <v>13</v>
      </c>
      <c r="F32" s="9">
        <f>'400 m'!D32</f>
        <v>7</v>
      </c>
      <c r="G32" s="9">
        <f t="shared" si="7"/>
        <v>27</v>
      </c>
      <c r="H32" s="9">
        <f t="shared" si="8"/>
        <v>7</v>
      </c>
      <c r="I32">
        <v>4</v>
      </c>
    </row>
    <row r="33" spans="1:9" x14ac:dyDescent="0.3">
      <c r="A33" s="17"/>
      <c r="B33" s="14" t="s">
        <v>114</v>
      </c>
      <c r="C33" s="9">
        <f>'60m'!D33</f>
        <v>13</v>
      </c>
      <c r="D33" s="9">
        <f>Kula!G33</f>
        <v>8</v>
      </c>
      <c r="E33" s="9">
        <f>' Längd'!G33</f>
        <v>11</v>
      </c>
      <c r="F33" s="9">
        <f>'400 m'!D33</f>
        <v>13</v>
      </c>
      <c r="G33" s="9">
        <f t="shared" si="7"/>
        <v>45</v>
      </c>
      <c r="H33" s="9">
        <f t="shared" si="8"/>
        <v>13</v>
      </c>
      <c r="I33">
        <v>4</v>
      </c>
    </row>
    <row r="34" spans="1:9" x14ac:dyDescent="0.3">
      <c r="A34" s="1"/>
      <c r="B34" s="14" t="s">
        <v>115</v>
      </c>
      <c r="C34" s="9">
        <f>'60m'!D34</f>
        <v>11</v>
      </c>
      <c r="D34" s="9">
        <f>Kula!G34</f>
        <v>3</v>
      </c>
      <c r="E34" s="9">
        <f>' Längd'!G34</f>
        <v>8</v>
      </c>
      <c r="F34" s="9">
        <f>'400 m'!D34</f>
        <v>10</v>
      </c>
      <c r="G34" s="9">
        <f t="shared" si="7"/>
        <v>32</v>
      </c>
      <c r="H34" s="9">
        <f t="shared" si="8"/>
        <v>8</v>
      </c>
      <c r="I34">
        <v>4</v>
      </c>
    </row>
    <row r="35" spans="1:9" x14ac:dyDescent="0.3">
      <c r="A35" s="17"/>
      <c r="B35" s="14" t="s">
        <v>116</v>
      </c>
      <c r="C35" s="9">
        <f>'60m'!D35</f>
        <v>7</v>
      </c>
      <c r="D35" s="9">
        <f>Kula!G35</f>
        <v>8</v>
      </c>
      <c r="E35" s="9">
        <f>' Längd'!G35</f>
        <v>9</v>
      </c>
      <c r="F35" s="9">
        <f>'400 m'!D35</f>
        <v>12</v>
      </c>
      <c r="G35" s="9">
        <f t="shared" si="7"/>
        <v>36</v>
      </c>
      <c r="H35" s="9">
        <f>RANK(G35,$G$28:$G$40,1)</f>
        <v>9</v>
      </c>
      <c r="I35">
        <v>4</v>
      </c>
    </row>
    <row r="36" spans="1:9" x14ac:dyDescent="0.3">
      <c r="A36" s="17"/>
      <c r="B36" s="14" t="s">
        <v>117</v>
      </c>
      <c r="C36" s="9">
        <f>'60m'!D36</f>
        <v>9</v>
      </c>
      <c r="D36" s="9">
        <f>Kula!G36</f>
        <v>10</v>
      </c>
      <c r="E36" s="9">
        <f>' Längd'!G36</f>
        <v>10</v>
      </c>
      <c r="F36" s="9">
        <f>'400 m'!D36</f>
        <v>8</v>
      </c>
      <c r="G36" s="9">
        <f t="shared" si="7"/>
        <v>37</v>
      </c>
      <c r="H36" s="9">
        <f t="shared" si="8"/>
        <v>10</v>
      </c>
      <c r="I36">
        <v>4</v>
      </c>
    </row>
    <row r="37" spans="1:9" x14ac:dyDescent="0.3">
      <c r="A37" s="17"/>
      <c r="B37" s="14" t="s">
        <v>118</v>
      </c>
      <c r="C37" s="9">
        <f>'60m'!D37</f>
        <v>10</v>
      </c>
      <c r="D37" s="9">
        <f>Kula!G37</f>
        <v>13</v>
      </c>
      <c r="E37" s="9">
        <f>' Längd'!G37</f>
        <v>7</v>
      </c>
      <c r="F37" s="9">
        <f>'400 m'!D37</f>
        <v>11</v>
      </c>
      <c r="G37" s="9">
        <f t="shared" si="7"/>
        <v>41</v>
      </c>
      <c r="H37" s="9">
        <f>RANK(G37,$G$28:$G$40,1)</f>
        <v>12</v>
      </c>
      <c r="I37">
        <v>4</v>
      </c>
    </row>
    <row r="38" spans="1:9" x14ac:dyDescent="0.3">
      <c r="A38" s="1"/>
      <c r="B38" s="14" t="s">
        <v>119</v>
      </c>
      <c r="C38" s="9">
        <f>'60m'!D38</f>
        <v>12</v>
      </c>
      <c r="D38" s="9">
        <f>Kula!G38</f>
        <v>5</v>
      </c>
      <c r="E38" s="9">
        <f>' Längd'!G38</f>
        <v>12</v>
      </c>
      <c r="F38" s="9">
        <f>'400 m'!D38</f>
        <v>9</v>
      </c>
      <c r="G38" s="9">
        <f t="shared" si="7"/>
        <v>38</v>
      </c>
      <c r="H38" s="9">
        <f t="shared" si="8"/>
        <v>11</v>
      </c>
      <c r="I38">
        <v>4</v>
      </c>
    </row>
    <row r="39" spans="1:9" x14ac:dyDescent="0.3">
      <c r="A39" s="1"/>
      <c r="B39" s="14" t="s">
        <v>120</v>
      </c>
      <c r="C39" s="9">
        <f>'60m'!D39</f>
        <v>5</v>
      </c>
      <c r="D39" s="9">
        <f>Kula!G39</f>
        <v>7</v>
      </c>
      <c r="E39" s="9">
        <f>' Längd'!G39</f>
        <v>6</v>
      </c>
      <c r="F39" s="9">
        <f>'400 m'!D39</f>
        <v>4</v>
      </c>
      <c r="G39" s="9">
        <f t="shared" si="7"/>
        <v>22</v>
      </c>
      <c r="H39" s="9">
        <f t="shared" si="8"/>
        <v>5</v>
      </c>
      <c r="I39">
        <v>4</v>
      </c>
    </row>
    <row r="40" spans="1:9" x14ac:dyDescent="0.3">
      <c r="A40" s="17"/>
      <c r="B40" s="14" t="s">
        <v>121</v>
      </c>
      <c r="C40" s="9">
        <f>'60m'!D40</f>
        <v>7</v>
      </c>
      <c r="D40" s="9">
        <f>Kula!G40</f>
        <v>11</v>
      </c>
      <c r="E40" s="9">
        <f>' Längd'!G40</f>
        <v>5</v>
      </c>
      <c r="F40" s="9">
        <f>'400 m'!D40</f>
        <v>3</v>
      </c>
      <c r="G40" s="9">
        <f t="shared" si="7"/>
        <v>26</v>
      </c>
      <c r="H40" s="9">
        <f>RANK(G40,$G$28:$G$40,1)</f>
        <v>6</v>
      </c>
      <c r="I40">
        <v>4</v>
      </c>
    </row>
    <row r="42" spans="1:9" x14ac:dyDescent="0.3">
      <c r="A42" s="6" t="s">
        <v>122</v>
      </c>
      <c r="C42" s="8" t="s">
        <v>135</v>
      </c>
      <c r="D42" s="8" t="s">
        <v>72</v>
      </c>
      <c r="E42" s="8" t="s">
        <v>86</v>
      </c>
      <c r="F42" s="8" t="s">
        <v>83</v>
      </c>
      <c r="G42" s="8" t="s">
        <v>87</v>
      </c>
      <c r="H42" s="8" t="s">
        <v>75</v>
      </c>
    </row>
    <row r="43" spans="1:9" x14ac:dyDescent="0.3">
      <c r="A43" s="1"/>
      <c r="B43" s="1" t="s">
        <v>63</v>
      </c>
      <c r="C43" s="9">
        <f>'60m'!D43</f>
        <v>1</v>
      </c>
      <c r="D43" s="9">
        <f>Kula!H43</f>
        <v>1</v>
      </c>
      <c r="E43" s="9">
        <f>' Längd'!H43</f>
        <v>1</v>
      </c>
      <c r="F43" s="9">
        <f>'400 m'!D43</f>
        <v>1</v>
      </c>
      <c r="G43" s="9">
        <f>SUM(C43:F43)</f>
        <v>4</v>
      </c>
      <c r="H43" s="9">
        <f>RANK(G43,$G$43:$G$43,1)</f>
        <v>1</v>
      </c>
    </row>
    <row r="45" spans="1:9" x14ac:dyDescent="0.3">
      <c r="A45" s="6" t="s">
        <v>126</v>
      </c>
      <c r="C45" s="8" t="s">
        <v>135</v>
      </c>
      <c r="D45" s="8" t="s">
        <v>72</v>
      </c>
      <c r="E45" s="8" t="s">
        <v>86</v>
      </c>
      <c r="F45" s="8" t="s">
        <v>83</v>
      </c>
      <c r="G45" s="8" t="s">
        <v>87</v>
      </c>
      <c r="H45" s="8" t="s">
        <v>75</v>
      </c>
    </row>
    <row r="46" spans="1:9" x14ac:dyDescent="0.3">
      <c r="A46" s="1"/>
      <c r="B46" s="14" t="s">
        <v>123</v>
      </c>
      <c r="C46" s="9">
        <f>'60m'!D46</f>
        <v>2</v>
      </c>
      <c r="D46" s="9">
        <f>Kula!G46</f>
        <v>3</v>
      </c>
      <c r="E46" s="9">
        <f>' Längd'!G46</f>
        <v>2</v>
      </c>
      <c r="F46" s="9">
        <f>'400 m'!D46</f>
        <v>2</v>
      </c>
      <c r="G46" s="9">
        <f>SUM(C46:F46)</f>
        <v>9</v>
      </c>
      <c r="H46" s="19">
        <f>RANK(G46,$G$46:$G$49,1)</f>
        <v>2</v>
      </c>
      <c r="I46">
        <v>2</v>
      </c>
    </row>
    <row r="47" spans="1:9" x14ac:dyDescent="0.3">
      <c r="A47" s="1"/>
      <c r="B47" s="14" t="s">
        <v>124</v>
      </c>
      <c r="C47" s="9">
        <f>'60m'!D47</f>
        <v>4</v>
      </c>
      <c r="D47" s="9">
        <f>Kula!G47</f>
        <v>4</v>
      </c>
      <c r="E47" s="9">
        <f>' Längd'!G47</f>
        <v>4</v>
      </c>
      <c r="F47" s="9">
        <f>'400 m'!D47</f>
        <v>4</v>
      </c>
      <c r="G47" s="9">
        <f t="shared" ref="G47:G49" si="9">SUM(C47:F47)</f>
        <v>16</v>
      </c>
      <c r="H47" s="9">
        <f>RANK(G47,$G$46:$G$49,1)</f>
        <v>4</v>
      </c>
      <c r="I47">
        <v>4</v>
      </c>
    </row>
    <row r="48" spans="1:9" x14ac:dyDescent="0.3">
      <c r="A48" s="1"/>
      <c r="B48" s="14" t="s">
        <v>125</v>
      </c>
      <c r="C48" s="9">
        <f>'60m'!D48</f>
        <v>1</v>
      </c>
      <c r="D48" s="9">
        <f>Kula!G48</f>
        <v>1</v>
      </c>
      <c r="E48" s="9">
        <f>' Längd'!G48</f>
        <v>1</v>
      </c>
      <c r="F48" s="9">
        <f>'400 m'!D48</f>
        <v>1</v>
      </c>
      <c r="G48" s="9">
        <f t="shared" si="9"/>
        <v>4</v>
      </c>
      <c r="H48" s="19">
        <f>RANK(G48,$G$46:$G$49,1)</f>
        <v>1</v>
      </c>
      <c r="I48">
        <v>1</v>
      </c>
    </row>
    <row r="49" spans="1:9" x14ac:dyDescent="0.3">
      <c r="A49" s="1"/>
      <c r="B49" s="14" t="s">
        <v>138</v>
      </c>
      <c r="C49" s="9">
        <f>'60m'!D49</f>
        <v>3</v>
      </c>
      <c r="D49" s="9">
        <f>Kula!G49</f>
        <v>2</v>
      </c>
      <c r="E49" s="9">
        <f>' Längd'!G49</f>
        <v>3</v>
      </c>
      <c r="F49" s="9">
        <f>'400 m'!D49</f>
        <v>3</v>
      </c>
      <c r="G49" s="9">
        <f t="shared" si="9"/>
        <v>11</v>
      </c>
      <c r="H49" s="19">
        <f>RANK(G49,$G$46:$G$49,1)</f>
        <v>3</v>
      </c>
      <c r="I49">
        <v>3</v>
      </c>
    </row>
    <row r="51" spans="1:9" x14ac:dyDescent="0.3">
      <c r="A51" s="6" t="s">
        <v>131</v>
      </c>
      <c r="C51" s="8" t="s">
        <v>135</v>
      </c>
      <c r="D51" s="8" t="s">
        <v>72</v>
      </c>
      <c r="E51" s="8" t="s">
        <v>86</v>
      </c>
      <c r="F51" s="8" t="s">
        <v>83</v>
      </c>
      <c r="G51" s="8" t="s">
        <v>87</v>
      </c>
      <c r="H51" s="8" t="s">
        <v>75</v>
      </c>
    </row>
    <row r="52" spans="1:9" x14ac:dyDescent="0.3">
      <c r="A52" s="1">
        <v>48</v>
      </c>
      <c r="B52" s="1" t="s">
        <v>127</v>
      </c>
      <c r="C52" s="9">
        <f>'60m'!D52</f>
        <v>3</v>
      </c>
      <c r="D52" s="9">
        <f>Kula!G52</f>
        <v>4</v>
      </c>
      <c r="E52" s="9">
        <f>' Längd'!G52</f>
        <v>3</v>
      </c>
      <c r="F52" s="9">
        <f>'400 m'!D52</f>
        <v>4</v>
      </c>
      <c r="G52" s="9">
        <f>SUM(C52:F52)</f>
        <v>14</v>
      </c>
      <c r="H52" s="9">
        <f>RANK(G52,$G$52:$G$55,1)</f>
        <v>4</v>
      </c>
      <c r="I52">
        <v>4</v>
      </c>
    </row>
    <row r="53" spans="1:9" x14ac:dyDescent="0.3">
      <c r="A53" s="1">
        <v>52</v>
      </c>
      <c r="B53" s="1" t="s">
        <v>128</v>
      </c>
      <c r="C53" s="9">
        <f>'60m'!D53</f>
        <v>1</v>
      </c>
      <c r="D53" s="9">
        <f>Kula!G53</f>
        <v>1</v>
      </c>
      <c r="E53" s="9">
        <f>' Längd'!G53</f>
        <v>2</v>
      </c>
      <c r="F53" s="9">
        <f>'400 m'!D53</f>
        <v>3</v>
      </c>
      <c r="G53" s="9">
        <f t="shared" ref="G53:G55" si="10">SUM(C53:F53)</f>
        <v>7</v>
      </c>
      <c r="H53" s="9">
        <f>RANK(G53,$G$52:$G$55,1)</f>
        <v>1</v>
      </c>
      <c r="I53">
        <v>1</v>
      </c>
    </row>
    <row r="54" spans="1:9" x14ac:dyDescent="0.3">
      <c r="A54" s="1">
        <v>53</v>
      </c>
      <c r="B54" s="1" t="s">
        <v>129</v>
      </c>
      <c r="C54" s="9">
        <f>'60m'!D54</f>
        <v>4</v>
      </c>
      <c r="D54" s="9">
        <f>Kula!G54</f>
        <v>3</v>
      </c>
      <c r="E54" s="9">
        <f>' Längd'!G54</f>
        <v>4</v>
      </c>
      <c r="F54" s="9">
        <f>'400 m'!D54</f>
        <v>1</v>
      </c>
      <c r="G54" s="9">
        <f t="shared" si="10"/>
        <v>12</v>
      </c>
      <c r="H54" s="9">
        <f>RANK(G54,$G$52:$G$55,1)</f>
        <v>3</v>
      </c>
      <c r="I54">
        <v>3</v>
      </c>
    </row>
    <row r="55" spans="1:9" x14ac:dyDescent="0.3">
      <c r="A55" s="1">
        <v>61</v>
      </c>
      <c r="B55" s="1" t="s">
        <v>130</v>
      </c>
      <c r="C55" s="9">
        <f>'60m'!D55</f>
        <v>2</v>
      </c>
      <c r="D55" s="9">
        <f>Kula!G55</f>
        <v>2</v>
      </c>
      <c r="E55" s="9">
        <f>' Längd'!G55</f>
        <v>1</v>
      </c>
      <c r="F55" s="9">
        <f>'400 m'!D55</f>
        <v>2</v>
      </c>
      <c r="G55" s="9">
        <f t="shared" si="10"/>
        <v>7</v>
      </c>
      <c r="H55" s="9">
        <f>RANK(G55,$G$52:$G$55,1)</f>
        <v>1</v>
      </c>
      <c r="I55">
        <v>2</v>
      </c>
    </row>
    <row r="57" spans="1:9" x14ac:dyDescent="0.3">
      <c r="A5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Blad1</vt:lpstr>
      <vt:lpstr>60m</vt:lpstr>
      <vt:lpstr>Kula</vt:lpstr>
      <vt:lpstr> Längd</vt:lpstr>
      <vt:lpstr>400 m</vt:lpstr>
      <vt:lpstr>Slutlig placering</vt:lpstr>
      <vt:lpstr>' Längd'!Utskriftsområde</vt:lpstr>
      <vt:lpstr>'60m'!Utskriftsområde</vt:lpstr>
      <vt:lpstr>'400 m'!Utskriftsrubriker</vt:lpstr>
      <vt:lpstr>'60m'!Utskriftsrubriker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Nordvarg Lennart</dc:creator>
  <cp:lastModifiedBy>marph306@kvk.uu.local</cp:lastModifiedBy>
  <cp:lastPrinted>2017-06-07T06:02:07Z</cp:lastPrinted>
  <dcterms:created xsi:type="dcterms:W3CDTF">2015-11-17T18:36:07Z</dcterms:created>
  <dcterms:modified xsi:type="dcterms:W3CDTF">2017-06-13T09:19:32Z</dcterms:modified>
</cp:coreProperties>
</file>