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ef3c5dfa6dd2b0/Skrivbord/GIF_2023/"/>
    </mc:Choice>
  </mc:AlternateContent>
  <xr:revisionPtr revIDLastSave="0" documentId="8_{A32655AB-AE04-42E2-8407-64B220FCB710}" xr6:coauthVersionLast="47" xr6:coauthVersionMax="47" xr10:uidLastSave="{00000000-0000-0000-0000-000000000000}"/>
  <bookViews>
    <workbookView xWindow="-108" yWindow="-108" windowWidth="23256" windowHeight="12576" xr2:uid="{D512F5C3-5F50-47AC-A62F-0A836B15DC6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C54" i="1"/>
  <c r="E79" i="1"/>
  <c r="E72" i="1"/>
  <c r="E82" i="1"/>
  <c r="E27" i="1"/>
  <c r="E22" i="1"/>
  <c r="E16" i="1"/>
  <c r="E10" i="1"/>
  <c r="E30" i="1" s="1"/>
  <c r="E85" i="1" s="1"/>
  <c r="C27" i="1"/>
  <c r="C22" i="1"/>
  <c r="C16" i="1"/>
  <c r="C10" i="1"/>
  <c r="C30" i="1" s="1"/>
  <c r="C79" i="1"/>
  <c r="C72" i="1"/>
  <c r="C82" i="1"/>
  <c r="C85" i="1" s="1"/>
</calcChain>
</file>

<file path=xl/sharedStrings.xml><?xml version="1.0" encoding="utf-8"?>
<sst xmlns="http://schemas.openxmlformats.org/spreadsheetml/2006/main" count="125" uniqueCount="68">
  <si>
    <t>Nettoomsättning</t>
  </si>
  <si>
    <t>Sponsorintäkter</t>
  </si>
  <si>
    <t>Offentliga bidrag</t>
  </si>
  <si>
    <t>Kommunala bidrag</t>
  </si>
  <si>
    <t>Statliga bidrag</t>
  </si>
  <si>
    <t>Medlemsavgifter</t>
  </si>
  <si>
    <t>Senior</t>
  </si>
  <si>
    <t>Ungdom</t>
  </si>
  <si>
    <t>Övriga föreningsintäkter</t>
  </si>
  <si>
    <t>Föreningskostnader</t>
  </si>
  <si>
    <t>Summa nettoomsättning</t>
  </si>
  <si>
    <t>Summa offentliga bidrag</t>
  </si>
  <si>
    <t>Summa medlemsavgifter</t>
  </si>
  <si>
    <t>Summa föreningsintäkter</t>
  </si>
  <si>
    <t>Plan/hallhyror</t>
  </si>
  <si>
    <t>Läger- o cupbidrag</t>
  </si>
  <si>
    <t>Licensavgifter</t>
  </si>
  <si>
    <t>Utbildning</t>
  </si>
  <si>
    <t>S:t Eriks Cup</t>
  </si>
  <si>
    <t>Träningsläger</t>
  </si>
  <si>
    <t>Inköp av idrottsmaterial</t>
  </si>
  <si>
    <t>Spelarövergång</t>
  </si>
  <si>
    <t>Bestraffningsavgift</t>
  </si>
  <si>
    <t>Summa Föreningskostnader</t>
  </si>
  <si>
    <t>Övriga externa kostnader</t>
  </si>
  <si>
    <t>Annonsering</t>
  </si>
  <si>
    <t>Kontorsmaterial</t>
  </si>
  <si>
    <t>Postbefordran</t>
  </si>
  <si>
    <t>Övriga förvaltningskostnader</t>
  </si>
  <si>
    <t>Bankkostnader</t>
  </si>
  <si>
    <t>Summa övriga ext. kostnader</t>
  </si>
  <si>
    <t>Matcharvode domare</t>
  </si>
  <si>
    <t>Summa Personalkostnader</t>
  </si>
  <si>
    <t>Summa Kostnader</t>
  </si>
  <si>
    <t>Summercamp</t>
  </si>
  <si>
    <t>Kanslifunktion</t>
  </si>
  <si>
    <t>Bokföringskostnader</t>
  </si>
  <si>
    <t>Sportchef</t>
  </si>
  <si>
    <t>Damlagstränare</t>
  </si>
  <si>
    <t>Ass. Damlagstränare</t>
  </si>
  <si>
    <t>Herrlagstränare</t>
  </si>
  <si>
    <t>Ass. Herrlagstränare</t>
  </si>
  <si>
    <t>Ungdomsledare</t>
  </si>
  <si>
    <t>Internetabbonemang</t>
  </si>
  <si>
    <t>TV-skärm för konf. O möten</t>
  </si>
  <si>
    <t>Bussresor</t>
  </si>
  <si>
    <t>Försäljning av Ravelli</t>
  </si>
  <si>
    <t>Intäkter 2022</t>
  </si>
  <si>
    <t>Budget 2022</t>
  </si>
  <si>
    <t>Kostnader 2022</t>
  </si>
  <si>
    <t>Resultat 2022</t>
  </si>
  <si>
    <t>Julklapp</t>
  </si>
  <si>
    <t>Bod på Farstaborg (ev sponsor)</t>
  </si>
  <si>
    <t>Spelaravgifter (exkl coop häften?)</t>
  </si>
  <si>
    <t>Administrativa intäkter (inkl. Camp)</t>
  </si>
  <si>
    <t>Övriga kostnader (inkl. Camp)</t>
  </si>
  <si>
    <t>Inköp av idrottskläder (inkl. Camp)</t>
  </si>
  <si>
    <t>Arvode lagledare (inkl. Camp)</t>
  </si>
  <si>
    <t>Event/Konferens</t>
  </si>
  <si>
    <t>Budget 2023</t>
  </si>
  <si>
    <t>Intäkter 2023</t>
  </si>
  <si>
    <t>S:t Eriks Cup mfl</t>
  </si>
  <si>
    <t>g</t>
  </si>
  <si>
    <t>Kostnader 2023</t>
  </si>
  <si>
    <t>Summa intäkter 2022</t>
  </si>
  <si>
    <t>Summa intäkter 2023</t>
  </si>
  <si>
    <t>Lugnetdagar</t>
  </si>
  <si>
    <t>Resultat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</si>
</sst>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4" fontId="0" fillId="0" borderId="0" xfId="1" applyFont="1"/>
    <xf numFmtId="0" fontId="1" fillId="0" borderId="1" xfId="0" applyFont="1" applyBorder="1"/>
    <xf numFmtId="0" fontId="2" fillId="0" borderId="1" xfId="0" applyFont="1" applyBorder="1"/>
    <xf numFmtId="44" fontId="0" fillId="0" borderId="1" xfId="1" applyFont="1" applyBorder="1"/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/>
    <xf numFmtId="44" fontId="0" fillId="0" borderId="3" xfId="1" applyFont="1" applyBorder="1"/>
    <xf numFmtId="164" fontId="0" fillId="0" borderId="3" xfId="1" applyNumberFormat="1" applyFont="1" applyBorder="1"/>
    <xf numFmtId="0" fontId="1" fillId="0" borderId="4" xfId="0" applyFont="1" applyBorder="1"/>
    <xf numFmtId="0" fontId="1" fillId="0" borderId="5" xfId="0" applyFont="1" applyBorder="1"/>
    <xf numFmtId="164" fontId="2" fillId="0" borderId="6" xfId="1" applyNumberFormat="1" applyFont="1" applyBorder="1"/>
    <xf numFmtId="44" fontId="0" fillId="0" borderId="2" xfId="1" applyFont="1" applyBorder="1"/>
    <xf numFmtId="164" fontId="0" fillId="0" borderId="2" xfId="1" applyNumberFormat="1" applyFont="1" applyBorder="1"/>
    <xf numFmtId="164" fontId="4" fillId="0" borderId="6" xfId="1" applyNumberFormat="1" applyFont="1" applyBorder="1"/>
    <xf numFmtId="0" fontId="2" fillId="0" borderId="5" xfId="0" applyFont="1" applyBorder="1"/>
    <xf numFmtId="44" fontId="0" fillId="0" borderId="5" xfId="1" applyFont="1" applyBorder="1"/>
    <xf numFmtId="164" fontId="0" fillId="0" borderId="6" xfId="1" applyNumberFormat="1" applyFont="1" applyBorder="1"/>
    <xf numFmtId="0" fontId="2" fillId="0" borderId="7" xfId="0" applyFont="1" applyBorder="1"/>
    <xf numFmtId="164" fontId="4" fillId="0" borderId="7" xfId="1" applyNumberFormat="1" applyFont="1" applyBorder="1"/>
    <xf numFmtId="0" fontId="0" fillId="0" borderId="0" xfId="0" applyAlignment="1">
      <alignment horizontal="left" indent="1"/>
    </xf>
    <xf numFmtId="164" fontId="6" fillId="0" borderId="1" xfId="1" applyNumberFormat="1" applyFont="1" applyFill="1" applyBorder="1"/>
    <xf numFmtId="164" fontId="0" fillId="0" borderId="1" xfId="1" applyNumberFormat="1" applyFont="1" applyFill="1" applyBorder="1"/>
    <xf numFmtId="44" fontId="0" fillId="0" borderId="1" xfId="1" applyFont="1" applyFill="1" applyBorder="1"/>
    <xf numFmtId="44" fontId="6" fillId="0" borderId="1" xfId="1" applyFont="1" applyFill="1" applyBorder="1"/>
    <xf numFmtId="44" fontId="7" fillId="0" borderId="6" xfId="1" applyFont="1" applyFill="1" applyBorder="1"/>
    <xf numFmtId="164" fontId="1" fillId="0" borderId="6" xfId="1" applyNumberFormat="1" applyFont="1" applyBorder="1"/>
    <xf numFmtId="164" fontId="1" fillId="0" borderId="1" xfId="1" applyNumberFormat="1" applyFont="1" applyBorder="1"/>
    <xf numFmtId="0" fontId="0" fillId="0" borderId="2" xfId="0" applyBorder="1"/>
    <xf numFmtId="44" fontId="0" fillId="0" borderId="2" xfId="1" applyFont="1" applyFill="1" applyBorder="1"/>
    <xf numFmtId="44" fontId="0" fillId="0" borderId="1" xfId="0" applyNumberFormat="1" applyBorder="1"/>
    <xf numFmtId="0" fontId="2" fillId="0" borderId="2" xfId="0" applyFont="1" applyBorder="1"/>
    <xf numFmtId="164" fontId="4" fillId="0" borderId="2" xfId="1" applyNumberFormat="1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AF27-4CE7-456B-9895-A2E278BC4D14}">
  <dimension ref="A1:F88"/>
  <sheetViews>
    <sheetView tabSelected="1" workbookViewId="0">
      <selection activeCell="E78" sqref="E78"/>
    </sheetView>
  </sheetViews>
  <sheetFormatPr defaultRowHeight="14.4" x14ac:dyDescent="0.3"/>
  <cols>
    <col min="1" max="1" width="18" customWidth="1"/>
    <col min="2" max="2" width="32.5546875" customWidth="1"/>
    <col min="3" max="3" width="19.21875" style="2" customWidth="1"/>
    <col min="4" max="4" width="33.21875" style="2" customWidth="1"/>
    <col min="5" max="5" width="20.5546875" style="8" customWidth="1"/>
    <col min="6" max="6" width="17.21875" customWidth="1"/>
  </cols>
  <sheetData>
    <row r="1" spans="1:5" ht="33.6" customHeight="1" thickBot="1" x14ac:dyDescent="0.45">
      <c r="B1" s="11" t="s">
        <v>59</v>
      </c>
      <c r="C1" s="18"/>
      <c r="D1" s="18"/>
      <c r="E1" s="19"/>
    </row>
    <row r="2" spans="1:5" ht="33.6" customHeight="1" thickBot="1" x14ac:dyDescent="0.45">
      <c r="B2" s="11"/>
      <c r="C2" s="18"/>
      <c r="D2" s="18"/>
      <c r="E2" s="19"/>
    </row>
    <row r="3" spans="1:5" ht="21.6" thickBot="1" x14ac:dyDescent="0.45">
      <c r="A3" s="1"/>
      <c r="B3" s="12" t="s">
        <v>47</v>
      </c>
      <c r="C3" s="28" t="s">
        <v>48</v>
      </c>
      <c r="D3" s="12" t="s">
        <v>60</v>
      </c>
      <c r="E3" s="28" t="s">
        <v>59</v>
      </c>
    </row>
    <row r="4" spans="1:5" x14ac:dyDescent="0.3">
      <c r="B4" s="9"/>
      <c r="C4" s="10"/>
      <c r="D4" s="9"/>
      <c r="E4" s="10"/>
    </row>
    <row r="5" spans="1:5" ht="18" x14ac:dyDescent="0.35">
      <c r="B5" s="4" t="s">
        <v>0</v>
      </c>
      <c r="C5" s="7"/>
      <c r="D5" s="4" t="s">
        <v>0</v>
      </c>
      <c r="E5" s="7"/>
    </row>
    <row r="6" spans="1:5" x14ac:dyDescent="0.3">
      <c r="B6" s="5" t="s">
        <v>53</v>
      </c>
      <c r="C6" s="7">
        <v>560000</v>
      </c>
      <c r="D6" s="5" t="s">
        <v>53</v>
      </c>
      <c r="E6" s="7">
        <v>790000</v>
      </c>
    </row>
    <row r="7" spans="1:5" x14ac:dyDescent="0.3">
      <c r="B7" s="6" t="s">
        <v>34</v>
      </c>
      <c r="C7" s="23">
        <v>350000</v>
      </c>
      <c r="D7" s="6" t="s">
        <v>34</v>
      </c>
      <c r="E7" s="23">
        <v>350000</v>
      </c>
    </row>
    <row r="8" spans="1:5" x14ac:dyDescent="0.3">
      <c r="B8" s="5" t="s">
        <v>1</v>
      </c>
      <c r="C8" s="7">
        <v>220000</v>
      </c>
      <c r="D8" s="5" t="s">
        <v>1</v>
      </c>
      <c r="E8" s="7">
        <v>185000</v>
      </c>
    </row>
    <row r="9" spans="1:5" x14ac:dyDescent="0.3">
      <c r="B9" s="5" t="s">
        <v>46</v>
      </c>
      <c r="C9" s="24"/>
      <c r="D9" s="5" t="s">
        <v>46</v>
      </c>
      <c r="E9" s="24">
        <v>10000</v>
      </c>
    </row>
    <row r="10" spans="1:5" ht="18.600000000000001" thickBot="1" x14ac:dyDescent="0.4">
      <c r="B10" s="20" t="s">
        <v>10</v>
      </c>
      <c r="C10" s="21">
        <f>SUM(C6:C9)</f>
        <v>1130000</v>
      </c>
      <c r="D10" s="20" t="s">
        <v>10</v>
      </c>
      <c r="E10" s="21">
        <f>SUM(E6:E9)</f>
        <v>1335000</v>
      </c>
    </row>
    <row r="11" spans="1:5" ht="15" thickTop="1" x14ac:dyDescent="0.3">
      <c r="B11" s="9"/>
      <c r="C11" s="10"/>
      <c r="D11" s="9"/>
      <c r="E11" s="10"/>
    </row>
    <row r="12" spans="1:5" x14ac:dyDescent="0.3">
      <c r="B12" s="5"/>
      <c r="C12" s="7"/>
      <c r="D12" s="5"/>
      <c r="E12" s="7"/>
    </row>
    <row r="13" spans="1:5" ht="18" x14ac:dyDescent="0.35">
      <c r="B13" s="4" t="s">
        <v>2</v>
      </c>
      <c r="C13" s="7"/>
      <c r="D13" s="4" t="s">
        <v>2</v>
      </c>
      <c r="E13" s="7"/>
    </row>
    <row r="14" spans="1:5" x14ac:dyDescent="0.3">
      <c r="B14" s="6" t="s">
        <v>3</v>
      </c>
      <c r="C14" s="7">
        <v>200000</v>
      </c>
      <c r="D14" s="6" t="s">
        <v>3</v>
      </c>
      <c r="E14" s="7">
        <v>230000</v>
      </c>
    </row>
    <row r="15" spans="1:5" x14ac:dyDescent="0.3">
      <c r="B15" s="6" t="s">
        <v>4</v>
      </c>
      <c r="C15" s="7">
        <v>200000</v>
      </c>
      <c r="D15" s="6" t="s">
        <v>4</v>
      </c>
      <c r="E15" s="7">
        <v>210000</v>
      </c>
    </row>
    <row r="16" spans="1:5" ht="18.600000000000001" thickBot="1" x14ac:dyDescent="0.4">
      <c r="B16" s="20" t="s">
        <v>11</v>
      </c>
      <c r="C16" s="21">
        <f>SUM(C14:C15)</f>
        <v>400000</v>
      </c>
      <c r="D16" s="20" t="s">
        <v>11</v>
      </c>
      <c r="E16" s="21">
        <f>SUM(E14:E15)</f>
        <v>440000</v>
      </c>
    </row>
    <row r="17" spans="1:5" ht="15" thickTop="1" x14ac:dyDescent="0.3">
      <c r="B17" s="9"/>
      <c r="C17" s="10"/>
      <c r="D17" s="9"/>
      <c r="E17" s="10"/>
    </row>
    <row r="18" spans="1:5" x14ac:dyDescent="0.3">
      <c r="B18" s="5"/>
      <c r="C18" s="7"/>
      <c r="D18" s="5"/>
      <c r="E18" s="7"/>
    </row>
    <row r="19" spans="1:5" ht="18" x14ac:dyDescent="0.35">
      <c r="B19" s="4" t="s">
        <v>5</v>
      </c>
      <c r="C19" s="7"/>
      <c r="D19" s="4" t="s">
        <v>5</v>
      </c>
      <c r="E19" s="7"/>
    </row>
    <row r="20" spans="1:5" x14ac:dyDescent="0.3">
      <c r="B20" s="6" t="s">
        <v>6</v>
      </c>
      <c r="C20" s="7">
        <v>35000</v>
      </c>
      <c r="D20" s="6" t="s">
        <v>6</v>
      </c>
      <c r="E20" s="7">
        <v>35000</v>
      </c>
    </row>
    <row r="21" spans="1:5" x14ac:dyDescent="0.3">
      <c r="B21" s="6" t="s">
        <v>7</v>
      </c>
      <c r="C21" s="7">
        <v>115000</v>
      </c>
      <c r="D21" s="6" t="s">
        <v>7</v>
      </c>
      <c r="E21" s="7">
        <v>120000</v>
      </c>
    </row>
    <row r="22" spans="1:5" ht="18.600000000000001" thickBot="1" x14ac:dyDescent="0.4">
      <c r="B22" s="20" t="s">
        <v>12</v>
      </c>
      <c r="C22" s="21">
        <f>SUM(C20:C21)</f>
        <v>150000</v>
      </c>
      <c r="D22" s="20" t="s">
        <v>12</v>
      </c>
      <c r="E22" s="21">
        <f>SUM(E20:E21)</f>
        <v>155000</v>
      </c>
    </row>
    <row r="23" spans="1:5" ht="15" thickTop="1" x14ac:dyDescent="0.3">
      <c r="B23" s="9"/>
      <c r="C23" s="10"/>
      <c r="D23" s="9"/>
      <c r="E23" s="10"/>
    </row>
    <row r="24" spans="1:5" x14ac:dyDescent="0.3">
      <c r="B24" s="5"/>
      <c r="C24" s="7"/>
      <c r="D24" s="5"/>
      <c r="E24" s="7"/>
    </row>
    <row r="25" spans="1:5" ht="18" x14ac:dyDescent="0.35">
      <c r="B25" s="4" t="s">
        <v>8</v>
      </c>
      <c r="C25" s="7"/>
      <c r="D25" s="4" t="s">
        <v>8</v>
      </c>
      <c r="E25" s="7"/>
    </row>
    <row r="26" spans="1:5" x14ac:dyDescent="0.3">
      <c r="B26" s="6" t="s">
        <v>54</v>
      </c>
      <c r="C26" s="7">
        <v>20000</v>
      </c>
      <c r="D26" s="6" t="s">
        <v>54</v>
      </c>
      <c r="E26" s="7">
        <v>20000</v>
      </c>
    </row>
    <row r="27" spans="1:5" ht="18.600000000000001" thickBot="1" x14ac:dyDescent="0.4">
      <c r="B27" s="20" t="s">
        <v>13</v>
      </c>
      <c r="C27" s="21">
        <f>SUM(C26)</f>
        <v>20000</v>
      </c>
      <c r="D27" s="20" t="s">
        <v>13</v>
      </c>
      <c r="E27" s="21">
        <f>SUM(E26)</f>
        <v>20000</v>
      </c>
    </row>
    <row r="28" spans="1:5" ht="15" thickTop="1" x14ac:dyDescent="0.3">
      <c r="B28" s="9"/>
      <c r="C28" s="10"/>
      <c r="D28" s="9"/>
      <c r="E28" s="10"/>
    </row>
    <row r="29" spans="1:5" ht="15" thickBot="1" x14ac:dyDescent="0.35">
      <c r="B29" s="14"/>
      <c r="C29" s="15"/>
      <c r="D29" s="14"/>
      <c r="E29" s="15"/>
    </row>
    <row r="30" spans="1:5" ht="21.6" thickBot="1" x14ac:dyDescent="0.45">
      <c r="A30" s="1"/>
      <c r="B30" s="12" t="s">
        <v>64</v>
      </c>
      <c r="C30" s="16">
        <f>SUM(C10+C16+C22+C27)</f>
        <v>1700000</v>
      </c>
      <c r="D30" s="12" t="s">
        <v>65</v>
      </c>
      <c r="E30" s="16">
        <f>SUM(E10+E16+E22+E27)</f>
        <v>1950000</v>
      </c>
    </row>
    <row r="31" spans="1:5" x14ac:dyDescent="0.3">
      <c r="B31" s="9"/>
      <c r="C31" s="10"/>
      <c r="D31" s="9"/>
      <c r="E31" s="10"/>
    </row>
    <row r="32" spans="1:5" x14ac:dyDescent="0.3">
      <c r="B32" s="5"/>
      <c r="C32" s="7"/>
      <c r="D32" s="5"/>
      <c r="E32" s="7"/>
    </row>
    <row r="33" spans="2:6" x14ac:dyDescent="0.3">
      <c r="B33" s="5"/>
      <c r="C33" s="7"/>
      <c r="D33" s="5"/>
      <c r="E33" s="7"/>
    </row>
    <row r="34" spans="2:6" x14ac:dyDescent="0.3">
      <c r="B34" s="5"/>
      <c r="C34" s="7"/>
      <c r="D34" s="5"/>
      <c r="E34" s="7"/>
    </row>
    <row r="35" spans="2:6" ht="21" x14ac:dyDescent="0.4">
      <c r="B35" s="3" t="s">
        <v>49</v>
      </c>
      <c r="C35" s="29" t="s">
        <v>48</v>
      </c>
      <c r="D35" s="3" t="s">
        <v>63</v>
      </c>
      <c r="E35" s="29" t="s">
        <v>59</v>
      </c>
    </row>
    <row r="36" spans="2:6" x14ac:dyDescent="0.3">
      <c r="B36" s="5"/>
      <c r="C36" s="7"/>
      <c r="D36" s="5"/>
      <c r="E36" s="7"/>
    </row>
    <row r="37" spans="2:6" ht="18" x14ac:dyDescent="0.35">
      <c r="B37" s="4" t="s">
        <v>9</v>
      </c>
      <c r="C37" s="7"/>
      <c r="D37" s="4" t="s">
        <v>9</v>
      </c>
      <c r="E37" s="7"/>
    </row>
    <row r="38" spans="2:6" x14ac:dyDescent="0.3">
      <c r="B38" s="6" t="s">
        <v>14</v>
      </c>
      <c r="C38" s="7">
        <v>-115000</v>
      </c>
      <c r="D38" s="6" t="s">
        <v>14</v>
      </c>
      <c r="E38" s="7">
        <v>-145000</v>
      </c>
    </row>
    <row r="39" spans="2:6" x14ac:dyDescent="0.3">
      <c r="B39" s="6" t="s">
        <v>15</v>
      </c>
      <c r="C39" s="7">
        <v>-60000</v>
      </c>
      <c r="D39" s="6" t="s">
        <v>15</v>
      </c>
      <c r="E39" s="7">
        <v>-60000</v>
      </c>
      <c r="F39" s="22"/>
    </row>
    <row r="40" spans="2:6" x14ac:dyDescent="0.3">
      <c r="B40" s="6" t="s">
        <v>17</v>
      </c>
      <c r="C40" s="7">
        <v>-100000</v>
      </c>
      <c r="D40" s="6" t="s">
        <v>17</v>
      </c>
      <c r="E40" s="7">
        <v>-200000</v>
      </c>
    </row>
    <row r="41" spans="2:6" x14ac:dyDescent="0.3">
      <c r="B41" s="6" t="s">
        <v>16</v>
      </c>
      <c r="C41" s="7">
        <v>-10000</v>
      </c>
      <c r="D41" s="6" t="s">
        <v>16</v>
      </c>
      <c r="E41" s="7">
        <v>-20000</v>
      </c>
    </row>
    <row r="42" spans="2:6" x14ac:dyDescent="0.3">
      <c r="B42" s="6" t="s">
        <v>18</v>
      </c>
      <c r="C42" s="7">
        <v>-63000</v>
      </c>
      <c r="D42" s="6" t="s">
        <v>61</v>
      </c>
      <c r="E42" s="7">
        <v>-180000</v>
      </c>
    </row>
    <row r="43" spans="2:6" x14ac:dyDescent="0.3">
      <c r="B43" s="6" t="s">
        <v>19</v>
      </c>
      <c r="C43" s="7">
        <v>-50000</v>
      </c>
      <c r="D43" s="6" t="s">
        <v>19</v>
      </c>
      <c r="E43" s="7">
        <v>-160000</v>
      </c>
    </row>
    <row r="44" spans="2:6" x14ac:dyDescent="0.3">
      <c r="B44" s="6" t="s">
        <v>55</v>
      </c>
      <c r="C44" s="7">
        <v>-190000</v>
      </c>
      <c r="D44" s="6" t="s">
        <v>55</v>
      </c>
      <c r="E44" s="7">
        <v>-205000</v>
      </c>
    </row>
    <row r="45" spans="2:6" x14ac:dyDescent="0.3">
      <c r="B45" s="6" t="s">
        <v>56</v>
      </c>
      <c r="C45" s="7">
        <v>-482000</v>
      </c>
      <c r="D45" s="6" t="s">
        <v>56</v>
      </c>
      <c r="E45" s="7">
        <v>-500000</v>
      </c>
    </row>
    <row r="46" spans="2:6" x14ac:dyDescent="0.3">
      <c r="B46" s="6" t="s">
        <v>20</v>
      </c>
      <c r="C46" s="25">
        <v>-10000</v>
      </c>
      <c r="D46" s="6" t="s">
        <v>20</v>
      </c>
      <c r="E46" s="25">
        <v>-10000</v>
      </c>
    </row>
    <row r="47" spans="2:6" x14ac:dyDescent="0.3">
      <c r="B47" s="6" t="s">
        <v>21</v>
      </c>
      <c r="C47" s="25">
        <v>-13500</v>
      </c>
      <c r="D47" s="6" t="s">
        <v>21</v>
      </c>
      <c r="E47" s="25">
        <v>-4000</v>
      </c>
    </row>
    <row r="48" spans="2:6" x14ac:dyDescent="0.3">
      <c r="B48" s="6" t="s">
        <v>22</v>
      </c>
      <c r="C48" s="25">
        <v>-3500</v>
      </c>
      <c r="D48" s="6" t="s">
        <v>22</v>
      </c>
      <c r="E48" s="25">
        <v>-10000</v>
      </c>
    </row>
    <row r="49" spans="1:5" x14ac:dyDescent="0.3">
      <c r="B49" s="6" t="s">
        <v>43</v>
      </c>
      <c r="C49" s="24">
        <v>-25000</v>
      </c>
      <c r="D49" s="6" t="s">
        <v>43</v>
      </c>
      <c r="E49" s="24">
        <v>-25000</v>
      </c>
    </row>
    <row r="50" spans="1:5" x14ac:dyDescent="0.3">
      <c r="B50" s="6" t="s">
        <v>44</v>
      </c>
      <c r="C50" s="24">
        <v>-10000</v>
      </c>
      <c r="D50" s="6" t="s">
        <v>44</v>
      </c>
      <c r="E50" s="24">
        <v>-10000</v>
      </c>
    </row>
    <row r="51" spans="1:5" x14ac:dyDescent="0.3">
      <c r="B51" s="6" t="s">
        <v>52</v>
      </c>
      <c r="C51" s="24">
        <v>-30000</v>
      </c>
      <c r="D51" s="6" t="s">
        <v>52</v>
      </c>
      <c r="E51" s="24">
        <v>-30000</v>
      </c>
    </row>
    <row r="52" spans="1:5" x14ac:dyDescent="0.3">
      <c r="B52" s="6" t="s">
        <v>45</v>
      </c>
      <c r="C52" s="23">
        <v>-80000</v>
      </c>
      <c r="D52" s="6" t="s">
        <v>45</v>
      </c>
      <c r="E52" s="23">
        <v>-45000</v>
      </c>
    </row>
    <row r="53" spans="1:5" x14ac:dyDescent="0.3">
      <c r="B53" s="6"/>
      <c r="C53" s="24"/>
      <c r="D53" s="6" t="s">
        <v>66</v>
      </c>
      <c r="E53" s="24">
        <v>-20000</v>
      </c>
    </row>
    <row r="54" spans="1:5" ht="18.600000000000001" thickBot="1" x14ac:dyDescent="0.4">
      <c r="B54" s="20" t="s">
        <v>23</v>
      </c>
      <c r="C54" s="21">
        <f>SUM(C38:C52)</f>
        <v>-1242000</v>
      </c>
      <c r="D54" s="20" t="s">
        <v>23</v>
      </c>
      <c r="E54" s="21">
        <f>SUM(E38:E53)</f>
        <v>-1624000</v>
      </c>
    </row>
    <row r="55" spans="1:5" ht="18.600000000000001" thickTop="1" x14ac:dyDescent="0.35">
      <c r="B55" s="33"/>
      <c r="C55" s="34"/>
      <c r="D55" s="33"/>
      <c r="E55" s="34"/>
    </row>
    <row r="56" spans="1:5" x14ac:dyDescent="0.3">
      <c r="B56" s="5"/>
      <c r="C56" s="7"/>
      <c r="D56" s="5"/>
      <c r="E56" s="7"/>
    </row>
    <row r="57" spans="1:5" ht="18" x14ac:dyDescent="0.35">
      <c r="B57" s="4" t="s">
        <v>24</v>
      </c>
      <c r="C57" s="7"/>
      <c r="D57" s="4" t="s">
        <v>24</v>
      </c>
      <c r="E57" s="7"/>
    </row>
    <row r="58" spans="1:5" x14ac:dyDescent="0.3">
      <c r="A58" t="s">
        <v>62</v>
      </c>
      <c r="B58" s="32" t="s">
        <v>25</v>
      </c>
      <c r="C58" s="26">
        <v>-40000</v>
      </c>
      <c r="D58" s="6" t="s">
        <v>25</v>
      </c>
      <c r="E58" s="26">
        <v>-40000</v>
      </c>
    </row>
    <row r="59" spans="1:5" x14ac:dyDescent="0.3">
      <c r="B59" s="6" t="s">
        <v>26</v>
      </c>
      <c r="C59" s="26">
        <v>-18000</v>
      </c>
      <c r="D59" s="6" t="s">
        <v>26</v>
      </c>
      <c r="E59" s="26">
        <v>-12000</v>
      </c>
    </row>
    <row r="60" spans="1:5" x14ac:dyDescent="0.3">
      <c r="B60" s="6" t="s">
        <v>27</v>
      </c>
      <c r="C60" s="26">
        <v>-4000</v>
      </c>
      <c r="D60" s="6" t="s">
        <v>27</v>
      </c>
      <c r="E60" s="26">
        <v>-3000</v>
      </c>
    </row>
    <row r="61" spans="1:5" x14ac:dyDescent="0.3">
      <c r="B61" s="6" t="s">
        <v>28</v>
      </c>
      <c r="C61" s="26">
        <v>-20000</v>
      </c>
      <c r="D61" s="6" t="s">
        <v>28</v>
      </c>
      <c r="E61" s="26">
        <v>-28000</v>
      </c>
    </row>
    <row r="62" spans="1:5" x14ac:dyDescent="0.3">
      <c r="B62" s="6" t="s">
        <v>29</v>
      </c>
      <c r="C62" s="26">
        <v>-3000</v>
      </c>
      <c r="D62" s="6" t="s">
        <v>29</v>
      </c>
      <c r="E62" s="26">
        <v>-3000</v>
      </c>
    </row>
    <row r="63" spans="1:5" x14ac:dyDescent="0.3">
      <c r="B63" s="6" t="s">
        <v>35</v>
      </c>
      <c r="C63" s="7">
        <v>-300000</v>
      </c>
      <c r="D63" s="6" t="s">
        <v>35</v>
      </c>
      <c r="E63" s="7">
        <v>-200000</v>
      </c>
    </row>
    <row r="64" spans="1:5" x14ac:dyDescent="0.3">
      <c r="B64" s="6" t="s">
        <v>36</v>
      </c>
      <c r="C64" s="24">
        <v>-30000</v>
      </c>
      <c r="D64" s="6" t="s">
        <v>36</v>
      </c>
      <c r="E64" s="24">
        <v>-30000</v>
      </c>
    </row>
    <row r="65" spans="2:5" x14ac:dyDescent="0.3">
      <c r="B65" s="6" t="s">
        <v>37</v>
      </c>
      <c r="C65" s="24">
        <v>-20000</v>
      </c>
      <c r="D65" s="6" t="s">
        <v>37</v>
      </c>
      <c r="E65" s="24">
        <v>-20000</v>
      </c>
    </row>
    <row r="66" spans="2:5" x14ac:dyDescent="0.3">
      <c r="B66" s="6" t="s">
        <v>38</v>
      </c>
      <c r="C66" s="24">
        <v>-20000</v>
      </c>
      <c r="D66" s="6" t="s">
        <v>38</v>
      </c>
      <c r="E66" s="24">
        <v>-20000</v>
      </c>
    </row>
    <row r="67" spans="2:5" x14ac:dyDescent="0.3">
      <c r="B67" s="6" t="s">
        <v>39</v>
      </c>
      <c r="C67" s="24">
        <v>-10000</v>
      </c>
      <c r="D67" s="6" t="s">
        <v>39</v>
      </c>
      <c r="E67" s="24">
        <v>-10000</v>
      </c>
    </row>
    <row r="68" spans="2:5" x14ac:dyDescent="0.3">
      <c r="B68" s="6" t="s">
        <v>40</v>
      </c>
      <c r="C68" s="24">
        <v>-20000</v>
      </c>
      <c r="D68" s="6" t="s">
        <v>40</v>
      </c>
      <c r="E68" s="24">
        <v>-20000</v>
      </c>
    </row>
    <row r="69" spans="2:5" x14ac:dyDescent="0.3">
      <c r="B69" s="6" t="s">
        <v>41</v>
      </c>
      <c r="C69" s="24">
        <v>-10000</v>
      </c>
      <c r="D69" s="6" t="s">
        <v>41</v>
      </c>
      <c r="E69" s="24">
        <v>-10000</v>
      </c>
    </row>
    <row r="70" spans="2:5" x14ac:dyDescent="0.3">
      <c r="B70" s="6" t="s">
        <v>42</v>
      </c>
      <c r="C70" s="24">
        <v>-25000</v>
      </c>
      <c r="D70" s="6" t="s">
        <v>42</v>
      </c>
      <c r="E70" s="24">
        <v>-25000</v>
      </c>
    </row>
    <row r="71" spans="2:5" x14ac:dyDescent="0.3">
      <c r="B71" s="30" t="s">
        <v>51</v>
      </c>
      <c r="C71" s="31"/>
      <c r="D71" s="30" t="s">
        <v>51</v>
      </c>
      <c r="E71" s="31"/>
    </row>
    <row r="72" spans="2:5" ht="18.600000000000001" thickBot="1" x14ac:dyDescent="0.4">
      <c r="B72" s="20" t="s">
        <v>30</v>
      </c>
      <c r="C72" s="21">
        <f>SUM(C58:C71)</f>
        <v>-520000</v>
      </c>
      <c r="D72" s="20" t="s">
        <v>30</v>
      </c>
      <c r="E72" s="21">
        <f>SUM(E58:E71)</f>
        <v>-421000</v>
      </c>
    </row>
    <row r="73" spans="2:5" ht="15" thickTop="1" x14ac:dyDescent="0.3">
      <c r="B73" s="9"/>
      <c r="C73" s="10"/>
      <c r="D73" s="9"/>
      <c r="E73" s="10"/>
    </row>
    <row r="74" spans="2:5" x14ac:dyDescent="0.3">
      <c r="B74" s="5"/>
      <c r="C74" s="7"/>
      <c r="D74" s="5"/>
      <c r="E74" s="7"/>
    </row>
    <row r="75" spans="2:5" x14ac:dyDescent="0.3">
      <c r="B75" s="5"/>
      <c r="C75" s="7"/>
      <c r="D75" s="5"/>
      <c r="E75" s="7"/>
    </row>
    <row r="76" spans="2:5" x14ac:dyDescent="0.3">
      <c r="B76" s="6" t="s">
        <v>31</v>
      </c>
      <c r="C76" s="26">
        <v>-63000</v>
      </c>
      <c r="D76" s="6" t="s">
        <v>31</v>
      </c>
      <c r="E76" s="26">
        <v>-90000</v>
      </c>
    </row>
    <row r="77" spans="2:5" x14ac:dyDescent="0.3">
      <c r="B77" s="6" t="s">
        <v>57</v>
      </c>
      <c r="C77" s="26">
        <v>-344000</v>
      </c>
      <c r="D77" s="6" t="s">
        <v>57</v>
      </c>
      <c r="E77" s="26">
        <v>-300000</v>
      </c>
    </row>
    <row r="78" spans="2:5" x14ac:dyDescent="0.3">
      <c r="B78" s="6" t="s">
        <v>58</v>
      </c>
      <c r="C78" s="26">
        <v>-100000</v>
      </c>
      <c r="D78" s="6" t="s">
        <v>58</v>
      </c>
      <c r="E78" s="26">
        <v>-100000</v>
      </c>
    </row>
    <row r="79" spans="2:5" ht="18.600000000000001" thickBot="1" x14ac:dyDescent="0.4">
      <c r="B79" s="20" t="s">
        <v>32</v>
      </c>
      <c r="C79" s="21">
        <f>SUM(C76:C78)</f>
        <v>-507000</v>
      </c>
      <c r="D79" s="20" t="s">
        <v>32</v>
      </c>
      <c r="E79" s="21">
        <f>SUM(E76:E78)</f>
        <v>-490000</v>
      </c>
    </row>
    <row r="80" spans="2:5" ht="15" thickTop="1" x14ac:dyDescent="0.3">
      <c r="B80" s="9"/>
      <c r="C80" s="10"/>
      <c r="D80" s="9"/>
      <c r="E80" s="10"/>
    </row>
    <row r="81" spans="2:5" ht="15" thickBot="1" x14ac:dyDescent="0.35">
      <c r="B81" s="14"/>
      <c r="C81" s="15"/>
      <c r="D81" s="14"/>
      <c r="E81" s="15"/>
    </row>
    <row r="82" spans="2:5" ht="18.600000000000001" thickBot="1" x14ac:dyDescent="0.4">
      <c r="B82" s="17" t="s">
        <v>33</v>
      </c>
      <c r="C82" s="13">
        <f>SUM(C54+C72+C79)</f>
        <v>-2269000</v>
      </c>
      <c r="D82" s="17" t="s">
        <v>33</v>
      </c>
      <c r="E82" s="13">
        <f>SUM(E54+E72+E79)</f>
        <v>-2535000</v>
      </c>
    </row>
    <row r="83" spans="2:5" x14ac:dyDescent="0.3">
      <c r="B83" s="9"/>
      <c r="C83" s="10"/>
      <c r="D83" s="9"/>
      <c r="E83" s="10"/>
    </row>
    <row r="84" spans="2:5" ht="15" thickBot="1" x14ac:dyDescent="0.35">
      <c r="B84" s="14"/>
      <c r="C84" s="15"/>
      <c r="D84" s="14"/>
      <c r="E84" s="15"/>
    </row>
    <row r="85" spans="2:5" ht="18.600000000000001" thickBot="1" x14ac:dyDescent="0.4">
      <c r="B85" s="17" t="s">
        <v>50</v>
      </c>
      <c r="C85" s="27">
        <f>SUM(C30+C82)</f>
        <v>-569000</v>
      </c>
      <c r="D85" s="17" t="s">
        <v>67</v>
      </c>
      <c r="E85" s="27">
        <f>SUM(E30+E82)</f>
        <v>-585000</v>
      </c>
    </row>
    <row r="86" spans="2:5" x14ac:dyDescent="0.3">
      <c r="B86" s="9"/>
      <c r="C86" s="10"/>
      <c r="D86" s="9"/>
      <c r="E86" s="10"/>
    </row>
    <row r="87" spans="2:5" x14ac:dyDescent="0.3">
      <c r="B87" s="5"/>
      <c r="C87" s="7"/>
      <c r="D87" s="5"/>
      <c r="E87" s="7"/>
    </row>
    <row r="88" spans="2:5" x14ac:dyDescent="0.3">
      <c r="C88" s="8"/>
    </row>
  </sheetData>
  <phoneticPr fontId="5" type="noConversion"/>
  <pageMargins left="0.7" right="0.7" top="0.75" bottom="0.75" header="0.3" footer="0.3"/>
  <pageSetup paperSize="9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2022-10-13T16:37:17Z</cp:lastPrinted>
  <dcterms:created xsi:type="dcterms:W3CDTF">2020-11-28T09:52:01Z</dcterms:created>
  <dcterms:modified xsi:type="dcterms:W3CDTF">2023-05-22T15:06:54Z</dcterms:modified>
</cp:coreProperties>
</file>