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agnus\Downloads\"/>
    </mc:Choice>
  </mc:AlternateContent>
  <xr:revisionPtr revIDLastSave="0" documentId="13_ncr:1_{63A75A47-3FAB-416E-8278-0198B5B8CB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tnader per spelare" sheetId="3" r:id="rId1"/>
  </sheets>
  <definedNames>
    <definedName name="_xlnm._FilterDatabase" localSheetId="0" hidden="1">'Kostnader per spelare'!$A$1:$N$42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" l="1"/>
  <c r="C31" i="3"/>
  <c r="C28" i="3"/>
  <c r="C24" i="3"/>
  <c r="C33" i="3"/>
  <c r="C12" i="3"/>
  <c r="C37" i="3"/>
  <c r="C10" i="3"/>
  <c r="C20" i="3"/>
  <c r="C4" i="3"/>
  <c r="C26" i="3"/>
  <c r="C8" i="3"/>
  <c r="C18" i="3"/>
  <c r="C30" i="3"/>
  <c r="C5" i="3"/>
  <c r="C17" i="3"/>
  <c r="C14" i="3"/>
  <c r="C7" i="3"/>
  <c r="C9" i="3"/>
  <c r="C25" i="3"/>
  <c r="C27" i="3"/>
  <c r="C29" i="3"/>
  <c r="C23" i="3"/>
  <c r="C36" i="3"/>
  <c r="C19" i="3"/>
  <c r="C15" i="3"/>
  <c r="C11" i="3"/>
  <c r="C2" i="3"/>
  <c r="C13" i="3"/>
  <c r="C3" i="3"/>
  <c r="C39" i="3"/>
  <c r="C35" i="3"/>
</calcChain>
</file>

<file path=xl/sharedStrings.xml><?xml version="1.0" encoding="utf-8"?>
<sst xmlns="http://schemas.openxmlformats.org/spreadsheetml/2006/main" count="126" uniqueCount="78">
  <si>
    <t>Spelarens namn (för- och efternamn)</t>
  </si>
  <si>
    <t>Matchtröja (gratis)</t>
  </si>
  <si>
    <t>Matchshorts (gratis)</t>
  </si>
  <si>
    <t>Matchstrumpor (gratis)</t>
  </si>
  <si>
    <t>Träningströja - 50 SEK inkl nr och namn</t>
  </si>
  <si>
    <t>Tiro 24 Trg JKT - 417 SEK + 40 SEK initialer</t>
  </si>
  <si>
    <t>Tiro 24 Trg Top  - 417 SEK  + 40 SEK initialer</t>
  </si>
  <si>
    <t>Tiro 24 Trg Pants  - 417 SEK  + 40 SEK initialer</t>
  </si>
  <si>
    <t>RYGGSÄCK - 362 SEK  + 40 SEK initialer</t>
  </si>
  <si>
    <t>Tiro L Duffelbag - 362 SEK  + 40 SEK initialer</t>
  </si>
  <si>
    <t>Ent 22 AW JKT  - 549 SEK  + 40 SEK initialer</t>
  </si>
  <si>
    <t>Adrian Stade</t>
  </si>
  <si>
    <t>37-39</t>
  </si>
  <si>
    <t>Colin Husinger</t>
  </si>
  <si>
    <t>34-36</t>
  </si>
  <si>
    <t>Gabriel Eroglu</t>
  </si>
  <si>
    <t>Oliwer Kaya</t>
  </si>
  <si>
    <t>Benjamin Siljebäck</t>
  </si>
  <si>
    <t>Emilio Merino</t>
  </si>
  <si>
    <t>Vilgot Rohlin</t>
  </si>
  <si>
    <t xml:space="preserve">Jekabs Brezinskis </t>
  </si>
  <si>
    <t>ONESIZE</t>
  </si>
  <si>
    <t>Jerónimo Pedreros</t>
  </si>
  <si>
    <t>S</t>
  </si>
  <si>
    <t>Dilan Jurabaev</t>
  </si>
  <si>
    <t>Jacob Affa</t>
  </si>
  <si>
    <t>Kalle Björnberg Åhs</t>
  </si>
  <si>
    <t>40-42</t>
  </si>
  <si>
    <t>Lucas Sköld</t>
  </si>
  <si>
    <t>Jacob Özer</t>
  </si>
  <si>
    <t xml:space="preserve">Sivan Najmadeen </t>
  </si>
  <si>
    <t>Nico Blomgren Lindberg</t>
  </si>
  <si>
    <t xml:space="preserve">Emir Akyuz </t>
  </si>
  <si>
    <t>34-36, 1 par extra strumpor 100 SEK</t>
  </si>
  <si>
    <t>Oskar Asplund</t>
  </si>
  <si>
    <t>140, 1 par extra shorts - 175 SEK</t>
  </si>
  <si>
    <t>164, 1 par extra shorts - 175 SEK</t>
  </si>
  <si>
    <t>152, 1 par extra shorts - 175 SEK</t>
  </si>
  <si>
    <t xml:space="preserve">Ebbe Westerberg </t>
  </si>
  <si>
    <t>34-36, 2 par extra strumpor 200 SEK</t>
  </si>
  <si>
    <t>37-39, 1 par extra strumpor 100 SEK</t>
  </si>
  <si>
    <t>Karl-Axel Sehlberg</t>
  </si>
  <si>
    <t>Elliot Högberg</t>
  </si>
  <si>
    <t>40-42, 1 par extra strumpor 100 SEK</t>
  </si>
  <si>
    <t>Amandus Grahn</t>
  </si>
  <si>
    <t xml:space="preserve">Lorans </t>
  </si>
  <si>
    <t>Ivar Lindskog</t>
  </si>
  <si>
    <t>Olle Olausson</t>
  </si>
  <si>
    <t xml:space="preserve">Leon Vingehag </t>
  </si>
  <si>
    <t xml:space="preserve">Alexander Tulgar </t>
  </si>
  <si>
    <t>Gustav Borg</t>
  </si>
  <si>
    <t>Arvid Stering</t>
  </si>
  <si>
    <t>Loa Öberg</t>
  </si>
  <si>
    <t>FILIP KOSEJIAN</t>
  </si>
  <si>
    <t>Isak Holm</t>
  </si>
  <si>
    <t>Kevin Wallner</t>
  </si>
  <si>
    <t>Liam Ekstedt</t>
  </si>
  <si>
    <t>Allen Bisrat</t>
  </si>
  <si>
    <t>Olle Söderholtz</t>
  </si>
  <si>
    <t>34-36 1 par extra strumpor 100 SEK</t>
  </si>
  <si>
    <t>37-39, 34-36, 1 par extra strumpor 100 SEK</t>
  </si>
  <si>
    <t>Matteo</t>
  </si>
  <si>
    <t>Stefan Samir</t>
  </si>
  <si>
    <t>Dennis Westerberg</t>
  </si>
  <si>
    <t>L</t>
  </si>
  <si>
    <t>Att betala</t>
  </si>
  <si>
    <t>Daniel Asplund</t>
  </si>
  <si>
    <t>Magnus Söderholtz</t>
  </si>
  <si>
    <t>Viktor Siljebäck</t>
  </si>
  <si>
    <t>Christian Stering</t>
  </si>
  <si>
    <t>Nummer</t>
  </si>
  <si>
    <t>Alexander Gbobaniyi</t>
  </si>
  <si>
    <t xml:space="preserve">ENT22 STAD JKT </t>
  </si>
  <si>
    <t>M</t>
  </si>
  <si>
    <t>XL</t>
  </si>
  <si>
    <t>XXL</t>
  </si>
  <si>
    <t>Viggo Vång</t>
  </si>
  <si>
    <t>Betalat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</si>
</sst>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6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164" fontId="0" fillId="0" borderId="0" xfId="0" applyNumberFormat="1"/>
    <xf numFmtId="164" fontId="2" fillId="0" borderId="0" xfId="0" applyNumberFormat="1" applyFont="1"/>
    <xf numFmtId="164" fontId="4" fillId="0" borderId="0" xfId="0" applyNumberFormat="1" applyFont="1" applyAlignment="1">
      <alignment wrapText="1"/>
    </xf>
    <xf numFmtId="164" fontId="4" fillId="0" borderId="0" xfId="0" applyNumberFormat="1" applyFont="1"/>
    <xf numFmtId="164" fontId="2" fillId="2" borderId="0" xfId="0" applyNumberFormat="1" applyFont="1" applyFill="1"/>
    <xf numFmtId="0" fontId="1" fillId="2" borderId="0" xfId="0" applyFont="1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EE0DE-B48F-4AB4-9D6D-F24552966D56}">
  <sheetPr>
    <outlinePr summaryBelow="0" summaryRight="0"/>
  </sheetPr>
  <dimension ref="A1:O50"/>
  <sheetViews>
    <sheetView tabSelected="1" zoomScale="80" zoomScaleNormal="80" workbookViewId="0">
      <pane ySplit="1" topLeftCell="A2" activePane="bottomLeft" state="frozen"/>
      <selection pane="bottomLeft" activeCell="F45" sqref="F45"/>
    </sheetView>
  </sheetViews>
  <sheetFormatPr defaultColWidth="12.5703125" defaultRowHeight="15.75" customHeight="1" x14ac:dyDescent="0.2"/>
  <cols>
    <col min="1" max="2" width="20.140625" customWidth="1"/>
    <col min="3" max="4" width="13.28515625" customWidth="1"/>
    <col min="5" max="5" width="20" customWidth="1"/>
    <col min="6" max="6" width="31.5703125" customWidth="1"/>
    <col min="7" max="7" width="36.5703125" customWidth="1"/>
    <col min="8" max="8" width="37" customWidth="1"/>
    <col min="9" max="9" width="32.28515625" customWidth="1"/>
    <col min="10" max="10" width="39.85546875" customWidth="1"/>
    <col min="11" max="11" width="25.5703125" customWidth="1"/>
    <col min="12" max="12" width="33.5703125" customWidth="1"/>
    <col min="13" max="13" width="27.85546875" customWidth="1"/>
    <col min="14" max="14" width="39.5703125" customWidth="1"/>
    <col min="15" max="20" width="18.85546875" customWidth="1"/>
  </cols>
  <sheetData>
    <row r="1" spans="1:15" ht="12.75" x14ac:dyDescent="0.2">
      <c r="A1" s="1" t="s">
        <v>0</v>
      </c>
      <c r="B1" s="1" t="s">
        <v>70</v>
      </c>
      <c r="C1" s="2" t="s">
        <v>65</v>
      </c>
      <c r="D1" s="2" t="s">
        <v>77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1" t="s">
        <v>72</v>
      </c>
    </row>
    <row r="2" spans="1:15" ht="12.75" x14ac:dyDescent="0.2">
      <c r="A2" s="1" t="s">
        <v>51</v>
      </c>
      <c r="B2">
        <v>2</v>
      </c>
      <c r="C2" s="8">
        <f>50+457+457+589</f>
        <v>1553</v>
      </c>
      <c r="D2" s="8">
        <v>1553</v>
      </c>
      <c r="E2" s="1">
        <v>152</v>
      </c>
      <c r="F2" s="1">
        <v>152</v>
      </c>
      <c r="G2" s="1" t="s">
        <v>12</v>
      </c>
      <c r="H2" s="1">
        <v>152</v>
      </c>
      <c r="J2" s="1">
        <v>152</v>
      </c>
      <c r="K2" s="1">
        <v>152</v>
      </c>
      <c r="N2" s="1">
        <v>152</v>
      </c>
    </row>
    <row r="3" spans="1:15" ht="12.75" x14ac:dyDescent="0.2">
      <c r="A3" s="1" t="s">
        <v>57</v>
      </c>
      <c r="B3">
        <v>3</v>
      </c>
      <c r="C3" s="8">
        <f>50+175+100+457+457+402</f>
        <v>1641</v>
      </c>
      <c r="D3" s="8">
        <v>1641</v>
      </c>
      <c r="E3" s="1">
        <v>140</v>
      </c>
      <c r="F3" s="1" t="s">
        <v>35</v>
      </c>
      <c r="G3" s="1" t="s">
        <v>33</v>
      </c>
      <c r="H3" s="1">
        <v>140</v>
      </c>
      <c r="I3" s="1">
        <v>140</v>
      </c>
      <c r="K3" s="1">
        <v>140</v>
      </c>
      <c r="L3" s="1" t="s">
        <v>21</v>
      </c>
    </row>
    <row r="4" spans="1:15" ht="12.75" x14ac:dyDescent="0.2">
      <c r="A4" s="1" t="s">
        <v>55</v>
      </c>
      <c r="B4">
        <v>4</v>
      </c>
      <c r="C4" s="8">
        <f>50+175+457+457+402</f>
        <v>1541</v>
      </c>
      <c r="D4" s="8">
        <v>1541</v>
      </c>
      <c r="E4" s="1">
        <v>164</v>
      </c>
      <c r="F4" s="1" t="s">
        <v>36</v>
      </c>
      <c r="G4" s="1" t="s">
        <v>12</v>
      </c>
      <c r="H4" s="1">
        <v>164</v>
      </c>
      <c r="I4" s="1">
        <v>152</v>
      </c>
      <c r="K4" s="1">
        <v>152</v>
      </c>
      <c r="L4" s="1" t="s">
        <v>21</v>
      </c>
    </row>
    <row r="5" spans="1:15" ht="12.75" x14ac:dyDescent="0.2">
      <c r="A5" s="12" t="s">
        <v>25</v>
      </c>
      <c r="B5">
        <v>5</v>
      </c>
      <c r="C5" s="11">
        <f>50</f>
        <v>50</v>
      </c>
      <c r="D5" s="11"/>
      <c r="E5" s="1">
        <v>152</v>
      </c>
      <c r="F5" s="1">
        <v>152</v>
      </c>
      <c r="G5" s="1" t="s">
        <v>12</v>
      </c>
      <c r="H5" s="1">
        <v>152</v>
      </c>
    </row>
    <row r="6" spans="1:15" ht="12.75" x14ac:dyDescent="0.2">
      <c r="A6" s="1" t="s">
        <v>19</v>
      </c>
      <c r="B6">
        <v>6</v>
      </c>
      <c r="C6" s="8">
        <f>50+457+457</f>
        <v>964</v>
      </c>
      <c r="D6" s="8">
        <v>964</v>
      </c>
      <c r="E6" s="1">
        <v>152</v>
      </c>
      <c r="F6" s="1">
        <v>152</v>
      </c>
      <c r="G6" s="1" t="s">
        <v>14</v>
      </c>
      <c r="H6" s="1">
        <v>152</v>
      </c>
      <c r="I6" s="1">
        <v>152</v>
      </c>
      <c r="K6" s="1">
        <v>152</v>
      </c>
    </row>
    <row r="7" spans="1:15" ht="12.75" x14ac:dyDescent="0.2">
      <c r="A7" s="1" t="s">
        <v>50</v>
      </c>
      <c r="B7">
        <v>7</v>
      </c>
      <c r="C7" s="8">
        <f>50+100+457+457+589</f>
        <v>1653</v>
      </c>
      <c r="D7" s="8">
        <v>1653</v>
      </c>
      <c r="E7" s="1">
        <v>152</v>
      </c>
      <c r="F7" s="1">
        <v>152</v>
      </c>
      <c r="G7" s="1" t="s">
        <v>33</v>
      </c>
      <c r="H7" s="1">
        <v>152</v>
      </c>
      <c r="I7" s="1">
        <v>152</v>
      </c>
      <c r="K7" s="1">
        <v>152</v>
      </c>
      <c r="N7" s="1">
        <v>152</v>
      </c>
    </row>
    <row r="8" spans="1:15" ht="12.75" x14ac:dyDescent="0.2">
      <c r="A8" s="1" t="s">
        <v>26</v>
      </c>
      <c r="B8">
        <v>8</v>
      </c>
      <c r="C8" s="8">
        <f>50+457+457</f>
        <v>964</v>
      </c>
      <c r="D8" s="8">
        <v>964</v>
      </c>
      <c r="E8" s="1">
        <v>164</v>
      </c>
      <c r="F8" s="1">
        <v>164</v>
      </c>
      <c r="G8" s="1" t="s">
        <v>27</v>
      </c>
      <c r="H8" s="1">
        <v>164</v>
      </c>
      <c r="I8" s="1">
        <v>164</v>
      </c>
      <c r="K8" s="1">
        <v>164</v>
      </c>
    </row>
    <row r="9" spans="1:15" ht="12.75" x14ac:dyDescent="0.2">
      <c r="A9" s="12" t="s">
        <v>15</v>
      </c>
      <c r="B9">
        <v>9</v>
      </c>
      <c r="C9" s="11">
        <f>50</f>
        <v>50</v>
      </c>
      <c r="D9" s="11"/>
      <c r="E9" s="1">
        <v>164</v>
      </c>
      <c r="F9" s="1">
        <v>164</v>
      </c>
      <c r="G9" s="1" t="s">
        <v>12</v>
      </c>
      <c r="H9" s="1">
        <v>164</v>
      </c>
    </row>
    <row r="10" spans="1:15" ht="12.75" x14ac:dyDescent="0.2">
      <c r="A10" s="12" t="s">
        <v>56</v>
      </c>
      <c r="B10">
        <v>10</v>
      </c>
      <c r="C10" s="11">
        <f>50+457+457+402</f>
        <v>1366</v>
      </c>
      <c r="D10" s="11"/>
      <c r="E10" s="1">
        <v>140</v>
      </c>
      <c r="F10" s="1">
        <v>140</v>
      </c>
      <c r="G10" s="1" t="s">
        <v>14</v>
      </c>
      <c r="H10" s="1">
        <v>140</v>
      </c>
      <c r="I10" s="1">
        <v>140</v>
      </c>
      <c r="K10" s="1">
        <v>140</v>
      </c>
      <c r="L10" s="1" t="s">
        <v>21</v>
      </c>
    </row>
    <row r="11" spans="1:15" ht="12.75" x14ac:dyDescent="0.2">
      <c r="A11" s="1" t="s">
        <v>17</v>
      </c>
      <c r="B11">
        <v>11</v>
      </c>
      <c r="C11" s="8">
        <f>50+175+100+589</f>
        <v>914</v>
      </c>
      <c r="D11" s="8">
        <v>914</v>
      </c>
      <c r="E11" s="1">
        <v>164</v>
      </c>
      <c r="F11" s="1" t="s">
        <v>36</v>
      </c>
      <c r="G11" s="1" t="s">
        <v>59</v>
      </c>
      <c r="H11" s="1">
        <v>164</v>
      </c>
    </row>
    <row r="12" spans="1:15" ht="12.75" x14ac:dyDescent="0.2">
      <c r="A12" s="1" t="s">
        <v>31</v>
      </c>
      <c r="B12">
        <v>12</v>
      </c>
      <c r="C12" s="8">
        <f>50+175+100</f>
        <v>325</v>
      </c>
      <c r="D12" s="8">
        <v>325</v>
      </c>
      <c r="E12" s="1">
        <v>152</v>
      </c>
      <c r="F12" s="1" t="s">
        <v>37</v>
      </c>
      <c r="G12" s="1" t="s">
        <v>60</v>
      </c>
      <c r="H12" s="1">
        <v>152</v>
      </c>
    </row>
    <row r="13" spans="1:15" ht="12.75" x14ac:dyDescent="0.2">
      <c r="A13" s="1" t="s">
        <v>44</v>
      </c>
      <c r="B13">
        <v>13</v>
      </c>
      <c r="C13" s="8">
        <f>50+804</f>
        <v>854</v>
      </c>
      <c r="D13" s="8">
        <v>854</v>
      </c>
      <c r="E13" s="1">
        <v>152</v>
      </c>
      <c r="F13" s="1">
        <v>152</v>
      </c>
      <c r="G13" s="1" t="s">
        <v>12</v>
      </c>
      <c r="H13" s="1">
        <v>164</v>
      </c>
      <c r="L13" s="1" t="s">
        <v>21</v>
      </c>
    </row>
    <row r="14" spans="1:15" ht="12.75" x14ac:dyDescent="0.2">
      <c r="A14" s="1" t="s">
        <v>54</v>
      </c>
      <c r="B14">
        <v>14</v>
      </c>
      <c r="C14" s="8">
        <f>50+175+457+457</f>
        <v>1139</v>
      </c>
      <c r="D14" s="8">
        <v>1139</v>
      </c>
      <c r="E14" s="1">
        <v>152</v>
      </c>
      <c r="F14" s="1" t="s">
        <v>37</v>
      </c>
      <c r="G14" s="1" t="s">
        <v>12</v>
      </c>
      <c r="H14" s="1">
        <v>152</v>
      </c>
      <c r="I14" s="1">
        <v>152</v>
      </c>
      <c r="K14" s="1">
        <v>152</v>
      </c>
    </row>
    <row r="15" spans="1:15" ht="12.75" x14ac:dyDescent="0.2">
      <c r="A15" s="12" t="s">
        <v>13</v>
      </c>
      <c r="B15">
        <v>15</v>
      </c>
      <c r="C15" s="11">
        <f>50</f>
        <v>50</v>
      </c>
      <c r="D15" s="11"/>
      <c r="E15" s="1">
        <v>152</v>
      </c>
      <c r="F15" s="1">
        <v>140</v>
      </c>
      <c r="G15" s="1" t="s">
        <v>14</v>
      </c>
      <c r="H15" s="1">
        <v>152</v>
      </c>
    </row>
    <row r="16" spans="1:15" ht="12.75" x14ac:dyDescent="0.2">
      <c r="A16" s="12" t="s">
        <v>61</v>
      </c>
      <c r="B16">
        <v>16</v>
      </c>
      <c r="C16" s="11">
        <v>50</v>
      </c>
      <c r="D16" s="11"/>
      <c r="E16" s="1">
        <v>152</v>
      </c>
      <c r="F16" s="1">
        <v>140</v>
      </c>
      <c r="G16" s="1" t="s">
        <v>14</v>
      </c>
      <c r="H16" s="1">
        <v>152</v>
      </c>
    </row>
    <row r="17" spans="1:14" ht="12.75" x14ac:dyDescent="0.2">
      <c r="A17" s="1" t="s">
        <v>46</v>
      </c>
      <c r="B17">
        <v>17</v>
      </c>
      <c r="C17" s="8">
        <f>50+457+457</f>
        <v>964</v>
      </c>
      <c r="D17" s="8">
        <v>964</v>
      </c>
      <c r="E17" s="1">
        <v>164</v>
      </c>
      <c r="F17" s="1">
        <v>164</v>
      </c>
      <c r="G17" s="1" t="s">
        <v>27</v>
      </c>
      <c r="H17" s="1">
        <v>164</v>
      </c>
      <c r="I17" s="1">
        <v>164</v>
      </c>
      <c r="K17" s="1">
        <v>164</v>
      </c>
    </row>
    <row r="18" spans="1:14" ht="12.75" x14ac:dyDescent="0.2">
      <c r="A18" s="1" t="s">
        <v>22</v>
      </c>
      <c r="B18">
        <v>18</v>
      </c>
      <c r="C18" s="8">
        <f>50+402</f>
        <v>452</v>
      </c>
      <c r="D18" s="8">
        <v>452</v>
      </c>
      <c r="E18" s="1" t="s">
        <v>23</v>
      </c>
      <c r="F18" s="1">
        <v>164</v>
      </c>
      <c r="G18" s="1" t="s">
        <v>12</v>
      </c>
      <c r="H18" s="1" t="s">
        <v>23</v>
      </c>
      <c r="M18" s="1" t="s">
        <v>21</v>
      </c>
    </row>
    <row r="19" spans="1:14" ht="12.75" x14ac:dyDescent="0.2">
      <c r="A19" s="1" t="s">
        <v>24</v>
      </c>
      <c r="B19">
        <v>19</v>
      </c>
      <c r="C19" s="8">
        <f>50+457+457+589</f>
        <v>1553</v>
      </c>
      <c r="D19" s="8">
        <v>1553</v>
      </c>
      <c r="E19" s="1">
        <v>164</v>
      </c>
      <c r="F19" s="1">
        <v>164</v>
      </c>
      <c r="G19" s="1" t="s">
        <v>12</v>
      </c>
      <c r="H19" s="1">
        <v>164</v>
      </c>
      <c r="J19" s="1">
        <v>164</v>
      </c>
      <c r="K19" s="1">
        <v>164</v>
      </c>
      <c r="N19" s="1">
        <v>164</v>
      </c>
    </row>
    <row r="20" spans="1:14" ht="12.75" x14ac:dyDescent="0.2">
      <c r="A20" s="12" t="s">
        <v>48</v>
      </c>
      <c r="B20">
        <v>20</v>
      </c>
      <c r="C20" s="11">
        <f>50+457+457+589</f>
        <v>1553</v>
      </c>
      <c r="D20" s="11"/>
      <c r="E20" s="1">
        <v>140</v>
      </c>
      <c r="F20" s="1">
        <v>140</v>
      </c>
      <c r="G20" s="1" t="s">
        <v>14</v>
      </c>
      <c r="H20" s="1">
        <v>140</v>
      </c>
      <c r="I20" s="1">
        <v>140</v>
      </c>
      <c r="K20" s="1">
        <v>140</v>
      </c>
      <c r="N20" s="1">
        <v>140</v>
      </c>
    </row>
    <row r="21" spans="1:14" ht="12.75" x14ac:dyDescent="0.2">
      <c r="A21" s="1" t="s">
        <v>34</v>
      </c>
      <c r="B21">
        <v>21</v>
      </c>
      <c r="C21" s="8">
        <v>50</v>
      </c>
      <c r="D21" s="8">
        <v>50</v>
      </c>
      <c r="E21" s="1">
        <v>152</v>
      </c>
      <c r="F21" s="1">
        <v>140</v>
      </c>
      <c r="G21" s="1"/>
      <c r="H21" s="1">
        <v>152</v>
      </c>
    </row>
    <row r="22" spans="1:14" ht="12.75" x14ac:dyDescent="0.2">
      <c r="A22" s="12" t="s">
        <v>16</v>
      </c>
      <c r="B22">
        <v>22</v>
      </c>
      <c r="C22" s="11">
        <v>50</v>
      </c>
      <c r="D22" s="11"/>
      <c r="E22" s="1">
        <v>152</v>
      </c>
      <c r="F22" s="1">
        <v>152</v>
      </c>
      <c r="G22" s="1" t="s">
        <v>14</v>
      </c>
      <c r="H22" s="1">
        <v>152</v>
      </c>
    </row>
    <row r="23" spans="1:14" ht="12.75" x14ac:dyDescent="0.2">
      <c r="A23" s="1" t="s">
        <v>42</v>
      </c>
      <c r="B23">
        <v>23</v>
      </c>
      <c r="C23" s="8">
        <f>50+175+100+457+457+402</f>
        <v>1641</v>
      </c>
      <c r="D23" s="8">
        <v>1641</v>
      </c>
      <c r="E23" s="1">
        <v>164</v>
      </c>
      <c r="F23" s="1" t="s">
        <v>36</v>
      </c>
      <c r="G23" s="1" t="s">
        <v>43</v>
      </c>
      <c r="H23" s="1">
        <v>164</v>
      </c>
      <c r="I23" s="1">
        <v>164</v>
      </c>
      <c r="K23" s="1">
        <v>164</v>
      </c>
      <c r="L23" s="1" t="s">
        <v>21</v>
      </c>
    </row>
    <row r="24" spans="1:14" ht="12.75" x14ac:dyDescent="0.2">
      <c r="A24" s="1" t="s">
        <v>58</v>
      </c>
      <c r="B24">
        <v>24</v>
      </c>
      <c r="C24" s="8">
        <f>50+457+457</f>
        <v>964</v>
      </c>
      <c r="D24" s="8">
        <v>964</v>
      </c>
      <c r="E24" s="1">
        <v>164</v>
      </c>
      <c r="F24" s="1">
        <v>164</v>
      </c>
      <c r="G24" s="1" t="s">
        <v>12</v>
      </c>
      <c r="H24" s="1">
        <v>164</v>
      </c>
      <c r="I24" s="1">
        <v>152</v>
      </c>
      <c r="K24" s="1">
        <v>152</v>
      </c>
    </row>
    <row r="25" spans="1:14" ht="12.75" x14ac:dyDescent="0.2">
      <c r="A25" s="12" t="s">
        <v>53</v>
      </c>
      <c r="B25">
        <v>25</v>
      </c>
      <c r="C25" s="11">
        <f>50</f>
        <v>50</v>
      </c>
      <c r="D25" s="11"/>
      <c r="E25" s="1">
        <v>152</v>
      </c>
      <c r="F25" s="1">
        <v>140</v>
      </c>
      <c r="G25" s="1" t="s">
        <v>14</v>
      </c>
      <c r="H25" s="1">
        <v>152</v>
      </c>
    </row>
    <row r="26" spans="1:14" ht="12.75" x14ac:dyDescent="0.2">
      <c r="A26" s="1" t="s">
        <v>41</v>
      </c>
      <c r="B26">
        <v>26</v>
      </c>
      <c r="C26" s="8">
        <f>50+175+100+457+457</f>
        <v>1239</v>
      </c>
      <c r="D26" s="8">
        <v>1239</v>
      </c>
      <c r="E26" s="1">
        <v>164</v>
      </c>
      <c r="F26" s="1" t="s">
        <v>36</v>
      </c>
      <c r="G26" s="1" t="s">
        <v>40</v>
      </c>
      <c r="H26" s="1">
        <v>164</v>
      </c>
      <c r="I26" s="1">
        <v>164</v>
      </c>
      <c r="K26" s="1">
        <v>164</v>
      </c>
    </row>
    <row r="27" spans="1:14" ht="12.75" x14ac:dyDescent="0.2">
      <c r="A27" s="1" t="s">
        <v>32</v>
      </c>
      <c r="B27">
        <v>27</v>
      </c>
      <c r="C27" s="8">
        <f>50+457+457+402</f>
        <v>1366</v>
      </c>
      <c r="D27" s="8">
        <v>1366</v>
      </c>
      <c r="E27" s="1">
        <v>164</v>
      </c>
      <c r="F27" s="1" t="s">
        <v>23</v>
      </c>
      <c r="G27" s="1" t="s">
        <v>12</v>
      </c>
      <c r="H27" s="1">
        <v>164</v>
      </c>
      <c r="I27" s="1">
        <v>164</v>
      </c>
      <c r="K27" s="1">
        <v>164</v>
      </c>
      <c r="L27" s="1" t="s">
        <v>21</v>
      </c>
    </row>
    <row r="28" spans="1:14" ht="12.75" x14ac:dyDescent="0.2">
      <c r="A28" s="1" t="s">
        <v>30</v>
      </c>
      <c r="B28">
        <v>28</v>
      </c>
      <c r="C28" s="8">
        <f>50+100+457+589</f>
        <v>1196</v>
      </c>
      <c r="D28" s="8">
        <v>1196</v>
      </c>
      <c r="E28" s="1">
        <v>164</v>
      </c>
      <c r="F28" s="1">
        <v>164</v>
      </c>
      <c r="G28" s="1" t="s">
        <v>40</v>
      </c>
      <c r="H28" s="1">
        <v>164</v>
      </c>
      <c r="J28" s="1">
        <v>164</v>
      </c>
      <c r="N28" s="1">
        <v>164</v>
      </c>
    </row>
    <row r="29" spans="1:14" ht="12.75" x14ac:dyDescent="0.2">
      <c r="A29" s="12" t="s">
        <v>18</v>
      </c>
      <c r="B29">
        <v>29</v>
      </c>
      <c r="C29" s="11">
        <f>50+457+457+589</f>
        <v>1553</v>
      </c>
      <c r="D29" s="11"/>
      <c r="E29" s="1">
        <v>164</v>
      </c>
      <c r="F29" s="1">
        <v>152</v>
      </c>
      <c r="G29" s="1" t="s">
        <v>14</v>
      </c>
      <c r="H29" s="1">
        <v>164</v>
      </c>
      <c r="J29" s="1">
        <v>152</v>
      </c>
      <c r="K29" s="1">
        <v>152</v>
      </c>
    </row>
    <row r="30" spans="1:14" ht="12.75" x14ac:dyDescent="0.2">
      <c r="A30" s="1" t="s">
        <v>20</v>
      </c>
      <c r="B30">
        <v>30</v>
      </c>
      <c r="C30" s="8">
        <f>50+457+457</f>
        <v>964</v>
      </c>
      <c r="D30" s="8">
        <v>884</v>
      </c>
      <c r="E30" s="1">
        <v>152</v>
      </c>
      <c r="F30" s="1">
        <v>152</v>
      </c>
      <c r="G30" s="1" t="s">
        <v>12</v>
      </c>
      <c r="H30" s="1">
        <v>152</v>
      </c>
      <c r="I30" s="1">
        <v>152</v>
      </c>
      <c r="K30" s="1">
        <v>152</v>
      </c>
    </row>
    <row r="31" spans="1:14" ht="12.75" x14ac:dyDescent="0.2">
      <c r="A31" s="12" t="s">
        <v>62</v>
      </c>
      <c r="B31">
        <v>31</v>
      </c>
      <c r="C31" s="11">
        <f>50+457+457</f>
        <v>964</v>
      </c>
      <c r="D31" s="11"/>
      <c r="E31" s="1">
        <v>164</v>
      </c>
      <c r="F31" s="1">
        <v>164</v>
      </c>
      <c r="G31" s="1" t="s">
        <v>27</v>
      </c>
      <c r="H31" s="1">
        <v>164</v>
      </c>
      <c r="I31" s="1">
        <v>164</v>
      </c>
      <c r="K31" s="1">
        <v>164</v>
      </c>
    </row>
    <row r="32" spans="1:14" ht="12.75" x14ac:dyDescent="0.2">
      <c r="A32" s="12" t="s">
        <v>45</v>
      </c>
      <c r="B32">
        <v>32</v>
      </c>
      <c r="C32" s="11">
        <v>50</v>
      </c>
      <c r="D32" s="11"/>
      <c r="E32" s="1">
        <v>152</v>
      </c>
      <c r="F32" s="1">
        <v>152</v>
      </c>
      <c r="G32" s="1" t="s">
        <v>14</v>
      </c>
      <c r="H32" s="1">
        <v>152</v>
      </c>
    </row>
    <row r="33" spans="1:15" ht="12.75" x14ac:dyDescent="0.2">
      <c r="A33" s="1" t="s">
        <v>47</v>
      </c>
      <c r="B33">
        <v>33</v>
      </c>
      <c r="C33" s="8">
        <f>50+457+457</f>
        <v>964</v>
      </c>
      <c r="D33" s="8">
        <v>964</v>
      </c>
      <c r="E33" s="1">
        <v>152</v>
      </c>
      <c r="F33" s="1">
        <v>152</v>
      </c>
      <c r="G33" s="1" t="s">
        <v>14</v>
      </c>
      <c r="H33" s="1">
        <v>152</v>
      </c>
      <c r="J33" s="1">
        <v>152</v>
      </c>
      <c r="K33" s="1">
        <v>140</v>
      </c>
    </row>
    <row r="34" spans="1:15" ht="12.75" x14ac:dyDescent="0.2">
      <c r="A34" s="1" t="s">
        <v>28</v>
      </c>
      <c r="B34">
        <v>34</v>
      </c>
      <c r="C34" s="8">
        <v>50</v>
      </c>
      <c r="D34" s="8">
        <v>50</v>
      </c>
      <c r="E34" s="1">
        <v>164</v>
      </c>
      <c r="F34" s="1">
        <v>164</v>
      </c>
      <c r="G34" s="1" t="s">
        <v>14</v>
      </c>
      <c r="H34" s="1">
        <v>164</v>
      </c>
    </row>
    <row r="35" spans="1:15" ht="12.75" x14ac:dyDescent="0.2">
      <c r="A35" s="12" t="s">
        <v>11</v>
      </c>
      <c r="B35">
        <v>35</v>
      </c>
      <c r="C35" s="11">
        <f>50</f>
        <v>50</v>
      </c>
      <c r="D35" s="11"/>
      <c r="E35" s="1">
        <v>152</v>
      </c>
      <c r="F35" s="1">
        <v>140</v>
      </c>
      <c r="G35" s="1" t="s">
        <v>12</v>
      </c>
      <c r="H35">
        <v>152</v>
      </c>
    </row>
    <row r="36" spans="1:15" ht="12.75" x14ac:dyDescent="0.2">
      <c r="A36" s="1" t="s">
        <v>38</v>
      </c>
      <c r="B36">
        <v>36</v>
      </c>
      <c r="C36" s="8">
        <f>50+175+200</f>
        <v>425</v>
      </c>
      <c r="D36" s="8">
        <v>425</v>
      </c>
      <c r="E36" s="1">
        <v>152</v>
      </c>
      <c r="F36" s="1" t="s">
        <v>37</v>
      </c>
      <c r="G36" s="1" t="s">
        <v>39</v>
      </c>
      <c r="H36" s="1">
        <v>152</v>
      </c>
    </row>
    <row r="37" spans="1:15" ht="12.75" x14ac:dyDescent="0.2">
      <c r="A37" s="1" t="s">
        <v>52</v>
      </c>
      <c r="B37">
        <v>37</v>
      </c>
      <c r="C37" s="8">
        <f>50+100+402</f>
        <v>552</v>
      </c>
      <c r="D37" s="8">
        <v>552</v>
      </c>
      <c r="E37" s="1" t="s">
        <v>23</v>
      </c>
      <c r="F37" s="1">
        <v>164</v>
      </c>
      <c r="G37" s="1" t="s">
        <v>40</v>
      </c>
      <c r="H37" s="1" t="s">
        <v>23</v>
      </c>
      <c r="L37" s="1" t="s">
        <v>21</v>
      </c>
    </row>
    <row r="38" spans="1:15" ht="15.75" customHeight="1" x14ac:dyDescent="0.2">
      <c r="A38" s="12" t="s">
        <v>29</v>
      </c>
      <c r="B38">
        <v>38</v>
      </c>
      <c r="C38" s="11">
        <v>50</v>
      </c>
      <c r="D38" s="11"/>
      <c r="E38" s="1">
        <v>152</v>
      </c>
      <c r="F38" s="1">
        <v>152</v>
      </c>
      <c r="G38" s="1" t="s">
        <v>12</v>
      </c>
      <c r="H38" s="1">
        <v>152</v>
      </c>
    </row>
    <row r="39" spans="1:15" ht="15.75" customHeight="1" x14ac:dyDescent="0.2">
      <c r="A39" s="1" t="s">
        <v>49</v>
      </c>
      <c r="B39">
        <v>44</v>
      </c>
      <c r="C39" s="8">
        <f>50+457</f>
        <v>507</v>
      </c>
      <c r="D39" s="8">
        <v>507</v>
      </c>
      <c r="E39" s="1">
        <v>152</v>
      </c>
      <c r="F39" s="1">
        <v>140</v>
      </c>
      <c r="G39" s="1" t="s">
        <v>14</v>
      </c>
      <c r="H39">
        <v>140</v>
      </c>
      <c r="I39" s="1">
        <v>140</v>
      </c>
    </row>
    <row r="40" spans="1:15" ht="15.75" customHeight="1" x14ac:dyDescent="0.2">
      <c r="A40" s="1" t="s">
        <v>71</v>
      </c>
      <c r="B40">
        <v>39</v>
      </c>
      <c r="C40" s="8">
        <v>0</v>
      </c>
      <c r="D40" s="8">
        <v>0</v>
      </c>
      <c r="E40" s="1">
        <v>164</v>
      </c>
      <c r="F40" s="1">
        <v>164</v>
      </c>
      <c r="G40" s="1" t="s">
        <v>14</v>
      </c>
      <c r="H40" s="1">
        <v>164</v>
      </c>
      <c r="I40" s="1"/>
    </row>
    <row r="41" spans="1:15" ht="15.75" customHeight="1" x14ac:dyDescent="0.2">
      <c r="A41" s="1" t="s">
        <v>76</v>
      </c>
      <c r="B41">
        <v>40</v>
      </c>
      <c r="C41" s="8">
        <v>0</v>
      </c>
      <c r="D41" s="8">
        <v>0</v>
      </c>
      <c r="E41" s="1">
        <v>152</v>
      </c>
      <c r="F41" s="1">
        <v>152</v>
      </c>
      <c r="G41" s="1" t="s">
        <v>14</v>
      </c>
      <c r="H41" s="1">
        <v>140</v>
      </c>
      <c r="I41" s="1"/>
    </row>
    <row r="42" spans="1:15" ht="15.75" customHeight="1" x14ac:dyDescent="0.2">
      <c r="A42" s="5" t="s">
        <v>63</v>
      </c>
      <c r="B42" s="5"/>
      <c r="C42" s="9">
        <v>0</v>
      </c>
      <c r="D42" s="9">
        <v>0</v>
      </c>
      <c r="E42" s="6"/>
      <c r="F42" s="6"/>
      <c r="G42" s="5"/>
      <c r="H42" s="6"/>
      <c r="I42" s="6" t="s">
        <v>64</v>
      </c>
      <c r="J42" s="5"/>
      <c r="K42" s="6" t="s">
        <v>64</v>
      </c>
    </row>
    <row r="43" spans="1:15" ht="15.75" customHeight="1" x14ac:dyDescent="0.2">
      <c r="A43" s="1" t="s">
        <v>66</v>
      </c>
      <c r="B43" s="1"/>
      <c r="C43" s="10">
        <v>482</v>
      </c>
      <c r="D43" s="10">
        <v>482</v>
      </c>
      <c r="O43" s="3" t="s">
        <v>73</v>
      </c>
    </row>
    <row r="44" spans="1:15" ht="15.75" customHeight="1" x14ac:dyDescent="0.2">
      <c r="A44" s="1" t="s">
        <v>67</v>
      </c>
      <c r="B44" s="1"/>
      <c r="C44" s="10">
        <v>482</v>
      </c>
      <c r="D44" s="10">
        <v>482</v>
      </c>
      <c r="O44" s="3" t="s">
        <v>64</v>
      </c>
    </row>
    <row r="45" spans="1:15" ht="15.75" customHeight="1" x14ac:dyDescent="0.2">
      <c r="A45" s="1" t="s">
        <v>68</v>
      </c>
      <c r="B45" s="1"/>
      <c r="C45" s="10">
        <v>482</v>
      </c>
      <c r="D45" s="9">
        <v>0</v>
      </c>
      <c r="O45" s="3" t="s">
        <v>75</v>
      </c>
    </row>
    <row r="46" spans="1:15" ht="15.75" customHeight="1" x14ac:dyDescent="0.2">
      <c r="A46" s="1" t="s">
        <v>69</v>
      </c>
      <c r="B46" s="1"/>
      <c r="C46" s="10">
        <v>482</v>
      </c>
      <c r="D46" s="10">
        <v>482</v>
      </c>
      <c r="O46" s="3" t="s">
        <v>74</v>
      </c>
    </row>
    <row r="47" spans="1:15" ht="15.75" customHeight="1" x14ac:dyDescent="0.2">
      <c r="C47" s="7"/>
      <c r="D47" s="7"/>
      <c r="F47" s="7"/>
      <c r="O47" s="3"/>
    </row>
    <row r="48" spans="1:15" ht="15.75" customHeight="1" x14ac:dyDescent="0.2">
      <c r="C48" s="7"/>
      <c r="D48" s="7"/>
    </row>
    <row r="49" spans="1:4" ht="15.75" customHeight="1" x14ac:dyDescent="0.2">
      <c r="A49" s="1"/>
      <c r="B49" s="1"/>
      <c r="C49" s="7"/>
      <c r="D49" s="7"/>
    </row>
    <row r="50" spans="1:4" ht="15.75" customHeight="1" x14ac:dyDescent="0.2">
      <c r="C50" s="7"/>
      <c r="D50" s="7"/>
    </row>
  </sheetData>
  <autoFilter ref="A1:N42" xr:uid="{00000000-0001-0000-0000-000000000000}">
    <sortState xmlns:xlrd2="http://schemas.microsoft.com/office/spreadsheetml/2017/richdata2" ref="A2:N46">
      <sortCondition ref="B1:B42"/>
    </sortState>
  </autoFilter>
  <conditionalFormatting sqref="A2:A41 A43:B46 A49:B49">
    <cfRule type="duplicateValues" dxfId="1" priority="16"/>
  </conditionalFormatting>
  <conditionalFormatting sqref="B2:B41">
    <cfRule type="duplicateValues" dxfId="0" priority="20"/>
  </conditionalFormatting>
  <pageMargins left="0.7" right="0.7" top="0.75" bottom="0.75" header="0.3" footer="0.3"/>
  <headerFooter>
    <oddFooter>&amp;L_x000D_&amp;1#&amp;"Calibri"&amp;8&amp;K000000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Kostnader per spelare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</dc:creator>
  <cp:lastModifiedBy>Magnus Söderholtz</cp:lastModifiedBy>
  <dcterms:created xsi:type="dcterms:W3CDTF">2024-03-05T22:21:47Z</dcterms:created>
  <dcterms:modified xsi:type="dcterms:W3CDTF">2024-04-28T17:55:40Z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d70f45-c407-47bb-9e68-e4c05c5dab1d_Enabled">
    <vt:lpwstr>true</vt:lpwstr>
  </property>
  <property fmtid="{D5CDD505-2E9C-101B-9397-08002B2CF9AE}" pid="3" name="MSIP_Label_41d70f45-c407-47bb-9e68-e4c05c5dab1d_SetDate">
    <vt:lpwstr>2024-03-07T13:57:51Z</vt:lpwstr>
  </property>
  <property fmtid="{D5CDD505-2E9C-101B-9397-08002B2CF9AE}" pid="4" name="MSIP_Label_41d70f45-c407-47bb-9e68-e4c05c5dab1d_Method">
    <vt:lpwstr>Standard</vt:lpwstr>
  </property>
  <property fmtid="{D5CDD505-2E9C-101B-9397-08002B2CF9AE}" pid="5" name="MSIP_Label_41d70f45-c407-47bb-9e68-e4c05c5dab1d_Name">
    <vt:lpwstr>41d70f45-c407-47bb-9e68-e4c05c5dab1d</vt:lpwstr>
  </property>
  <property fmtid="{D5CDD505-2E9C-101B-9397-08002B2CF9AE}" pid="6" name="MSIP_Label_41d70f45-c407-47bb-9e68-e4c05c5dab1d_SiteId">
    <vt:lpwstr>706c5db9-5278-483b-b622-70084f823a12</vt:lpwstr>
  </property>
  <property fmtid="{D5CDD505-2E9C-101B-9397-08002B2CF9AE}" pid="7" name="MSIP_Label_41d70f45-c407-47bb-9e68-e4c05c5dab1d_ActionId">
    <vt:lpwstr>7419b81e-9b6f-4910-aec0-19353480ae7c</vt:lpwstr>
  </property>
  <property fmtid="{D5CDD505-2E9C-101B-9397-08002B2CF9AE}" pid="8" name="MSIP_Label_41d70f45-c407-47bb-9e68-e4c05c5dab1d_ContentBits">
    <vt:lpwstr>2</vt:lpwstr>
  </property>
  <property fmtid="{D5CDD505-2E9C-101B-9397-08002B2CF9AE}" pid="9" name="MSIP_Label_43f08ec5-d6d9-4227-8387-ccbfcb3632c4_Enabled">
    <vt:lpwstr>true</vt:lpwstr>
  </property>
  <property fmtid="{D5CDD505-2E9C-101B-9397-08002B2CF9AE}" pid="10" name="MSIP_Label_43f08ec5-d6d9-4227-8387-ccbfcb3632c4_SetDate">
    <vt:lpwstr>2024-04-28T09:25:53Z</vt:lpwstr>
  </property>
  <property fmtid="{D5CDD505-2E9C-101B-9397-08002B2CF9AE}" pid="11" name="MSIP_Label_43f08ec5-d6d9-4227-8387-ccbfcb3632c4_Method">
    <vt:lpwstr>Standard</vt:lpwstr>
  </property>
  <property fmtid="{D5CDD505-2E9C-101B-9397-08002B2CF9AE}" pid="12" name="MSIP_Label_43f08ec5-d6d9-4227-8387-ccbfcb3632c4_Name">
    <vt:lpwstr>Sweco Restricted</vt:lpwstr>
  </property>
  <property fmtid="{D5CDD505-2E9C-101B-9397-08002B2CF9AE}" pid="13" name="MSIP_Label_43f08ec5-d6d9-4227-8387-ccbfcb3632c4_SiteId">
    <vt:lpwstr>b7872ef0-9a00-4c18-8a4a-c7d25c778a9e</vt:lpwstr>
  </property>
  <property fmtid="{D5CDD505-2E9C-101B-9397-08002B2CF9AE}" pid="14" name="MSIP_Label_43f08ec5-d6d9-4227-8387-ccbfcb3632c4_ActionId">
    <vt:lpwstr>4cae7015-effa-499f-9b57-72930cad3e43</vt:lpwstr>
  </property>
  <property fmtid="{D5CDD505-2E9C-101B-9397-08002B2CF9AE}" pid="15" name="MSIP_Label_43f08ec5-d6d9-4227-8387-ccbfcb3632c4_ContentBits">
    <vt:lpwstr>0</vt:lpwstr>
  </property>
</Properties>
</file>