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0" windowWidth="15480" windowHeight="6075" activeTab="0"/>
  </bookViews>
  <sheets>
    <sheet name="Östgötaserie 4" sheetId="1" r:id="rId1"/>
    <sheet name="Stdmedaljer" sheetId="2" r:id="rId2"/>
    <sheet name="Ringfält 2" sheetId="3" r:id="rId3"/>
  </sheets>
  <definedNames/>
  <calcPr fullCalcOnLoad="1"/>
</workbook>
</file>

<file path=xl/sharedStrings.xml><?xml version="1.0" encoding="utf-8"?>
<sst xmlns="http://schemas.openxmlformats.org/spreadsheetml/2006/main" count="772" uniqueCount="153">
  <si>
    <t>/</t>
  </si>
  <si>
    <t>Stationer</t>
  </si>
  <si>
    <t>Summa</t>
  </si>
  <si>
    <t>Poängmål</t>
  </si>
  <si>
    <t>Klass 3</t>
  </si>
  <si>
    <t>Klass 2</t>
  </si>
  <si>
    <t>Klass 1</t>
  </si>
  <si>
    <t>Östgötaserie 4</t>
  </si>
  <si>
    <t>Max poäng = 78</t>
  </si>
  <si>
    <t>Max poängmål = 50</t>
  </si>
  <si>
    <t>Henrik Silvervarg</t>
  </si>
  <si>
    <t>1.</t>
  </si>
  <si>
    <t>Linda Svensson</t>
  </si>
  <si>
    <t>LSKF</t>
  </si>
  <si>
    <t>2.</t>
  </si>
  <si>
    <t>Joachim Johansson</t>
  </si>
  <si>
    <t>3.</t>
  </si>
  <si>
    <t>Lars-Eric Lindholm</t>
  </si>
  <si>
    <t>4.</t>
  </si>
  <si>
    <t>Mjölby</t>
  </si>
  <si>
    <t>5.</t>
  </si>
  <si>
    <t>Magnus Weideryd</t>
  </si>
  <si>
    <t>6.</t>
  </si>
  <si>
    <t>Mats Gustavsson</t>
  </si>
  <si>
    <t>A1</t>
  </si>
  <si>
    <t>7.</t>
  </si>
  <si>
    <t>Mats Egnell</t>
  </si>
  <si>
    <t>Motala</t>
  </si>
  <si>
    <t>8.</t>
  </si>
  <si>
    <t>Bo Ragnarsson</t>
  </si>
  <si>
    <t>9.</t>
  </si>
  <si>
    <t>George Ekström</t>
  </si>
  <si>
    <t>10.</t>
  </si>
  <si>
    <t>Conny Alf</t>
  </si>
  <si>
    <t>11.</t>
  </si>
  <si>
    <t>Jörgen Sköld</t>
  </si>
  <si>
    <t>12.</t>
  </si>
  <si>
    <t>Magnus Larsson</t>
  </si>
  <si>
    <t>NPK</t>
  </si>
  <si>
    <t>13.</t>
  </si>
  <si>
    <t>Roger Karlsson</t>
  </si>
  <si>
    <t>14.</t>
  </si>
  <si>
    <t>Mikael Pettersson</t>
  </si>
  <si>
    <t>15.</t>
  </si>
  <si>
    <t>Mats Björkheim</t>
  </si>
  <si>
    <t>Åby</t>
  </si>
  <si>
    <t>16.</t>
  </si>
  <si>
    <t>Peter Andersson</t>
  </si>
  <si>
    <t>Saab</t>
  </si>
  <si>
    <t>17.</t>
  </si>
  <si>
    <t>Max Johansson</t>
  </si>
  <si>
    <t>18.</t>
  </si>
  <si>
    <t>19.</t>
  </si>
  <si>
    <t>Fredric Gustafson</t>
  </si>
  <si>
    <t>20.</t>
  </si>
  <si>
    <t>Nils-Uno Jonsson</t>
  </si>
  <si>
    <t>21.</t>
  </si>
  <si>
    <t>Anders Nilsson</t>
  </si>
  <si>
    <t>22.</t>
  </si>
  <si>
    <t>Stefan Vålberg</t>
  </si>
  <si>
    <t>23.</t>
  </si>
  <si>
    <t>Jesper Helgesson</t>
  </si>
  <si>
    <t>Finspång</t>
  </si>
  <si>
    <t>24.</t>
  </si>
  <si>
    <t>Per-Håkan Helgesson</t>
  </si>
  <si>
    <t>25.</t>
  </si>
  <si>
    <t>Jan Johansson</t>
  </si>
  <si>
    <t>Åtvidaberg</t>
  </si>
  <si>
    <t>26.</t>
  </si>
  <si>
    <t>Mathias Johansson</t>
  </si>
  <si>
    <t>27.</t>
  </si>
  <si>
    <t>Mikael Bergman</t>
  </si>
  <si>
    <t>Valdemarsvik</t>
  </si>
  <si>
    <t>28.</t>
  </si>
  <si>
    <t>Hans Walldén</t>
  </si>
  <si>
    <t>29.</t>
  </si>
  <si>
    <t>Gunnar Hansson</t>
  </si>
  <si>
    <t>30.</t>
  </si>
  <si>
    <t>Ulf Håkansson</t>
  </si>
  <si>
    <t>31.</t>
  </si>
  <si>
    <t>32.</t>
  </si>
  <si>
    <t>Kjell Johansson</t>
  </si>
  <si>
    <t>Torbjörn Nordell</t>
  </si>
  <si>
    <t>Bjarne Grönli</t>
  </si>
  <si>
    <t>Patrik Sallermo</t>
  </si>
  <si>
    <t>Heinz Johansson</t>
  </si>
  <si>
    <t>Krister Retzman</t>
  </si>
  <si>
    <t>Stefan Friberg</t>
  </si>
  <si>
    <t>Magnus Evald</t>
  </si>
  <si>
    <t>Kjell-Åke Larsson</t>
  </si>
  <si>
    <t>Thomas Jonsson</t>
  </si>
  <si>
    <t>Jonas Gustafsson</t>
  </si>
  <si>
    <t>Johnny Nilsson</t>
  </si>
  <si>
    <t>Kent Jonny Nilsson</t>
  </si>
  <si>
    <t>Andreas Pettersson</t>
  </si>
  <si>
    <t>Patric Levin</t>
  </si>
  <si>
    <t>Fredrik Lindgren</t>
  </si>
  <si>
    <t>Frans Morian</t>
  </si>
  <si>
    <t>Rolf Carlsson</t>
  </si>
  <si>
    <t>Tomas Karlsson</t>
  </si>
  <si>
    <t>Mikael Thyberg</t>
  </si>
  <si>
    <t>Göran Karlsson</t>
  </si>
  <si>
    <t>Christian Haraldsson</t>
  </si>
  <si>
    <t>Seppo Kaan</t>
  </si>
  <si>
    <t>Tony Hjorth</t>
  </si>
  <si>
    <t>Andreas Gabert</t>
  </si>
  <si>
    <t>Per Jonsson</t>
  </si>
  <si>
    <t>Unor Nilsson</t>
  </si>
  <si>
    <t>Klass Dam2</t>
  </si>
  <si>
    <t>Charlott Siegers</t>
  </si>
  <si>
    <t>Linda Törngren</t>
  </si>
  <si>
    <t>Anna Karin Schelin</t>
  </si>
  <si>
    <t>Klass Junior</t>
  </si>
  <si>
    <t>Andreas Larsson</t>
  </si>
  <si>
    <t>Klass Veteran Yngre</t>
  </si>
  <si>
    <t>Claes Johansson</t>
  </si>
  <si>
    <t>Öje Malmqvist</t>
  </si>
  <si>
    <t>Björn Almgren</t>
  </si>
  <si>
    <t>Kjell Jonsson</t>
  </si>
  <si>
    <t>Åke Jonsson</t>
  </si>
  <si>
    <t>Hans Karlsson</t>
  </si>
  <si>
    <t>Nils Knutsson</t>
  </si>
  <si>
    <t>Elmer Jansson</t>
  </si>
  <si>
    <t>Peter Gustafsson</t>
  </si>
  <si>
    <t>Kjeld Nielsen</t>
  </si>
  <si>
    <t>Elisabeth Eriksson</t>
  </si>
  <si>
    <t>Hans Carlsson</t>
  </si>
  <si>
    <t>Bo Svensson</t>
  </si>
  <si>
    <t>Klass Veteran Äldre</t>
  </si>
  <si>
    <t>Emanuel Eriksson</t>
  </si>
  <si>
    <t>Rune Johansson</t>
  </si>
  <si>
    <t>Rolf Axelsson</t>
  </si>
  <si>
    <t>Lars Törngren</t>
  </si>
  <si>
    <t>Rainer Wickström</t>
  </si>
  <si>
    <t>Ingemar Schelin</t>
  </si>
  <si>
    <t>Fritz Widqvist</t>
  </si>
  <si>
    <t>Göran Johansson</t>
  </si>
  <si>
    <t>Antal Standardmedaljer:</t>
  </si>
  <si>
    <t>Antal Silver</t>
  </si>
  <si>
    <t>76p</t>
  </si>
  <si>
    <t>74p</t>
  </si>
  <si>
    <t>Stdmedalj</t>
  </si>
  <si>
    <t>S</t>
  </si>
  <si>
    <t>B</t>
  </si>
  <si>
    <t>Linköpings Ringfält 2</t>
  </si>
  <si>
    <t>Lagtävling</t>
  </si>
  <si>
    <t>Div 1</t>
  </si>
  <si>
    <t>SAAB</t>
  </si>
  <si>
    <t>Div 2</t>
  </si>
  <si>
    <t>SAAB 2</t>
  </si>
  <si>
    <t>LSKF 2</t>
  </si>
  <si>
    <t>Div 4</t>
  </si>
  <si>
    <t>LSKF 3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</si>
</sst>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</numFmts>
  <fonts count="3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3.57421875" style="0" bestFit="1" customWidth="1"/>
    <col min="2" max="2" width="20.00390625" style="0" customWidth="1"/>
    <col min="3" max="3" width="12.00390625" style="0" bestFit="1" customWidth="1"/>
    <col min="4" max="11" width="2.00390625" style="0" bestFit="1" customWidth="1"/>
    <col min="12" max="12" width="4.57421875" style="0" customWidth="1"/>
    <col min="13" max="13" width="1.57421875" style="0" bestFit="1" customWidth="1"/>
    <col min="14" max="14" width="3.00390625" style="0" bestFit="1" customWidth="1"/>
    <col min="15" max="16" width="9.140625" style="4" customWidth="1"/>
    <col min="17" max="17" width="10.28125" style="4" bestFit="1" customWidth="1"/>
  </cols>
  <sheetData>
    <row r="1" spans="2:17" s="12" customFormat="1" ht="20.25">
      <c r="B1" s="12" t="s">
        <v>7</v>
      </c>
      <c r="O1" s="13"/>
      <c r="P1" s="13"/>
      <c r="Q1" s="13"/>
    </row>
    <row r="2" spans="2:17" s="1" customFormat="1" ht="18">
      <c r="B2" s="10">
        <v>38815</v>
      </c>
      <c r="C2" s="10"/>
      <c r="O2" s="11"/>
      <c r="P2" s="11"/>
      <c r="Q2" s="11"/>
    </row>
    <row r="3" spans="2:17" s="8" customFormat="1" ht="3.75" customHeight="1">
      <c r="B3" s="5"/>
      <c r="C3" s="5"/>
      <c r="O3" s="9"/>
      <c r="P3" s="9"/>
      <c r="Q3" s="9"/>
    </row>
    <row r="4" spans="2:17" s="8" customFormat="1" ht="3.75" customHeight="1">
      <c r="B4" s="5"/>
      <c r="C4" s="5"/>
      <c r="O4" s="9"/>
      <c r="P4" s="9"/>
      <c r="Q4" s="9"/>
    </row>
    <row r="5" spans="2:3" s="7" customFormat="1" ht="12.75">
      <c r="B5" s="6" t="s">
        <v>8</v>
      </c>
      <c r="C5" s="6"/>
    </row>
    <row r="6" spans="15:17" s="8" customFormat="1" ht="3.75" customHeight="1">
      <c r="O6" s="9"/>
      <c r="P6" s="9"/>
      <c r="Q6" s="9"/>
    </row>
    <row r="7" spans="2:17" s="8" customFormat="1" ht="12.75" customHeight="1">
      <c r="B7" s="8" t="s">
        <v>9</v>
      </c>
      <c r="O7" s="9"/>
      <c r="P7" s="9"/>
      <c r="Q7" s="9"/>
    </row>
    <row r="8" spans="15:17" s="8" customFormat="1" ht="3.75" customHeight="1">
      <c r="O8" s="9"/>
      <c r="P8" s="9"/>
      <c r="Q8" s="9"/>
    </row>
    <row r="9" spans="2:17" s="2" customFormat="1" ht="12.75">
      <c r="B9" s="2" t="s">
        <v>4</v>
      </c>
      <c r="O9" s="3"/>
      <c r="P9" s="3"/>
      <c r="Q9" s="3"/>
    </row>
    <row r="10" spans="4:17" s="2" customFormat="1" ht="12.75">
      <c r="D10" s="20" t="s">
        <v>1</v>
      </c>
      <c r="E10" s="20"/>
      <c r="F10" s="20"/>
      <c r="G10" s="20"/>
      <c r="H10" s="20"/>
      <c r="I10" s="20"/>
      <c r="J10" s="20"/>
      <c r="K10" s="20"/>
      <c r="O10" s="3" t="s">
        <v>2</v>
      </c>
      <c r="P10" s="3" t="s">
        <v>3</v>
      </c>
      <c r="Q10" s="3" t="s">
        <v>141</v>
      </c>
    </row>
    <row r="11" spans="1:17" ht="12.75">
      <c r="A11" s="18" t="s">
        <v>11</v>
      </c>
      <c r="B11" s="18" t="s">
        <v>29</v>
      </c>
      <c r="C11" s="18" t="s">
        <v>27</v>
      </c>
      <c r="D11">
        <v>6</v>
      </c>
      <c r="E11">
        <v>6</v>
      </c>
      <c r="F11">
        <v>6</v>
      </c>
      <c r="G11">
        <v>6</v>
      </c>
      <c r="H11">
        <v>6</v>
      </c>
      <c r="I11">
        <v>6</v>
      </c>
      <c r="J11">
        <v>6</v>
      </c>
      <c r="K11">
        <v>6</v>
      </c>
      <c r="L11" s="18">
        <f>SUM(D11:K11)</f>
        <v>48</v>
      </c>
      <c r="M11" s="19" t="s">
        <v>0</v>
      </c>
      <c r="N11" s="18">
        <f>SUM(D12:K12)</f>
        <v>30</v>
      </c>
      <c r="O11" s="17">
        <f>L11+N11</f>
        <v>78</v>
      </c>
      <c r="P11" s="17">
        <f>21+20</f>
        <v>41</v>
      </c>
      <c r="Q11" s="17" t="s">
        <v>142</v>
      </c>
    </row>
    <row r="12" spans="1:17" ht="12.75">
      <c r="A12" s="18"/>
      <c r="B12" s="18"/>
      <c r="C12" s="18"/>
      <c r="D12">
        <v>4</v>
      </c>
      <c r="E12">
        <v>4</v>
      </c>
      <c r="F12">
        <v>1</v>
      </c>
      <c r="G12">
        <v>4</v>
      </c>
      <c r="H12">
        <v>6</v>
      </c>
      <c r="I12">
        <v>5</v>
      </c>
      <c r="J12">
        <v>4</v>
      </c>
      <c r="K12">
        <v>2</v>
      </c>
      <c r="L12" s="18"/>
      <c r="M12" s="18"/>
      <c r="N12" s="18"/>
      <c r="O12" s="17"/>
      <c r="P12" s="17"/>
      <c r="Q12" s="17"/>
    </row>
    <row r="13" spans="1:17" ht="12.75">
      <c r="A13" s="18" t="s">
        <v>14</v>
      </c>
      <c r="B13" s="18" t="s">
        <v>42</v>
      </c>
      <c r="C13" s="18" t="s">
        <v>38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 s="18">
        <f>SUM(D13:K13)</f>
        <v>48</v>
      </c>
      <c r="M13" s="19" t="s">
        <v>0</v>
      </c>
      <c r="N13" s="18">
        <f>SUM(D14:K14)</f>
        <v>30</v>
      </c>
      <c r="O13" s="17">
        <f>L13+N13</f>
        <v>78</v>
      </c>
      <c r="P13" s="17">
        <f>22+18</f>
        <v>40</v>
      </c>
      <c r="Q13" s="17" t="s">
        <v>142</v>
      </c>
    </row>
    <row r="14" spans="1:17" ht="12.75">
      <c r="A14" s="18"/>
      <c r="B14" s="18"/>
      <c r="C14" s="18"/>
      <c r="D14">
        <v>4</v>
      </c>
      <c r="E14">
        <v>4</v>
      </c>
      <c r="F14">
        <v>1</v>
      </c>
      <c r="G14">
        <v>4</v>
      </c>
      <c r="H14">
        <v>6</v>
      </c>
      <c r="I14">
        <v>5</v>
      </c>
      <c r="J14">
        <v>4</v>
      </c>
      <c r="K14">
        <v>2</v>
      </c>
      <c r="L14" s="18"/>
      <c r="M14" s="18"/>
      <c r="N14" s="18"/>
      <c r="O14" s="17"/>
      <c r="P14" s="17"/>
      <c r="Q14" s="17"/>
    </row>
    <row r="15" spans="1:17" ht="12.75">
      <c r="A15" s="18" t="s">
        <v>16</v>
      </c>
      <c r="B15" s="18" t="s">
        <v>47</v>
      </c>
      <c r="C15" s="18" t="s">
        <v>48</v>
      </c>
      <c r="D15">
        <v>6</v>
      </c>
      <c r="E15">
        <v>6</v>
      </c>
      <c r="F15">
        <v>6</v>
      </c>
      <c r="G15">
        <v>6</v>
      </c>
      <c r="H15">
        <v>6</v>
      </c>
      <c r="I15">
        <v>6</v>
      </c>
      <c r="J15">
        <v>6</v>
      </c>
      <c r="K15">
        <v>6</v>
      </c>
      <c r="L15" s="18">
        <f>SUM(D15:K15)</f>
        <v>48</v>
      </c>
      <c r="M15" s="19" t="s">
        <v>0</v>
      </c>
      <c r="N15" s="18">
        <f>SUM(D16:K16)</f>
        <v>30</v>
      </c>
      <c r="O15" s="17">
        <f>L15+N15</f>
        <v>78</v>
      </c>
      <c r="P15" s="17">
        <f>20+18</f>
        <v>38</v>
      </c>
      <c r="Q15" s="17" t="s">
        <v>142</v>
      </c>
    </row>
    <row r="16" spans="1:17" ht="12.75">
      <c r="A16" s="18"/>
      <c r="B16" s="18"/>
      <c r="C16" s="18"/>
      <c r="D16">
        <v>4</v>
      </c>
      <c r="E16">
        <v>4</v>
      </c>
      <c r="F16">
        <v>1</v>
      </c>
      <c r="G16">
        <v>4</v>
      </c>
      <c r="H16">
        <v>6</v>
      </c>
      <c r="I16">
        <v>5</v>
      </c>
      <c r="J16">
        <v>4</v>
      </c>
      <c r="K16">
        <v>2</v>
      </c>
      <c r="L16" s="18"/>
      <c r="M16" s="18"/>
      <c r="N16" s="18"/>
      <c r="O16" s="17"/>
      <c r="P16" s="17"/>
      <c r="Q16" s="17"/>
    </row>
    <row r="17" spans="1:17" ht="12.75">
      <c r="A17" s="18" t="s">
        <v>18</v>
      </c>
      <c r="B17" s="18" t="s">
        <v>15</v>
      </c>
      <c r="C17" s="18" t="s">
        <v>13</v>
      </c>
      <c r="D17">
        <v>6</v>
      </c>
      <c r="E17">
        <v>6</v>
      </c>
      <c r="F17">
        <v>6</v>
      </c>
      <c r="G17">
        <v>6</v>
      </c>
      <c r="H17">
        <v>6</v>
      </c>
      <c r="I17">
        <v>6</v>
      </c>
      <c r="J17">
        <v>6</v>
      </c>
      <c r="K17">
        <v>6</v>
      </c>
      <c r="L17" s="18">
        <f>SUM(D17:K17)</f>
        <v>48</v>
      </c>
      <c r="M17" s="19" t="s">
        <v>0</v>
      </c>
      <c r="N17" s="18">
        <f>SUM(D18:K18)</f>
        <v>30</v>
      </c>
      <c r="O17" s="17">
        <f>L17+N17</f>
        <v>78</v>
      </c>
      <c r="P17" s="17">
        <f>19+18</f>
        <v>37</v>
      </c>
      <c r="Q17" s="17" t="s">
        <v>142</v>
      </c>
    </row>
    <row r="18" spans="1:17" ht="12.75">
      <c r="A18" s="18"/>
      <c r="B18" s="18"/>
      <c r="C18" s="18"/>
      <c r="D18">
        <v>4</v>
      </c>
      <c r="E18">
        <v>4</v>
      </c>
      <c r="F18">
        <v>1</v>
      </c>
      <c r="G18">
        <v>4</v>
      </c>
      <c r="H18">
        <v>6</v>
      </c>
      <c r="I18">
        <v>5</v>
      </c>
      <c r="J18">
        <v>4</v>
      </c>
      <c r="K18">
        <v>2</v>
      </c>
      <c r="L18" s="18"/>
      <c r="M18" s="18"/>
      <c r="N18" s="18"/>
      <c r="O18" s="17"/>
      <c r="P18" s="17"/>
      <c r="Q18" s="17"/>
    </row>
    <row r="19" spans="1:17" ht="12.75">
      <c r="A19" s="18" t="s">
        <v>20</v>
      </c>
      <c r="B19" s="18" t="s">
        <v>26</v>
      </c>
      <c r="C19" s="18" t="s">
        <v>27</v>
      </c>
      <c r="D19">
        <v>6</v>
      </c>
      <c r="E19">
        <v>6</v>
      </c>
      <c r="F19">
        <v>6</v>
      </c>
      <c r="G19">
        <v>6</v>
      </c>
      <c r="H19">
        <v>6</v>
      </c>
      <c r="I19">
        <v>6</v>
      </c>
      <c r="J19">
        <v>6</v>
      </c>
      <c r="K19">
        <v>6</v>
      </c>
      <c r="L19" s="18">
        <f>SUM(D19:K19)</f>
        <v>48</v>
      </c>
      <c r="M19" s="19" t="s">
        <v>0</v>
      </c>
      <c r="N19" s="18">
        <f>SUM(D20:K20)</f>
        <v>30</v>
      </c>
      <c r="O19" s="17">
        <f>L19+N19</f>
        <v>78</v>
      </c>
      <c r="P19" s="17">
        <f>17+16</f>
        <v>33</v>
      </c>
      <c r="Q19" s="17" t="s">
        <v>142</v>
      </c>
    </row>
    <row r="20" spans="1:17" ht="12.75">
      <c r="A20" s="18"/>
      <c r="B20" s="18"/>
      <c r="C20" s="18"/>
      <c r="D20">
        <v>4</v>
      </c>
      <c r="E20">
        <v>4</v>
      </c>
      <c r="F20">
        <v>1</v>
      </c>
      <c r="G20">
        <v>4</v>
      </c>
      <c r="H20">
        <v>6</v>
      </c>
      <c r="I20">
        <v>5</v>
      </c>
      <c r="J20">
        <v>4</v>
      </c>
      <c r="K20">
        <v>2</v>
      </c>
      <c r="L20" s="18"/>
      <c r="M20" s="18"/>
      <c r="N20" s="18"/>
      <c r="O20" s="17"/>
      <c r="P20" s="17"/>
      <c r="Q20" s="17"/>
    </row>
    <row r="21" spans="1:17" ht="12.75">
      <c r="A21" s="18" t="s">
        <v>20</v>
      </c>
      <c r="B21" s="18" t="s">
        <v>57</v>
      </c>
      <c r="C21" s="18" t="s">
        <v>13</v>
      </c>
      <c r="D21">
        <v>6</v>
      </c>
      <c r="E21">
        <v>6</v>
      </c>
      <c r="F21">
        <v>6</v>
      </c>
      <c r="G21">
        <v>6</v>
      </c>
      <c r="H21">
        <v>6</v>
      </c>
      <c r="I21">
        <v>6</v>
      </c>
      <c r="J21">
        <v>6</v>
      </c>
      <c r="K21">
        <v>6</v>
      </c>
      <c r="L21" s="18">
        <f>SUM(D21:K21)</f>
        <v>48</v>
      </c>
      <c r="M21" s="19" t="s">
        <v>0</v>
      </c>
      <c r="N21" s="18">
        <f>SUM(D22:K22)</f>
        <v>30</v>
      </c>
      <c r="O21" s="17">
        <f>L21+N21</f>
        <v>78</v>
      </c>
      <c r="P21" s="17">
        <f>20+13</f>
        <v>33</v>
      </c>
      <c r="Q21" s="17" t="s">
        <v>142</v>
      </c>
    </row>
    <row r="22" spans="1:17" ht="12.75">
      <c r="A22" s="18"/>
      <c r="B22" s="18"/>
      <c r="C22" s="18"/>
      <c r="D22">
        <v>4</v>
      </c>
      <c r="E22">
        <v>4</v>
      </c>
      <c r="F22">
        <v>1</v>
      </c>
      <c r="G22">
        <v>4</v>
      </c>
      <c r="H22">
        <v>6</v>
      </c>
      <c r="I22">
        <v>5</v>
      </c>
      <c r="J22">
        <v>4</v>
      </c>
      <c r="K22">
        <v>2</v>
      </c>
      <c r="L22" s="18"/>
      <c r="M22" s="18"/>
      <c r="N22" s="18"/>
      <c r="O22" s="17"/>
      <c r="P22" s="17"/>
      <c r="Q22" s="17"/>
    </row>
    <row r="23" spans="1:17" ht="12.75">
      <c r="A23" s="18" t="s">
        <v>25</v>
      </c>
      <c r="B23" s="18" t="s">
        <v>50</v>
      </c>
      <c r="C23" s="18" t="s">
        <v>48</v>
      </c>
      <c r="D23">
        <v>6</v>
      </c>
      <c r="E23">
        <v>5</v>
      </c>
      <c r="F23">
        <v>6</v>
      </c>
      <c r="G23">
        <v>5</v>
      </c>
      <c r="H23">
        <v>6</v>
      </c>
      <c r="I23">
        <v>6</v>
      </c>
      <c r="J23">
        <v>6</v>
      </c>
      <c r="K23">
        <v>6</v>
      </c>
      <c r="L23" s="18">
        <f>SUM(D23:K23)</f>
        <v>46</v>
      </c>
      <c r="M23" s="19" t="s">
        <v>0</v>
      </c>
      <c r="N23" s="18">
        <f>SUM(D24:K24)</f>
        <v>30</v>
      </c>
      <c r="O23" s="17">
        <f>L23+N23</f>
        <v>76</v>
      </c>
      <c r="P23" s="17">
        <f>17+20</f>
        <v>37</v>
      </c>
      <c r="Q23" s="17" t="s">
        <v>142</v>
      </c>
    </row>
    <row r="24" spans="1:17" ht="12.75">
      <c r="A24" s="18"/>
      <c r="B24" s="18"/>
      <c r="C24" s="18"/>
      <c r="D24">
        <v>4</v>
      </c>
      <c r="E24">
        <v>4</v>
      </c>
      <c r="F24">
        <v>1</v>
      </c>
      <c r="G24">
        <v>4</v>
      </c>
      <c r="H24">
        <v>6</v>
      </c>
      <c r="I24">
        <v>5</v>
      </c>
      <c r="J24">
        <v>4</v>
      </c>
      <c r="K24">
        <v>2</v>
      </c>
      <c r="L24" s="18"/>
      <c r="M24" s="18"/>
      <c r="N24" s="18"/>
      <c r="O24" s="17"/>
      <c r="P24" s="17"/>
      <c r="Q24" s="17"/>
    </row>
    <row r="25" spans="1:17" ht="12.75">
      <c r="A25" s="18" t="s">
        <v>28</v>
      </c>
      <c r="B25" s="18" t="s">
        <v>23</v>
      </c>
      <c r="C25" s="18" t="s">
        <v>24</v>
      </c>
      <c r="D25">
        <v>6</v>
      </c>
      <c r="E25">
        <v>5</v>
      </c>
      <c r="F25">
        <v>6</v>
      </c>
      <c r="G25">
        <v>5</v>
      </c>
      <c r="H25">
        <v>6</v>
      </c>
      <c r="I25">
        <v>6</v>
      </c>
      <c r="J25">
        <v>6</v>
      </c>
      <c r="K25">
        <v>6</v>
      </c>
      <c r="L25" s="18">
        <f>SUM(D25:K25)</f>
        <v>46</v>
      </c>
      <c r="M25" s="19" t="s">
        <v>0</v>
      </c>
      <c r="N25" s="18">
        <f>SUM(D26:K26)</f>
        <v>30</v>
      </c>
      <c r="O25" s="17">
        <f>L25+N25</f>
        <v>76</v>
      </c>
      <c r="P25" s="17">
        <f>20+14</f>
        <v>34</v>
      </c>
      <c r="Q25" s="17" t="s">
        <v>142</v>
      </c>
    </row>
    <row r="26" spans="1:17" ht="12.75">
      <c r="A26" s="18"/>
      <c r="B26" s="18"/>
      <c r="C26" s="18"/>
      <c r="D26">
        <v>4</v>
      </c>
      <c r="E26">
        <v>4</v>
      </c>
      <c r="F26">
        <v>1</v>
      </c>
      <c r="G26">
        <v>4</v>
      </c>
      <c r="H26">
        <v>6</v>
      </c>
      <c r="I26">
        <v>5</v>
      </c>
      <c r="J26">
        <v>4</v>
      </c>
      <c r="K26">
        <v>2</v>
      </c>
      <c r="L26" s="18"/>
      <c r="M26" s="18"/>
      <c r="N26" s="18"/>
      <c r="O26" s="17"/>
      <c r="P26" s="17"/>
      <c r="Q26" s="17"/>
    </row>
    <row r="27" spans="1:17" ht="12.75">
      <c r="A27" s="18" t="s">
        <v>30</v>
      </c>
      <c r="B27" s="18" t="s">
        <v>40</v>
      </c>
      <c r="C27" s="18" t="s">
        <v>38</v>
      </c>
      <c r="D27">
        <v>6</v>
      </c>
      <c r="E27">
        <v>6</v>
      </c>
      <c r="F27">
        <v>6</v>
      </c>
      <c r="G27">
        <v>5</v>
      </c>
      <c r="H27">
        <v>6</v>
      </c>
      <c r="I27">
        <v>6</v>
      </c>
      <c r="J27">
        <v>6</v>
      </c>
      <c r="K27">
        <v>6</v>
      </c>
      <c r="L27" s="18">
        <f>SUM(D27:K27)</f>
        <v>47</v>
      </c>
      <c r="M27" s="19" t="s">
        <v>0</v>
      </c>
      <c r="N27" s="18">
        <f>SUM(D28:K28)</f>
        <v>29</v>
      </c>
      <c r="O27" s="17">
        <f>L27+N27</f>
        <v>76</v>
      </c>
      <c r="P27" s="17">
        <f>15+19</f>
        <v>34</v>
      </c>
      <c r="Q27" s="17" t="s">
        <v>142</v>
      </c>
    </row>
    <row r="28" spans="1:17" ht="12.75">
      <c r="A28" s="18"/>
      <c r="B28" s="18"/>
      <c r="C28" s="18"/>
      <c r="D28">
        <v>4</v>
      </c>
      <c r="E28">
        <v>4</v>
      </c>
      <c r="F28">
        <v>1</v>
      </c>
      <c r="G28">
        <v>3</v>
      </c>
      <c r="H28">
        <v>6</v>
      </c>
      <c r="I28">
        <v>5</v>
      </c>
      <c r="J28">
        <v>4</v>
      </c>
      <c r="K28">
        <v>2</v>
      </c>
      <c r="L28" s="18"/>
      <c r="M28" s="18"/>
      <c r="N28" s="18"/>
      <c r="O28" s="17"/>
      <c r="P28" s="17"/>
      <c r="Q28" s="17"/>
    </row>
    <row r="29" spans="1:17" ht="12.75">
      <c r="A29" s="18" t="s">
        <v>32</v>
      </c>
      <c r="B29" s="18" t="s">
        <v>10</v>
      </c>
      <c r="C29" s="18" t="s">
        <v>13</v>
      </c>
      <c r="D29">
        <v>6</v>
      </c>
      <c r="E29">
        <v>6</v>
      </c>
      <c r="F29">
        <v>6</v>
      </c>
      <c r="G29">
        <v>6</v>
      </c>
      <c r="H29">
        <v>5</v>
      </c>
      <c r="I29">
        <v>6</v>
      </c>
      <c r="J29">
        <v>6</v>
      </c>
      <c r="K29">
        <v>6</v>
      </c>
      <c r="L29" s="18">
        <f>SUM(D29:K29)</f>
        <v>47</v>
      </c>
      <c r="M29" s="19" t="s">
        <v>0</v>
      </c>
      <c r="N29" s="18">
        <f>SUM(D30:K30)</f>
        <v>29</v>
      </c>
      <c r="O29" s="17">
        <f>L29+N29</f>
        <v>76</v>
      </c>
      <c r="P29" s="17">
        <f>18+16</f>
        <v>34</v>
      </c>
      <c r="Q29" s="17" t="s">
        <v>142</v>
      </c>
    </row>
    <row r="30" spans="1:17" ht="12.75">
      <c r="A30" s="18"/>
      <c r="B30" s="18"/>
      <c r="C30" s="18"/>
      <c r="D30">
        <v>4</v>
      </c>
      <c r="E30">
        <v>4</v>
      </c>
      <c r="F30">
        <v>1</v>
      </c>
      <c r="G30">
        <v>4</v>
      </c>
      <c r="H30">
        <v>5</v>
      </c>
      <c r="I30">
        <v>5</v>
      </c>
      <c r="J30">
        <v>4</v>
      </c>
      <c r="K30">
        <v>2</v>
      </c>
      <c r="L30" s="18"/>
      <c r="M30" s="18"/>
      <c r="N30" s="18"/>
      <c r="O30" s="17"/>
      <c r="P30" s="17"/>
      <c r="Q30" s="17"/>
    </row>
    <row r="31" spans="1:17" ht="12.75">
      <c r="A31" s="18" t="s">
        <v>34</v>
      </c>
      <c r="B31" s="18" t="s">
        <v>31</v>
      </c>
      <c r="C31" s="18" t="s">
        <v>13</v>
      </c>
      <c r="D31">
        <v>6</v>
      </c>
      <c r="E31">
        <v>6</v>
      </c>
      <c r="F31">
        <v>6</v>
      </c>
      <c r="G31">
        <v>5</v>
      </c>
      <c r="H31">
        <v>6</v>
      </c>
      <c r="I31">
        <v>6</v>
      </c>
      <c r="J31">
        <v>6</v>
      </c>
      <c r="K31">
        <v>6</v>
      </c>
      <c r="L31" s="18">
        <f>SUM(D31:K31)</f>
        <v>47</v>
      </c>
      <c r="M31" s="19" t="s">
        <v>0</v>
      </c>
      <c r="N31" s="18">
        <f>SUM(D32:K32)</f>
        <v>29</v>
      </c>
      <c r="O31" s="17">
        <f>L31+N31</f>
        <v>76</v>
      </c>
      <c r="P31" s="17">
        <f>11+21</f>
        <v>32</v>
      </c>
      <c r="Q31" s="17" t="s">
        <v>142</v>
      </c>
    </row>
    <row r="32" spans="1:17" ht="12.75">
      <c r="A32" s="18"/>
      <c r="B32" s="18"/>
      <c r="C32" s="18"/>
      <c r="D32">
        <v>4</v>
      </c>
      <c r="E32">
        <v>4</v>
      </c>
      <c r="F32">
        <v>1</v>
      </c>
      <c r="G32">
        <v>3</v>
      </c>
      <c r="H32">
        <v>6</v>
      </c>
      <c r="I32">
        <v>5</v>
      </c>
      <c r="J32">
        <v>4</v>
      </c>
      <c r="K32">
        <v>2</v>
      </c>
      <c r="L32" s="18"/>
      <c r="M32" s="18"/>
      <c r="N32" s="18"/>
      <c r="O32" s="17"/>
      <c r="P32" s="17"/>
      <c r="Q32" s="17"/>
    </row>
    <row r="33" spans="1:17" ht="12.75">
      <c r="A33" s="18" t="s">
        <v>36</v>
      </c>
      <c r="B33" s="18" t="s">
        <v>76</v>
      </c>
      <c r="C33" s="18" t="s">
        <v>48</v>
      </c>
      <c r="D33">
        <v>6</v>
      </c>
      <c r="E33">
        <v>5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 s="18">
        <f>SUM(D33:K33)</f>
        <v>47</v>
      </c>
      <c r="M33" s="19" t="s">
        <v>0</v>
      </c>
      <c r="N33" s="18">
        <f>SUM(D34:K34)</f>
        <v>29</v>
      </c>
      <c r="O33" s="17">
        <f>L33+N33</f>
        <v>76</v>
      </c>
      <c r="P33" s="17">
        <f>10+11</f>
        <v>21</v>
      </c>
      <c r="Q33" s="17" t="s">
        <v>142</v>
      </c>
    </row>
    <row r="34" spans="1:17" ht="12.75">
      <c r="A34" s="18"/>
      <c r="B34" s="18"/>
      <c r="C34" s="18"/>
      <c r="D34">
        <v>4</v>
      </c>
      <c r="E34">
        <v>3</v>
      </c>
      <c r="F34">
        <v>1</v>
      </c>
      <c r="G34">
        <v>4</v>
      </c>
      <c r="H34">
        <v>6</v>
      </c>
      <c r="I34">
        <v>5</v>
      </c>
      <c r="J34">
        <v>4</v>
      </c>
      <c r="K34">
        <v>2</v>
      </c>
      <c r="L34" s="18"/>
      <c r="M34" s="18"/>
      <c r="N34" s="18"/>
      <c r="O34" s="17"/>
      <c r="P34" s="17"/>
      <c r="Q34" s="17"/>
    </row>
    <row r="35" spans="1:17" ht="12.75">
      <c r="A35" s="18" t="s">
        <v>39</v>
      </c>
      <c r="B35" s="18" t="s">
        <v>136</v>
      </c>
      <c r="C35" s="18" t="s">
        <v>19</v>
      </c>
      <c r="D35">
        <v>6</v>
      </c>
      <c r="E35">
        <v>6</v>
      </c>
      <c r="F35">
        <v>6</v>
      </c>
      <c r="G35">
        <v>6</v>
      </c>
      <c r="H35">
        <v>6</v>
      </c>
      <c r="I35">
        <v>6</v>
      </c>
      <c r="J35">
        <v>4</v>
      </c>
      <c r="K35">
        <v>6</v>
      </c>
      <c r="L35" s="18">
        <f>SUM(D35:K35)</f>
        <v>46</v>
      </c>
      <c r="M35" s="19" t="s">
        <v>0</v>
      </c>
      <c r="N35" s="18">
        <f>SUM(D36:K36)</f>
        <v>29</v>
      </c>
      <c r="O35" s="17">
        <f>L35+N35</f>
        <v>75</v>
      </c>
      <c r="P35" s="17">
        <f>18+16</f>
        <v>34</v>
      </c>
      <c r="Q35" s="17" t="s">
        <v>143</v>
      </c>
    </row>
    <row r="36" spans="1:17" ht="12.75">
      <c r="A36" s="18"/>
      <c r="B36" s="18"/>
      <c r="C36" s="18"/>
      <c r="D36">
        <v>4</v>
      </c>
      <c r="E36">
        <v>4</v>
      </c>
      <c r="F36">
        <v>1</v>
      </c>
      <c r="G36">
        <v>4</v>
      </c>
      <c r="H36">
        <v>6</v>
      </c>
      <c r="I36">
        <v>5</v>
      </c>
      <c r="J36">
        <v>3</v>
      </c>
      <c r="K36">
        <v>2</v>
      </c>
      <c r="L36" s="18"/>
      <c r="M36" s="18"/>
      <c r="N36" s="18"/>
      <c r="O36" s="17"/>
      <c r="P36" s="17"/>
      <c r="Q36" s="17"/>
    </row>
    <row r="37" spans="1:17" ht="12.75">
      <c r="A37" s="18" t="s">
        <v>41</v>
      </c>
      <c r="B37" s="18" t="s">
        <v>53</v>
      </c>
      <c r="C37" s="18" t="s">
        <v>13</v>
      </c>
      <c r="D37">
        <v>6</v>
      </c>
      <c r="E37">
        <v>6</v>
      </c>
      <c r="F37">
        <v>5</v>
      </c>
      <c r="G37">
        <v>6</v>
      </c>
      <c r="H37">
        <v>5</v>
      </c>
      <c r="I37">
        <v>6</v>
      </c>
      <c r="J37">
        <v>6</v>
      </c>
      <c r="K37">
        <v>6</v>
      </c>
      <c r="L37" s="18">
        <f>SUM(D37:K37)</f>
        <v>46</v>
      </c>
      <c r="M37" s="19" t="s">
        <v>0</v>
      </c>
      <c r="N37" s="18">
        <f>SUM(D38:K38)</f>
        <v>29</v>
      </c>
      <c r="O37" s="17">
        <f>L37+N37</f>
        <v>75</v>
      </c>
      <c r="P37" s="17">
        <f>14+13</f>
        <v>27</v>
      </c>
      <c r="Q37" s="17" t="s">
        <v>143</v>
      </c>
    </row>
    <row r="38" spans="1:17" ht="12.75">
      <c r="A38" s="18"/>
      <c r="B38" s="18"/>
      <c r="C38" s="18"/>
      <c r="D38">
        <v>4</v>
      </c>
      <c r="E38">
        <v>4</v>
      </c>
      <c r="F38">
        <v>1</v>
      </c>
      <c r="G38">
        <v>4</v>
      </c>
      <c r="H38">
        <v>5</v>
      </c>
      <c r="I38">
        <v>5</v>
      </c>
      <c r="J38">
        <v>4</v>
      </c>
      <c r="K38">
        <v>2</v>
      </c>
      <c r="L38" s="18"/>
      <c r="M38" s="18"/>
      <c r="N38" s="18"/>
      <c r="O38" s="17"/>
      <c r="P38" s="17"/>
      <c r="Q38" s="17"/>
    </row>
    <row r="39" spans="1:17" ht="12.75">
      <c r="A39" s="18" t="s">
        <v>41</v>
      </c>
      <c r="B39" s="18" t="s">
        <v>17</v>
      </c>
      <c r="C39" s="18" t="s">
        <v>13</v>
      </c>
      <c r="D39">
        <v>6</v>
      </c>
      <c r="E39">
        <v>6</v>
      </c>
      <c r="F39">
        <v>5</v>
      </c>
      <c r="G39">
        <v>6</v>
      </c>
      <c r="H39">
        <v>5</v>
      </c>
      <c r="I39">
        <v>6</v>
      </c>
      <c r="J39">
        <v>6</v>
      </c>
      <c r="K39">
        <v>6</v>
      </c>
      <c r="L39" s="18">
        <f>SUM(D39:K39)</f>
        <v>46</v>
      </c>
      <c r="M39" s="19" t="s">
        <v>0</v>
      </c>
      <c r="N39" s="18">
        <f>SUM(D40:K40)</f>
        <v>29</v>
      </c>
      <c r="O39" s="17">
        <f>L39+N39</f>
        <v>75</v>
      </c>
      <c r="P39" s="17">
        <f>13+14</f>
        <v>27</v>
      </c>
      <c r="Q39" s="17" t="s">
        <v>143</v>
      </c>
    </row>
    <row r="40" spans="1:17" ht="12.75">
      <c r="A40" s="18"/>
      <c r="B40" s="18"/>
      <c r="C40" s="18"/>
      <c r="D40">
        <v>4</v>
      </c>
      <c r="E40">
        <v>4</v>
      </c>
      <c r="F40">
        <v>1</v>
      </c>
      <c r="G40">
        <v>4</v>
      </c>
      <c r="H40">
        <v>5</v>
      </c>
      <c r="I40">
        <v>5</v>
      </c>
      <c r="J40">
        <v>4</v>
      </c>
      <c r="K40">
        <v>2</v>
      </c>
      <c r="L40" s="18"/>
      <c r="M40" s="18"/>
      <c r="N40" s="18"/>
      <c r="O40" s="17"/>
      <c r="P40" s="17"/>
      <c r="Q40" s="17"/>
    </row>
    <row r="41" spans="1:17" ht="12.75">
      <c r="A41" s="18" t="s">
        <v>46</v>
      </c>
      <c r="B41" s="18" t="s">
        <v>78</v>
      </c>
      <c r="C41" s="18" t="s">
        <v>45</v>
      </c>
      <c r="D41">
        <v>6</v>
      </c>
      <c r="E41">
        <v>6</v>
      </c>
      <c r="F41">
        <v>6</v>
      </c>
      <c r="G41">
        <v>6</v>
      </c>
      <c r="H41">
        <v>6</v>
      </c>
      <c r="I41">
        <v>5</v>
      </c>
      <c r="J41">
        <v>6</v>
      </c>
      <c r="K41">
        <v>6</v>
      </c>
      <c r="L41" s="18">
        <f>SUM(D41:K41)</f>
        <v>47</v>
      </c>
      <c r="M41" s="19" t="s">
        <v>0</v>
      </c>
      <c r="N41" s="18">
        <f>SUM(D42:K42)</f>
        <v>28</v>
      </c>
      <c r="O41" s="17">
        <f>L41+N41</f>
        <v>75</v>
      </c>
      <c r="P41" s="17">
        <f>13+13</f>
        <v>26</v>
      </c>
      <c r="Q41" s="17" t="s">
        <v>143</v>
      </c>
    </row>
    <row r="42" spans="1:17" ht="12.75">
      <c r="A42" s="18"/>
      <c r="B42" s="18"/>
      <c r="C42" s="18"/>
      <c r="D42">
        <v>4</v>
      </c>
      <c r="E42">
        <v>4</v>
      </c>
      <c r="F42">
        <v>1</v>
      </c>
      <c r="G42">
        <v>4</v>
      </c>
      <c r="H42">
        <v>5</v>
      </c>
      <c r="I42">
        <v>4</v>
      </c>
      <c r="J42">
        <v>4</v>
      </c>
      <c r="K42">
        <v>2</v>
      </c>
      <c r="L42" s="18"/>
      <c r="M42" s="18"/>
      <c r="N42" s="18"/>
      <c r="O42" s="17"/>
      <c r="P42" s="17"/>
      <c r="Q42" s="17"/>
    </row>
    <row r="43" spans="1:17" ht="12.75">
      <c r="A43" s="18" t="s">
        <v>49</v>
      </c>
      <c r="B43" s="18" t="s">
        <v>66</v>
      </c>
      <c r="C43" s="18" t="s">
        <v>67</v>
      </c>
      <c r="D43">
        <v>6</v>
      </c>
      <c r="E43">
        <v>5</v>
      </c>
      <c r="F43">
        <v>6</v>
      </c>
      <c r="G43">
        <v>5</v>
      </c>
      <c r="H43">
        <v>6</v>
      </c>
      <c r="I43">
        <v>6</v>
      </c>
      <c r="J43">
        <v>6</v>
      </c>
      <c r="K43">
        <v>6</v>
      </c>
      <c r="L43" s="18">
        <f>SUM(D43:K43)</f>
        <v>46</v>
      </c>
      <c r="M43" s="19" t="s">
        <v>0</v>
      </c>
      <c r="N43" s="18">
        <f>SUM(D44:K44)</f>
        <v>28</v>
      </c>
      <c r="O43" s="17">
        <f>L43+N43</f>
        <v>74</v>
      </c>
      <c r="P43" s="17">
        <f>13+19</f>
        <v>32</v>
      </c>
      <c r="Q43" s="17" t="s">
        <v>143</v>
      </c>
    </row>
    <row r="44" spans="1:17" ht="12.75">
      <c r="A44" s="18"/>
      <c r="B44" s="18"/>
      <c r="C44" s="18"/>
      <c r="D44">
        <v>4</v>
      </c>
      <c r="E44">
        <v>3</v>
      </c>
      <c r="F44">
        <v>1</v>
      </c>
      <c r="G44">
        <v>3</v>
      </c>
      <c r="H44">
        <v>6</v>
      </c>
      <c r="I44">
        <v>5</v>
      </c>
      <c r="J44">
        <v>4</v>
      </c>
      <c r="K44">
        <v>2</v>
      </c>
      <c r="L44" s="18"/>
      <c r="M44" s="18"/>
      <c r="N44" s="18"/>
      <c r="O44" s="17"/>
      <c r="P44" s="17"/>
      <c r="Q44" s="17"/>
    </row>
    <row r="45" spans="1:17" ht="12.75">
      <c r="A45" s="18" t="s">
        <v>51</v>
      </c>
      <c r="B45" s="18" t="s">
        <v>69</v>
      </c>
      <c r="C45" s="18" t="s">
        <v>67</v>
      </c>
      <c r="D45">
        <v>6</v>
      </c>
      <c r="E45">
        <v>6</v>
      </c>
      <c r="F45">
        <v>5</v>
      </c>
      <c r="G45">
        <v>6</v>
      </c>
      <c r="H45">
        <v>6</v>
      </c>
      <c r="I45">
        <v>5</v>
      </c>
      <c r="J45">
        <v>6</v>
      </c>
      <c r="K45">
        <v>5</v>
      </c>
      <c r="L45" s="18">
        <f>SUM(D45:K45)</f>
        <v>45</v>
      </c>
      <c r="M45" s="19" t="s">
        <v>0</v>
      </c>
      <c r="N45" s="18">
        <f>SUM(D46:K46)</f>
        <v>29</v>
      </c>
      <c r="O45" s="17">
        <f>L45+N45</f>
        <v>74</v>
      </c>
      <c r="P45" s="17">
        <f>17+9</f>
        <v>26</v>
      </c>
      <c r="Q45" s="17" t="s">
        <v>143</v>
      </c>
    </row>
    <row r="46" spans="1:17" ht="12.75">
      <c r="A46" s="18"/>
      <c r="B46" s="18"/>
      <c r="C46" s="18"/>
      <c r="D46">
        <v>4</v>
      </c>
      <c r="E46">
        <v>4</v>
      </c>
      <c r="F46">
        <v>1</v>
      </c>
      <c r="G46">
        <v>4</v>
      </c>
      <c r="H46">
        <v>6</v>
      </c>
      <c r="I46">
        <v>4</v>
      </c>
      <c r="J46">
        <v>4</v>
      </c>
      <c r="K46">
        <v>2</v>
      </c>
      <c r="L46" s="18"/>
      <c r="M46" s="18"/>
      <c r="N46" s="18"/>
      <c r="O46" s="17"/>
      <c r="P46" s="17"/>
      <c r="Q46" s="17"/>
    </row>
    <row r="47" spans="1:17" ht="12.75">
      <c r="A47" s="18" t="s">
        <v>52</v>
      </c>
      <c r="B47" s="18" t="s">
        <v>55</v>
      </c>
      <c r="C47" s="18" t="s">
        <v>13</v>
      </c>
      <c r="D47">
        <v>6</v>
      </c>
      <c r="E47">
        <v>6</v>
      </c>
      <c r="F47">
        <v>6</v>
      </c>
      <c r="G47">
        <v>5</v>
      </c>
      <c r="H47">
        <v>5</v>
      </c>
      <c r="I47">
        <v>6</v>
      </c>
      <c r="J47">
        <v>5</v>
      </c>
      <c r="K47">
        <v>6</v>
      </c>
      <c r="L47" s="18">
        <f>SUM(D47:K47)</f>
        <v>45</v>
      </c>
      <c r="M47" s="19" t="s">
        <v>0</v>
      </c>
      <c r="N47" s="18">
        <f>SUM(D48:K48)</f>
        <v>28</v>
      </c>
      <c r="O47" s="17">
        <f>L47+N47</f>
        <v>73</v>
      </c>
      <c r="P47" s="17">
        <f>12+17</f>
        <v>29</v>
      </c>
      <c r="Q47" s="17"/>
    </row>
    <row r="48" spans="1:17" ht="12.75">
      <c r="A48" s="18"/>
      <c r="B48" s="18"/>
      <c r="C48" s="18"/>
      <c r="D48">
        <v>4</v>
      </c>
      <c r="E48">
        <v>4</v>
      </c>
      <c r="F48">
        <v>1</v>
      </c>
      <c r="G48">
        <v>4</v>
      </c>
      <c r="H48">
        <v>5</v>
      </c>
      <c r="I48">
        <v>5</v>
      </c>
      <c r="J48">
        <v>3</v>
      </c>
      <c r="K48">
        <v>2</v>
      </c>
      <c r="L48" s="18"/>
      <c r="M48" s="18"/>
      <c r="N48" s="18"/>
      <c r="O48" s="17"/>
      <c r="P48" s="17"/>
      <c r="Q48" s="17"/>
    </row>
    <row r="49" spans="1:17" ht="12.75">
      <c r="A49" s="18" t="s">
        <v>54</v>
      </c>
      <c r="B49" s="18" t="s">
        <v>21</v>
      </c>
      <c r="C49" s="18" t="s">
        <v>13</v>
      </c>
      <c r="D49">
        <v>6</v>
      </c>
      <c r="E49">
        <v>5</v>
      </c>
      <c r="F49">
        <v>6</v>
      </c>
      <c r="G49">
        <v>6</v>
      </c>
      <c r="H49">
        <v>5</v>
      </c>
      <c r="I49">
        <v>5</v>
      </c>
      <c r="J49">
        <v>6</v>
      </c>
      <c r="K49">
        <v>6</v>
      </c>
      <c r="L49" s="18">
        <f>SUM(D49:K49)</f>
        <v>45</v>
      </c>
      <c r="M49" s="19" t="s">
        <v>0</v>
      </c>
      <c r="N49" s="18">
        <f>SUM(D50:K50)</f>
        <v>28</v>
      </c>
      <c r="O49" s="17">
        <f>L49+N49</f>
        <v>73</v>
      </c>
      <c r="P49" s="17">
        <v>28</v>
      </c>
      <c r="Q49" s="17"/>
    </row>
    <row r="50" spans="1:17" ht="12.75">
      <c r="A50" s="18"/>
      <c r="B50" s="18"/>
      <c r="C50" s="18"/>
      <c r="D50">
        <v>4</v>
      </c>
      <c r="E50">
        <v>4</v>
      </c>
      <c r="F50">
        <v>1</v>
      </c>
      <c r="G50">
        <v>4</v>
      </c>
      <c r="H50">
        <v>5</v>
      </c>
      <c r="I50">
        <v>4</v>
      </c>
      <c r="J50">
        <v>4</v>
      </c>
      <c r="K50">
        <v>2</v>
      </c>
      <c r="L50" s="18"/>
      <c r="M50" s="18"/>
      <c r="N50" s="18"/>
      <c r="O50" s="17"/>
      <c r="P50" s="17"/>
      <c r="Q50" s="17"/>
    </row>
    <row r="51" spans="1:17" ht="12.75">
      <c r="A51" s="18" t="s">
        <v>56</v>
      </c>
      <c r="B51" s="18" t="s">
        <v>81</v>
      </c>
      <c r="C51" s="18" t="s">
        <v>67</v>
      </c>
      <c r="D51">
        <v>6</v>
      </c>
      <c r="E51">
        <v>5</v>
      </c>
      <c r="F51">
        <v>5</v>
      </c>
      <c r="G51">
        <v>6</v>
      </c>
      <c r="H51">
        <v>6</v>
      </c>
      <c r="I51">
        <v>6</v>
      </c>
      <c r="J51">
        <v>5</v>
      </c>
      <c r="K51">
        <v>6</v>
      </c>
      <c r="L51" s="18">
        <f>SUM(D51:K51)</f>
        <v>45</v>
      </c>
      <c r="M51" s="19" t="s">
        <v>0</v>
      </c>
      <c r="N51" s="18">
        <f>SUM(D52:K52)</f>
        <v>28</v>
      </c>
      <c r="O51" s="17">
        <f>L51+N51</f>
        <v>73</v>
      </c>
      <c r="P51" s="17">
        <f>13+12</f>
        <v>25</v>
      </c>
      <c r="Q51" s="17"/>
    </row>
    <row r="52" spans="1:17" ht="12.75">
      <c r="A52" s="18"/>
      <c r="B52" s="18"/>
      <c r="C52" s="18"/>
      <c r="D52">
        <v>4</v>
      </c>
      <c r="E52">
        <v>3</v>
      </c>
      <c r="F52">
        <v>1</v>
      </c>
      <c r="G52">
        <v>4</v>
      </c>
      <c r="H52">
        <v>6</v>
      </c>
      <c r="I52">
        <v>5</v>
      </c>
      <c r="J52">
        <v>3</v>
      </c>
      <c r="K52">
        <v>2</v>
      </c>
      <c r="L52" s="18"/>
      <c r="M52" s="18"/>
      <c r="N52" s="18"/>
      <c r="O52" s="17"/>
      <c r="P52" s="17"/>
      <c r="Q52" s="17"/>
    </row>
    <row r="53" spans="1:17" ht="12.75">
      <c r="A53" s="18" t="s">
        <v>58</v>
      </c>
      <c r="B53" s="18" t="s">
        <v>61</v>
      </c>
      <c r="C53" s="18" t="s">
        <v>62</v>
      </c>
      <c r="D53">
        <v>6</v>
      </c>
      <c r="E53">
        <v>5</v>
      </c>
      <c r="F53">
        <v>6</v>
      </c>
      <c r="G53">
        <v>4</v>
      </c>
      <c r="H53">
        <v>6</v>
      </c>
      <c r="I53">
        <v>6</v>
      </c>
      <c r="J53">
        <v>6</v>
      </c>
      <c r="K53">
        <v>6</v>
      </c>
      <c r="L53" s="18">
        <f>SUM(D53:K53)</f>
        <v>45</v>
      </c>
      <c r="M53" s="19" t="s">
        <v>0</v>
      </c>
      <c r="N53" s="18">
        <f>SUM(D54:K54)</f>
        <v>28</v>
      </c>
      <c r="O53" s="17">
        <f>L53+N53</f>
        <v>73</v>
      </c>
      <c r="P53" s="17">
        <f>7+10</f>
        <v>17</v>
      </c>
      <c r="Q53" s="17"/>
    </row>
    <row r="54" spans="1:17" ht="12.75">
      <c r="A54" s="18"/>
      <c r="B54" s="18"/>
      <c r="C54" s="18"/>
      <c r="D54">
        <v>4</v>
      </c>
      <c r="E54">
        <v>3</v>
      </c>
      <c r="F54">
        <v>1</v>
      </c>
      <c r="G54">
        <v>3</v>
      </c>
      <c r="H54">
        <v>6</v>
      </c>
      <c r="I54">
        <v>5</v>
      </c>
      <c r="J54">
        <v>4</v>
      </c>
      <c r="K54">
        <v>2</v>
      </c>
      <c r="L54" s="18"/>
      <c r="M54" s="18"/>
      <c r="N54" s="18"/>
      <c r="O54" s="17"/>
      <c r="P54" s="17"/>
      <c r="Q54" s="17"/>
    </row>
    <row r="55" spans="1:17" ht="12.75">
      <c r="A55" s="18" t="s">
        <v>60</v>
      </c>
      <c r="B55" s="18" t="s">
        <v>33</v>
      </c>
      <c r="C55" s="18" t="s">
        <v>24</v>
      </c>
      <c r="D55">
        <v>6</v>
      </c>
      <c r="E55">
        <v>6</v>
      </c>
      <c r="F55">
        <v>6</v>
      </c>
      <c r="G55">
        <v>5</v>
      </c>
      <c r="H55">
        <v>6</v>
      </c>
      <c r="I55">
        <v>6</v>
      </c>
      <c r="J55">
        <v>4</v>
      </c>
      <c r="K55">
        <v>6</v>
      </c>
      <c r="L55" s="18">
        <f>SUM(D55:K55)</f>
        <v>45</v>
      </c>
      <c r="M55" s="19" t="s">
        <v>0</v>
      </c>
      <c r="N55" s="18">
        <f>SUM(D56:K56)</f>
        <v>27</v>
      </c>
      <c r="O55" s="17">
        <f>L55+N55</f>
        <v>72</v>
      </c>
      <c r="P55" s="17">
        <f>15+17</f>
        <v>32</v>
      </c>
      <c r="Q55" s="17"/>
    </row>
    <row r="56" spans="1:17" ht="12.75">
      <c r="A56" s="18"/>
      <c r="B56" s="18"/>
      <c r="C56" s="18"/>
      <c r="D56">
        <v>4</v>
      </c>
      <c r="E56">
        <v>4</v>
      </c>
      <c r="F56">
        <v>1</v>
      </c>
      <c r="G56">
        <v>3</v>
      </c>
      <c r="H56">
        <v>6</v>
      </c>
      <c r="I56">
        <v>4</v>
      </c>
      <c r="J56">
        <v>3</v>
      </c>
      <c r="K56">
        <v>2</v>
      </c>
      <c r="L56" s="18"/>
      <c r="M56" s="18"/>
      <c r="N56" s="18"/>
      <c r="O56" s="17"/>
      <c r="P56" s="17"/>
      <c r="Q56" s="17"/>
    </row>
    <row r="57" spans="1:17" ht="12.75">
      <c r="A57" s="18" t="s">
        <v>63</v>
      </c>
      <c r="B57" s="18" t="s">
        <v>71</v>
      </c>
      <c r="C57" s="18" t="s">
        <v>72</v>
      </c>
      <c r="D57">
        <v>5</v>
      </c>
      <c r="E57">
        <v>6</v>
      </c>
      <c r="F57">
        <v>6</v>
      </c>
      <c r="G57">
        <v>6</v>
      </c>
      <c r="H57">
        <v>6</v>
      </c>
      <c r="I57">
        <v>5</v>
      </c>
      <c r="J57">
        <v>5</v>
      </c>
      <c r="K57">
        <v>5</v>
      </c>
      <c r="L57" s="18">
        <f>SUM(D57:K57)</f>
        <v>44</v>
      </c>
      <c r="M57" s="19" t="s">
        <v>0</v>
      </c>
      <c r="N57" s="18">
        <f>SUM(D58:K58)</f>
        <v>28</v>
      </c>
      <c r="O57" s="17">
        <f>L57+N57</f>
        <v>72</v>
      </c>
      <c r="P57" s="17">
        <f>17+7</f>
        <v>24</v>
      </c>
      <c r="Q57" s="17"/>
    </row>
    <row r="58" spans="1:17" ht="12.75">
      <c r="A58" s="18"/>
      <c r="B58" s="18"/>
      <c r="C58" s="18"/>
      <c r="D58">
        <v>3</v>
      </c>
      <c r="E58">
        <v>4</v>
      </c>
      <c r="F58">
        <v>1</v>
      </c>
      <c r="G58">
        <v>4</v>
      </c>
      <c r="H58">
        <v>6</v>
      </c>
      <c r="I58">
        <v>4</v>
      </c>
      <c r="J58">
        <v>4</v>
      </c>
      <c r="K58">
        <v>2</v>
      </c>
      <c r="L58" s="18"/>
      <c r="M58" s="18"/>
      <c r="N58" s="18"/>
      <c r="O58" s="17"/>
      <c r="P58" s="17"/>
      <c r="Q58" s="17"/>
    </row>
    <row r="59" spans="1:17" ht="12.75">
      <c r="A59" s="18" t="s">
        <v>65</v>
      </c>
      <c r="B59" s="18" t="s">
        <v>44</v>
      </c>
      <c r="C59" s="18" t="s">
        <v>45</v>
      </c>
      <c r="D59">
        <v>6</v>
      </c>
      <c r="E59">
        <v>6</v>
      </c>
      <c r="F59">
        <v>6</v>
      </c>
      <c r="G59">
        <v>6</v>
      </c>
      <c r="H59">
        <v>4</v>
      </c>
      <c r="I59">
        <v>5</v>
      </c>
      <c r="J59">
        <v>6</v>
      </c>
      <c r="K59">
        <v>6</v>
      </c>
      <c r="L59" s="18">
        <f>SUM(D59:K59)</f>
        <v>45</v>
      </c>
      <c r="M59" s="19" t="s">
        <v>0</v>
      </c>
      <c r="N59" s="18">
        <f>SUM(D60:K60)</f>
        <v>27</v>
      </c>
      <c r="O59" s="17">
        <f>L59+N59</f>
        <v>72</v>
      </c>
      <c r="P59" s="17">
        <f>15+5</f>
        <v>20</v>
      </c>
      <c r="Q59" s="17"/>
    </row>
    <row r="60" spans="1:17" ht="12.75">
      <c r="A60" s="18"/>
      <c r="B60" s="18"/>
      <c r="C60" s="18"/>
      <c r="D60">
        <v>4</v>
      </c>
      <c r="E60">
        <v>4</v>
      </c>
      <c r="F60">
        <v>1</v>
      </c>
      <c r="G60">
        <v>4</v>
      </c>
      <c r="H60">
        <v>4</v>
      </c>
      <c r="I60">
        <v>4</v>
      </c>
      <c r="J60">
        <v>4</v>
      </c>
      <c r="K60">
        <v>2</v>
      </c>
      <c r="L60" s="18"/>
      <c r="M60" s="18"/>
      <c r="N60" s="18"/>
      <c r="O60" s="17"/>
      <c r="P60" s="17"/>
      <c r="Q60" s="17"/>
    </row>
    <row r="61" spans="1:17" ht="12.75">
      <c r="A61" s="18" t="s">
        <v>68</v>
      </c>
      <c r="B61" s="18" t="s">
        <v>37</v>
      </c>
      <c r="C61" s="18" t="s">
        <v>38</v>
      </c>
      <c r="D61">
        <v>6</v>
      </c>
      <c r="E61">
        <v>4</v>
      </c>
      <c r="F61">
        <v>5</v>
      </c>
      <c r="G61">
        <v>5</v>
      </c>
      <c r="H61">
        <v>6</v>
      </c>
      <c r="I61">
        <v>6</v>
      </c>
      <c r="J61">
        <v>6</v>
      </c>
      <c r="K61">
        <v>6</v>
      </c>
      <c r="L61" s="18">
        <f>SUM(D61:K61)</f>
        <v>44</v>
      </c>
      <c r="M61" s="19" t="s">
        <v>0</v>
      </c>
      <c r="N61" s="18">
        <f>SUM(D62:K62)</f>
        <v>27</v>
      </c>
      <c r="O61" s="17">
        <f>L61+N61</f>
        <v>71</v>
      </c>
      <c r="P61" s="17">
        <f>7+10</f>
        <v>17</v>
      </c>
      <c r="Q61" s="17"/>
    </row>
    <row r="62" spans="1:17" ht="12.75">
      <c r="A62" s="18"/>
      <c r="B62" s="18"/>
      <c r="C62" s="18"/>
      <c r="D62">
        <v>4</v>
      </c>
      <c r="E62">
        <v>2</v>
      </c>
      <c r="F62">
        <v>1</v>
      </c>
      <c r="G62">
        <v>3</v>
      </c>
      <c r="H62">
        <v>6</v>
      </c>
      <c r="I62">
        <v>5</v>
      </c>
      <c r="J62">
        <v>4</v>
      </c>
      <c r="K62">
        <v>2</v>
      </c>
      <c r="L62" s="18"/>
      <c r="M62" s="18"/>
      <c r="N62" s="18"/>
      <c r="O62" s="17"/>
      <c r="P62" s="17"/>
      <c r="Q62" s="17"/>
    </row>
    <row r="63" spans="1:17" ht="12.75">
      <c r="A63" s="18" t="s">
        <v>70</v>
      </c>
      <c r="B63" s="18" t="s">
        <v>59</v>
      </c>
      <c r="C63" s="18" t="s">
        <v>13</v>
      </c>
      <c r="D63">
        <v>6</v>
      </c>
      <c r="E63">
        <v>4</v>
      </c>
      <c r="F63">
        <v>6</v>
      </c>
      <c r="G63">
        <v>6</v>
      </c>
      <c r="H63">
        <v>6</v>
      </c>
      <c r="I63">
        <v>5</v>
      </c>
      <c r="J63">
        <v>4</v>
      </c>
      <c r="K63">
        <v>6</v>
      </c>
      <c r="L63" s="18">
        <f>SUM(D63:K63)</f>
        <v>43</v>
      </c>
      <c r="M63" s="19" t="s">
        <v>0</v>
      </c>
      <c r="N63" s="18">
        <f>SUM(D64:K64)</f>
        <v>27</v>
      </c>
      <c r="O63" s="17">
        <f>L63+N63</f>
        <v>70</v>
      </c>
      <c r="P63" s="17">
        <f>11+10</f>
        <v>21</v>
      </c>
      <c r="Q63" s="17"/>
    </row>
    <row r="64" spans="1:17" ht="12.75">
      <c r="A64" s="18"/>
      <c r="B64" s="18"/>
      <c r="C64" s="18"/>
      <c r="D64">
        <v>4</v>
      </c>
      <c r="E64">
        <v>3</v>
      </c>
      <c r="F64">
        <v>1</v>
      </c>
      <c r="G64">
        <v>4</v>
      </c>
      <c r="H64">
        <v>6</v>
      </c>
      <c r="I64">
        <v>5</v>
      </c>
      <c r="J64">
        <v>2</v>
      </c>
      <c r="K64">
        <v>2</v>
      </c>
      <c r="L64" s="18"/>
      <c r="M64" s="18"/>
      <c r="N64" s="18"/>
      <c r="O64" s="17"/>
      <c r="P64" s="17"/>
      <c r="Q64" s="17"/>
    </row>
    <row r="65" spans="1:17" ht="12.75">
      <c r="A65" s="18" t="s">
        <v>73</v>
      </c>
      <c r="B65" s="18" t="s">
        <v>12</v>
      </c>
      <c r="C65" s="18" t="s">
        <v>13</v>
      </c>
      <c r="D65">
        <v>6</v>
      </c>
      <c r="E65">
        <v>5</v>
      </c>
      <c r="F65">
        <v>6</v>
      </c>
      <c r="G65">
        <v>5</v>
      </c>
      <c r="H65">
        <v>6</v>
      </c>
      <c r="I65">
        <v>5</v>
      </c>
      <c r="J65">
        <v>5</v>
      </c>
      <c r="K65">
        <v>6</v>
      </c>
      <c r="L65" s="18">
        <f>SUM(D65:K65)</f>
        <v>44</v>
      </c>
      <c r="M65" s="19" t="s">
        <v>0</v>
      </c>
      <c r="N65" s="18">
        <f>SUM(D66:K66)</f>
        <v>26</v>
      </c>
      <c r="O65" s="17">
        <f>L65+N65</f>
        <v>70</v>
      </c>
      <c r="P65" s="17">
        <f>12+6</f>
        <v>18</v>
      </c>
      <c r="Q65" s="17"/>
    </row>
    <row r="66" spans="1:17" ht="12.75">
      <c r="A66" s="18"/>
      <c r="B66" s="18"/>
      <c r="C66" s="18"/>
      <c r="D66">
        <v>4</v>
      </c>
      <c r="E66">
        <v>3</v>
      </c>
      <c r="F66">
        <v>1</v>
      </c>
      <c r="G66">
        <v>3</v>
      </c>
      <c r="H66">
        <v>5</v>
      </c>
      <c r="I66">
        <v>5</v>
      </c>
      <c r="J66">
        <v>3</v>
      </c>
      <c r="K66">
        <v>2</v>
      </c>
      <c r="L66" s="18"/>
      <c r="M66" s="18"/>
      <c r="N66" s="18"/>
      <c r="O66" s="17"/>
      <c r="P66" s="17"/>
      <c r="Q66" s="17"/>
    </row>
    <row r="67" spans="1:17" ht="12.75">
      <c r="A67" s="18" t="s">
        <v>75</v>
      </c>
      <c r="B67" s="18" t="s">
        <v>35</v>
      </c>
      <c r="C67" s="18" t="s">
        <v>24</v>
      </c>
      <c r="D67">
        <v>6</v>
      </c>
      <c r="E67">
        <v>6</v>
      </c>
      <c r="F67">
        <v>6</v>
      </c>
      <c r="G67">
        <v>6</v>
      </c>
      <c r="H67">
        <v>4</v>
      </c>
      <c r="I67">
        <v>3</v>
      </c>
      <c r="J67">
        <v>6</v>
      </c>
      <c r="K67">
        <v>5</v>
      </c>
      <c r="L67" s="18">
        <f>SUM(D67:K67)</f>
        <v>42</v>
      </c>
      <c r="M67" s="19" t="s">
        <v>0</v>
      </c>
      <c r="N67" s="18">
        <f>SUM(D68:K68)</f>
        <v>26</v>
      </c>
      <c r="O67" s="17">
        <f>L67+N67</f>
        <v>68</v>
      </c>
      <c r="P67" s="17">
        <f>14+17</f>
        <v>31</v>
      </c>
      <c r="Q67" s="17"/>
    </row>
    <row r="68" spans="1:17" ht="12.75">
      <c r="A68" s="18"/>
      <c r="B68" s="18"/>
      <c r="C68" s="18"/>
      <c r="D68">
        <v>4</v>
      </c>
      <c r="E68">
        <v>4</v>
      </c>
      <c r="F68">
        <v>1</v>
      </c>
      <c r="G68">
        <v>4</v>
      </c>
      <c r="H68">
        <v>4</v>
      </c>
      <c r="I68">
        <v>3</v>
      </c>
      <c r="J68">
        <v>4</v>
      </c>
      <c r="K68">
        <v>2</v>
      </c>
      <c r="L68" s="18"/>
      <c r="M68" s="18"/>
      <c r="N68" s="18"/>
      <c r="O68" s="17"/>
      <c r="P68" s="17"/>
      <c r="Q68" s="17"/>
    </row>
    <row r="69" spans="1:17" ht="12.75">
      <c r="A69" s="18" t="s">
        <v>77</v>
      </c>
      <c r="B69" s="18" t="s">
        <v>64</v>
      </c>
      <c r="C69" s="18" t="s">
        <v>62</v>
      </c>
      <c r="D69">
        <v>5</v>
      </c>
      <c r="E69">
        <v>5</v>
      </c>
      <c r="F69">
        <v>3</v>
      </c>
      <c r="G69">
        <v>6</v>
      </c>
      <c r="H69">
        <v>5</v>
      </c>
      <c r="I69">
        <v>5</v>
      </c>
      <c r="J69">
        <v>6</v>
      </c>
      <c r="K69">
        <v>6</v>
      </c>
      <c r="L69" s="18">
        <f>SUM(D69:K69)</f>
        <v>41</v>
      </c>
      <c r="M69" s="19" t="s">
        <v>0</v>
      </c>
      <c r="N69" s="18">
        <f>SUM(D70:K70)</f>
        <v>27</v>
      </c>
      <c r="O69" s="17">
        <f>L69+N69</f>
        <v>68</v>
      </c>
      <c r="P69" s="17">
        <f>10+10</f>
        <v>20</v>
      </c>
      <c r="Q69" s="17"/>
    </row>
    <row r="70" spans="1:17" ht="12.75">
      <c r="A70" s="18"/>
      <c r="B70" s="18"/>
      <c r="C70" s="18"/>
      <c r="D70">
        <v>4</v>
      </c>
      <c r="E70">
        <v>3</v>
      </c>
      <c r="F70">
        <v>1</v>
      </c>
      <c r="G70">
        <v>4</v>
      </c>
      <c r="H70">
        <v>5</v>
      </c>
      <c r="I70">
        <v>4</v>
      </c>
      <c r="J70">
        <v>4</v>
      </c>
      <c r="K70">
        <v>2</v>
      </c>
      <c r="L70" s="18"/>
      <c r="M70" s="18"/>
      <c r="N70" s="18"/>
      <c r="O70" s="17"/>
      <c r="P70" s="17"/>
      <c r="Q70" s="17"/>
    </row>
    <row r="71" spans="1:17" ht="12.75">
      <c r="A71" s="18" t="s">
        <v>79</v>
      </c>
      <c r="B71" s="18" t="s">
        <v>74</v>
      </c>
      <c r="C71" s="18" t="s">
        <v>72</v>
      </c>
      <c r="D71">
        <v>6</v>
      </c>
      <c r="E71">
        <v>6</v>
      </c>
      <c r="F71">
        <v>6</v>
      </c>
      <c r="G71">
        <v>6</v>
      </c>
      <c r="H71">
        <v>5</v>
      </c>
      <c r="I71">
        <v>4</v>
      </c>
      <c r="J71">
        <v>4</v>
      </c>
      <c r="K71">
        <v>6</v>
      </c>
      <c r="L71" s="18">
        <f>SUM(D71:K71)</f>
        <v>43</v>
      </c>
      <c r="M71" s="19" t="s">
        <v>0</v>
      </c>
      <c r="N71" s="18">
        <f>SUM(D72:K72)</f>
        <v>25</v>
      </c>
      <c r="O71" s="17">
        <f>L71+N71</f>
        <v>68</v>
      </c>
      <c r="P71" s="17">
        <f>9+7</f>
        <v>16</v>
      </c>
      <c r="Q71" s="17"/>
    </row>
    <row r="72" spans="1:17" ht="12.75">
      <c r="A72" s="18"/>
      <c r="B72" s="18"/>
      <c r="C72" s="18"/>
      <c r="D72">
        <v>4</v>
      </c>
      <c r="E72">
        <v>4</v>
      </c>
      <c r="F72">
        <v>1</v>
      </c>
      <c r="G72">
        <v>4</v>
      </c>
      <c r="H72">
        <v>5</v>
      </c>
      <c r="I72">
        <v>3</v>
      </c>
      <c r="J72">
        <v>2</v>
      </c>
      <c r="K72">
        <v>2</v>
      </c>
      <c r="L72" s="18"/>
      <c r="M72" s="18"/>
      <c r="N72" s="18"/>
      <c r="O72" s="17"/>
      <c r="P72" s="17"/>
      <c r="Q72" s="17"/>
    </row>
    <row r="73" spans="1:17" ht="12.75">
      <c r="A73" s="18" t="s">
        <v>80</v>
      </c>
      <c r="B73" s="18" t="s">
        <v>93</v>
      </c>
      <c r="C73" s="18" t="s">
        <v>45</v>
      </c>
      <c r="D73">
        <v>0</v>
      </c>
      <c r="E73">
        <v>3</v>
      </c>
      <c r="F73">
        <v>5</v>
      </c>
      <c r="G73">
        <v>5</v>
      </c>
      <c r="H73">
        <v>5</v>
      </c>
      <c r="I73">
        <v>3</v>
      </c>
      <c r="J73">
        <v>5</v>
      </c>
      <c r="K73">
        <v>5</v>
      </c>
      <c r="L73" s="18">
        <f>SUM(D73:K73)</f>
        <v>31</v>
      </c>
      <c r="M73" s="19" t="s">
        <v>0</v>
      </c>
      <c r="N73" s="18">
        <f>SUM(D74:K74)</f>
        <v>20</v>
      </c>
      <c r="O73" s="17">
        <f>L73+N73</f>
        <v>51</v>
      </c>
      <c r="P73" s="17">
        <f>5+8</f>
        <v>13</v>
      </c>
      <c r="Q73" s="17"/>
    </row>
    <row r="74" spans="1:17" ht="12.75">
      <c r="A74" s="18"/>
      <c r="B74" s="18"/>
      <c r="C74" s="18"/>
      <c r="D74">
        <v>0</v>
      </c>
      <c r="E74">
        <v>3</v>
      </c>
      <c r="F74">
        <v>1</v>
      </c>
      <c r="G74">
        <v>3</v>
      </c>
      <c r="H74">
        <v>5</v>
      </c>
      <c r="I74">
        <v>3</v>
      </c>
      <c r="J74">
        <v>3</v>
      </c>
      <c r="K74">
        <v>2</v>
      </c>
      <c r="L74" s="18"/>
      <c r="M74" s="18"/>
      <c r="N74" s="18"/>
      <c r="O74" s="17"/>
      <c r="P74" s="17"/>
      <c r="Q74" s="17"/>
    </row>
    <row r="75" spans="1:17" ht="12.75">
      <c r="A75" s="15"/>
      <c r="B75" s="15"/>
      <c r="C75" s="15"/>
      <c r="L75" s="15"/>
      <c r="M75" s="15"/>
      <c r="N75" s="15"/>
      <c r="O75" s="14"/>
      <c r="P75" s="14"/>
      <c r="Q75" s="14"/>
    </row>
    <row r="76" spans="2:17" s="2" customFormat="1" ht="12.75">
      <c r="B76" s="2" t="s">
        <v>5</v>
      </c>
      <c r="O76" s="3"/>
      <c r="P76" s="3"/>
      <c r="Q76" s="3"/>
    </row>
    <row r="77" spans="1:17" ht="12.75">
      <c r="A77" s="18" t="s">
        <v>11</v>
      </c>
      <c r="B77" s="18" t="s">
        <v>82</v>
      </c>
      <c r="C77" s="18" t="s">
        <v>48</v>
      </c>
      <c r="D77">
        <v>6</v>
      </c>
      <c r="E77">
        <v>5</v>
      </c>
      <c r="F77">
        <v>6</v>
      </c>
      <c r="G77">
        <v>6</v>
      </c>
      <c r="H77">
        <v>6</v>
      </c>
      <c r="I77">
        <v>6</v>
      </c>
      <c r="J77">
        <v>6</v>
      </c>
      <c r="K77">
        <v>6</v>
      </c>
      <c r="L77" s="18">
        <f>SUM(D77:K77)</f>
        <v>47</v>
      </c>
      <c r="M77" s="19" t="s">
        <v>0</v>
      </c>
      <c r="N77" s="18">
        <f>SUM(D78:K78)</f>
        <v>29</v>
      </c>
      <c r="O77" s="17">
        <f>L77+N77</f>
        <v>76</v>
      </c>
      <c r="P77" s="17">
        <f>11+20</f>
        <v>31</v>
      </c>
      <c r="Q77" s="17" t="s">
        <v>142</v>
      </c>
    </row>
    <row r="78" spans="1:17" ht="12.75">
      <c r="A78" s="18"/>
      <c r="B78" s="18"/>
      <c r="C78" s="18"/>
      <c r="D78">
        <v>4</v>
      </c>
      <c r="E78">
        <v>3</v>
      </c>
      <c r="F78">
        <v>1</v>
      </c>
      <c r="G78">
        <v>4</v>
      </c>
      <c r="H78">
        <v>6</v>
      </c>
      <c r="I78">
        <v>5</v>
      </c>
      <c r="J78">
        <v>4</v>
      </c>
      <c r="K78">
        <v>2</v>
      </c>
      <c r="L78" s="18"/>
      <c r="M78" s="18"/>
      <c r="N78" s="18"/>
      <c r="O78" s="17"/>
      <c r="P78" s="17"/>
      <c r="Q78" s="17"/>
    </row>
    <row r="79" spans="1:17" ht="12.75">
      <c r="A79" s="18" t="s">
        <v>14</v>
      </c>
      <c r="B79" s="18" t="s">
        <v>83</v>
      </c>
      <c r="C79" s="18" t="s">
        <v>27</v>
      </c>
      <c r="D79">
        <v>6</v>
      </c>
      <c r="E79">
        <v>6</v>
      </c>
      <c r="F79">
        <v>6</v>
      </c>
      <c r="G79">
        <v>5</v>
      </c>
      <c r="H79">
        <v>5</v>
      </c>
      <c r="I79">
        <v>6</v>
      </c>
      <c r="J79">
        <v>6</v>
      </c>
      <c r="K79">
        <v>6</v>
      </c>
      <c r="L79" s="18">
        <f>SUM(D79:K79)</f>
        <v>46</v>
      </c>
      <c r="M79" s="19" t="s">
        <v>0</v>
      </c>
      <c r="N79" s="18">
        <f>SUM(D80:K80)</f>
        <v>29</v>
      </c>
      <c r="O79" s="17">
        <f>L79+N79</f>
        <v>75</v>
      </c>
      <c r="P79" s="17">
        <f>31</f>
        <v>31</v>
      </c>
      <c r="Q79" s="17" t="s">
        <v>143</v>
      </c>
    </row>
    <row r="80" spans="1:17" ht="12.75">
      <c r="A80" s="18"/>
      <c r="B80" s="18"/>
      <c r="C80" s="18"/>
      <c r="D80">
        <v>4</v>
      </c>
      <c r="E80">
        <v>4</v>
      </c>
      <c r="F80">
        <v>1</v>
      </c>
      <c r="G80">
        <v>4</v>
      </c>
      <c r="H80">
        <v>5</v>
      </c>
      <c r="I80">
        <v>5</v>
      </c>
      <c r="J80">
        <v>4</v>
      </c>
      <c r="K80">
        <v>2</v>
      </c>
      <c r="L80" s="18"/>
      <c r="M80" s="18"/>
      <c r="N80" s="18"/>
      <c r="O80" s="17"/>
      <c r="P80" s="17"/>
      <c r="Q80" s="17"/>
    </row>
    <row r="81" spans="1:17" ht="12.75">
      <c r="A81" s="18" t="s">
        <v>16</v>
      </c>
      <c r="B81" s="18" t="s">
        <v>84</v>
      </c>
      <c r="C81" s="18" t="s">
        <v>45</v>
      </c>
      <c r="D81">
        <v>6</v>
      </c>
      <c r="E81">
        <v>4</v>
      </c>
      <c r="F81">
        <v>5</v>
      </c>
      <c r="G81">
        <v>5</v>
      </c>
      <c r="H81">
        <v>6</v>
      </c>
      <c r="I81">
        <v>6</v>
      </c>
      <c r="J81">
        <v>6</v>
      </c>
      <c r="K81">
        <v>5</v>
      </c>
      <c r="L81" s="18">
        <f>SUM(D81:K81)</f>
        <v>43</v>
      </c>
      <c r="M81" s="19" t="s">
        <v>0</v>
      </c>
      <c r="N81" s="18">
        <f>SUM(D82:K82)</f>
        <v>28</v>
      </c>
      <c r="O81" s="17">
        <f>L81+N81</f>
        <v>71</v>
      </c>
      <c r="P81" s="17">
        <f>23</f>
        <v>23</v>
      </c>
      <c r="Q81" s="17"/>
    </row>
    <row r="82" spans="1:17" ht="12.75">
      <c r="A82" s="18"/>
      <c r="B82" s="18"/>
      <c r="C82" s="18"/>
      <c r="D82">
        <v>4</v>
      </c>
      <c r="E82">
        <v>3</v>
      </c>
      <c r="F82">
        <v>1</v>
      </c>
      <c r="G82">
        <v>3</v>
      </c>
      <c r="H82">
        <v>6</v>
      </c>
      <c r="I82">
        <v>5</v>
      </c>
      <c r="J82">
        <v>4</v>
      </c>
      <c r="K82">
        <v>2</v>
      </c>
      <c r="L82" s="18"/>
      <c r="M82" s="18"/>
      <c r="N82" s="18"/>
      <c r="O82" s="17"/>
      <c r="P82" s="17"/>
      <c r="Q82" s="17"/>
    </row>
    <row r="83" spans="1:17" ht="12.75">
      <c r="A83" s="18" t="s">
        <v>18</v>
      </c>
      <c r="B83" s="18" t="s">
        <v>85</v>
      </c>
      <c r="C83" s="18" t="s">
        <v>45</v>
      </c>
      <c r="D83">
        <v>6</v>
      </c>
      <c r="E83">
        <v>5</v>
      </c>
      <c r="F83">
        <v>6</v>
      </c>
      <c r="G83">
        <v>5</v>
      </c>
      <c r="H83">
        <v>5</v>
      </c>
      <c r="I83">
        <v>6</v>
      </c>
      <c r="J83">
        <v>5</v>
      </c>
      <c r="K83">
        <v>6</v>
      </c>
      <c r="L83" s="18">
        <f>SUM(D83:K83)</f>
        <v>44</v>
      </c>
      <c r="M83" s="19" t="s">
        <v>0</v>
      </c>
      <c r="N83" s="18">
        <f>SUM(D84:K84)</f>
        <v>26</v>
      </c>
      <c r="O83" s="17">
        <f>L83+N83</f>
        <v>70</v>
      </c>
      <c r="P83" s="17">
        <f>25</f>
        <v>25</v>
      </c>
      <c r="Q83" s="17"/>
    </row>
    <row r="84" spans="1:17" ht="12.75">
      <c r="A84" s="18"/>
      <c r="B84" s="18"/>
      <c r="C84" s="18"/>
      <c r="D84">
        <v>4</v>
      </c>
      <c r="E84">
        <v>3</v>
      </c>
      <c r="F84">
        <v>1</v>
      </c>
      <c r="G84">
        <v>3</v>
      </c>
      <c r="H84">
        <v>5</v>
      </c>
      <c r="I84">
        <v>5</v>
      </c>
      <c r="J84">
        <v>3</v>
      </c>
      <c r="K84">
        <v>2</v>
      </c>
      <c r="L84" s="18"/>
      <c r="M84" s="18"/>
      <c r="N84" s="18"/>
      <c r="O84" s="17"/>
      <c r="P84" s="17"/>
      <c r="Q84" s="17"/>
    </row>
    <row r="85" spans="1:17" ht="12.75">
      <c r="A85" s="18" t="s">
        <v>20</v>
      </c>
      <c r="B85" s="18" t="s">
        <v>86</v>
      </c>
      <c r="C85" s="18" t="s">
        <v>67</v>
      </c>
      <c r="D85">
        <v>6</v>
      </c>
      <c r="E85">
        <v>5</v>
      </c>
      <c r="F85">
        <v>6</v>
      </c>
      <c r="G85">
        <v>6</v>
      </c>
      <c r="H85">
        <v>5</v>
      </c>
      <c r="I85">
        <v>4</v>
      </c>
      <c r="J85">
        <v>6</v>
      </c>
      <c r="K85">
        <v>6</v>
      </c>
      <c r="L85" s="18">
        <f>SUM(D85:K85)</f>
        <v>44</v>
      </c>
      <c r="M85" s="19" t="s">
        <v>0</v>
      </c>
      <c r="N85" s="18">
        <f>SUM(D86:K86)</f>
        <v>26</v>
      </c>
      <c r="O85" s="17">
        <f>L85+N85</f>
        <v>70</v>
      </c>
      <c r="P85" s="17">
        <v>22</v>
      </c>
      <c r="Q85" s="17"/>
    </row>
    <row r="86" spans="1:17" ht="12.75">
      <c r="A86" s="18"/>
      <c r="B86" s="18"/>
      <c r="C86" s="18"/>
      <c r="D86">
        <v>4</v>
      </c>
      <c r="E86">
        <v>3</v>
      </c>
      <c r="F86">
        <v>1</v>
      </c>
      <c r="G86">
        <v>4</v>
      </c>
      <c r="H86">
        <v>5</v>
      </c>
      <c r="I86">
        <v>3</v>
      </c>
      <c r="J86">
        <v>4</v>
      </c>
      <c r="K86">
        <v>2</v>
      </c>
      <c r="L86" s="18"/>
      <c r="M86" s="18"/>
      <c r="N86" s="18"/>
      <c r="O86" s="17"/>
      <c r="P86" s="17"/>
      <c r="Q86" s="17"/>
    </row>
    <row r="87" spans="1:17" ht="12.75">
      <c r="A87" s="18" t="s">
        <v>22</v>
      </c>
      <c r="B87" s="18" t="s">
        <v>87</v>
      </c>
      <c r="C87" s="18" t="s">
        <v>45</v>
      </c>
      <c r="D87">
        <v>6</v>
      </c>
      <c r="E87">
        <v>6</v>
      </c>
      <c r="F87">
        <v>5</v>
      </c>
      <c r="G87">
        <v>4</v>
      </c>
      <c r="H87">
        <v>4</v>
      </c>
      <c r="I87">
        <v>5</v>
      </c>
      <c r="J87">
        <v>6</v>
      </c>
      <c r="K87">
        <v>6</v>
      </c>
      <c r="L87" s="18">
        <f>SUM(D87:K87)</f>
        <v>42</v>
      </c>
      <c r="M87" s="19" t="s">
        <v>0</v>
      </c>
      <c r="N87" s="18">
        <f>SUM(D88:K88)</f>
        <v>27</v>
      </c>
      <c r="O87" s="17">
        <f>L87+N87</f>
        <v>69</v>
      </c>
      <c r="P87" s="17">
        <f>27</f>
        <v>27</v>
      </c>
      <c r="Q87" s="17"/>
    </row>
    <row r="88" spans="1:17" ht="12.75">
      <c r="A88" s="18"/>
      <c r="B88" s="18"/>
      <c r="C88" s="18"/>
      <c r="D88">
        <v>4</v>
      </c>
      <c r="E88">
        <v>4</v>
      </c>
      <c r="F88">
        <v>1</v>
      </c>
      <c r="G88">
        <v>4</v>
      </c>
      <c r="H88">
        <v>4</v>
      </c>
      <c r="I88">
        <v>4</v>
      </c>
      <c r="J88">
        <v>4</v>
      </c>
      <c r="K88">
        <v>2</v>
      </c>
      <c r="L88" s="18"/>
      <c r="M88" s="18"/>
      <c r="N88" s="18"/>
      <c r="O88" s="17"/>
      <c r="P88" s="17"/>
      <c r="Q88" s="17"/>
    </row>
    <row r="89" spans="1:17" ht="12.75">
      <c r="A89" s="18" t="s">
        <v>25</v>
      </c>
      <c r="B89" s="18" t="s">
        <v>88</v>
      </c>
      <c r="C89" s="18" t="s">
        <v>13</v>
      </c>
      <c r="D89">
        <v>5</v>
      </c>
      <c r="E89">
        <v>5</v>
      </c>
      <c r="F89">
        <v>6</v>
      </c>
      <c r="G89">
        <v>5</v>
      </c>
      <c r="H89">
        <v>4</v>
      </c>
      <c r="I89">
        <v>5</v>
      </c>
      <c r="J89">
        <v>6</v>
      </c>
      <c r="K89">
        <v>6</v>
      </c>
      <c r="L89" s="18">
        <f>SUM(D89:K89)</f>
        <v>42</v>
      </c>
      <c r="M89" s="19" t="s">
        <v>0</v>
      </c>
      <c r="N89" s="18">
        <f>SUM(D90:K90)</f>
        <v>26</v>
      </c>
      <c r="O89" s="17">
        <f>L89+N89</f>
        <v>68</v>
      </c>
      <c r="P89" s="17">
        <v>21</v>
      </c>
      <c r="Q89" s="17"/>
    </row>
    <row r="90" spans="1:17" ht="12.75">
      <c r="A90" s="18"/>
      <c r="B90" s="18"/>
      <c r="C90" s="18"/>
      <c r="D90">
        <v>4</v>
      </c>
      <c r="E90">
        <v>3</v>
      </c>
      <c r="F90">
        <v>1</v>
      </c>
      <c r="G90">
        <v>4</v>
      </c>
      <c r="H90">
        <v>4</v>
      </c>
      <c r="I90">
        <v>4</v>
      </c>
      <c r="J90">
        <v>4</v>
      </c>
      <c r="K90">
        <v>2</v>
      </c>
      <c r="L90" s="18"/>
      <c r="M90" s="18"/>
      <c r="N90" s="18"/>
      <c r="O90" s="17"/>
      <c r="P90" s="17"/>
      <c r="Q90" s="17"/>
    </row>
    <row r="91" spans="1:17" ht="12.75">
      <c r="A91" s="18" t="s">
        <v>28</v>
      </c>
      <c r="B91" s="18" t="s">
        <v>89</v>
      </c>
      <c r="C91" s="18" t="s">
        <v>62</v>
      </c>
      <c r="D91">
        <v>6</v>
      </c>
      <c r="E91">
        <v>5</v>
      </c>
      <c r="F91">
        <v>5</v>
      </c>
      <c r="G91">
        <v>4</v>
      </c>
      <c r="H91">
        <v>6</v>
      </c>
      <c r="I91">
        <v>6</v>
      </c>
      <c r="J91">
        <v>4</v>
      </c>
      <c r="K91">
        <v>6</v>
      </c>
      <c r="L91" s="18">
        <f>SUM(D91:K91)</f>
        <v>42</v>
      </c>
      <c r="M91" s="19" t="s">
        <v>0</v>
      </c>
      <c r="N91" s="18">
        <f>SUM(D92:K92)</f>
        <v>26</v>
      </c>
      <c r="O91" s="17">
        <f>L91+N91</f>
        <v>68</v>
      </c>
      <c r="P91" s="17">
        <v>14</v>
      </c>
      <c r="Q91" s="17"/>
    </row>
    <row r="92" spans="1:17" ht="12.75">
      <c r="A92" s="18"/>
      <c r="B92" s="18"/>
      <c r="C92" s="18"/>
      <c r="D92">
        <v>4</v>
      </c>
      <c r="E92">
        <v>3</v>
      </c>
      <c r="F92">
        <v>1</v>
      </c>
      <c r="G92">
        <v>3</v>
      </c>
      <c r="H92">
        <v>5</v>
      </c>
      <c r="I92">
        <v>5</v>
      </c>
      <c r="J92">
        <v>3</v>
      </c>
      <c r="K92">
        <v>2</v>
      </c>
      <c r="L92" s="18"/>
      <c r="M92" s="18"/>
      <c r="N92" s="18"/>
      <c r="O92" s="17"/>
      <c r="P92" s="17"/>
      <c r="Q92" s="17"/>
    </row>
    <row r="93" spans="1:17" ht="12.75">
      <c r="A93" s="18" t="s">
        <v>30</v>
      </c>
      <c r="B93" s="18" t="s">
        <v>90</v>
      </c>
      <c r="C93" s="18" t="s">
        <v>67</v>
      </c>
      <c r="D93">
        <v>6</v>
      </c>
      <c r="E93">
        <v>5</v>
      </c>
      <c r="F93">
        <v>6</v>
      </c>
      <c r="G93">
        <v>5</v>
      </c>
      <c r="H93">
        <v>5</v>
      </c>
      <c r="I93">
        <v>5</v>
      </c>
      <c r="J93">
        <v>4</v>
      </c>
      <c r="K93">
        <v>6</v>
      </c>
      <c r="L93" s="18">
        <f>SUM(D93:K93)</f>
        <v>42</v>
      </c>
      <c r="M93" s="19" t="s">
        <v>0</v>
      </c>
      <c r="N93" s="18">
        <f>SUM(D94:K94)</f>
        <v>25</v>
      </c>
      <c r="O93" s="17">
        <f>L93+N93</f>
        <v>67</v>
      </c>
      <c r="P93" s="17">
        <v>17</v>
      </c>
      <c r="Q93" s="17"/>
    </row>
    <row r="94" spans="1:17" ht="12.75">
      <c r="A94" s="18"/>
      <c r="B94" s="18"/>
      <c r="C94" s="18"/>
      <c r="D94">
        <v>4</v>
      </c>
      <c r="E94">
        <v>3</v>
      </c>
      <c r="F94">
        <v>1</v>
      </c>
      <c r="G94">
        <v>3</v>
      </c>
      <c r="H94">
        <v>5</v>
      </c>
      <c r="I94">
        <v>4</v>
      </c>
      <c r="J94">
        <v>3</v>
      </c>
      <c r="K94">
        <v>2</v>
      </c>
      <c r="L94" s="18"/>
      <c r="M94" s="18"/>
      <c r="N94" s="18"/>
      <c r="O94" s="17"/>
      <c r="P94" s="17"/>
      <c r="Q94" s="17"/>
    </row>
    <row r="95" spans="1:17" ht="12.75">
      <c r="A95" s="18" t="s">
        <v>32</v>
      </c>
      <c r="B95" s="18" t="s">
        <v>91</v>
      </c>
      <c r="C95" s="18" t="s">
        <v>38</v>
      </c>
      <c r="D95">
        <v>6</v>
      </c>
      <c r="E95">
        <v>5</v>
      </c>
      <c r="F95">
        <v>6</v>
      </c>
      <c r="G95">
        <v>4</v>
      </c>
      <c r="H95">
        <v>5</v>
      </c>
      <c r="I95">
        <v>3</v>
      </c>
      <c r="J95">
        <v>5</v>
      </c>
      <c r="K95">
        <v>6</v>
      </c>
      <c r="L95" s="18">
        <f>SUM(D95:K95)</f>
        <v>40</v>
      </c>
      <c r="M95" s="19" t="s">
        <v>0</v>
      </c>
      <c r="N95" s="18">
        <f>SUM(D96:K96)</f>
        <v>26</v>
      </c>
      <c r="O95" s="17">
        <f>L95+N95</f>
        <v>66</v>
      </c>
      <c r="P95" s="17">
        <v>17</v>
      </c>
      <c r="Q95" s="17"/>
    </row>
    <row r="96" spans="1:17" ht="12.75">
      <c r="A96" s="18"/>
      <c r="B96" s="18"/>
      <c r="C96" s="18"/>
      <c r="D96">
        <v>4</v>
      </c>
      <c r="E96">
        <v>4</v>
      </c>
      <c r="F96">
        <v>1</v>
      </c>
      <c r="G96">
        <v>4</v>
      </c>
      <c r="H96">
        <v>5</v>
      </c>
      <c r="I96">
        <v>3</v>
      </c>
      <c r="J96">
        <v>3</v>
      </c>
      <c r="K96">
        <v>2</v>
      </c>
      <c r="L96" s="18"/>
      <c r="M96" s="18"/>
      <c r="N96" s="18"/>
      <c r="O96" s="17"/>
      <c r="P96" s="17"/>
      <c r="Q96" s="17"/>
    </row>
    <row r="97" spans="1:17" ht="12.75">
      <c r="A97" s="18" t="s">
        <v>34</v>
      </c>
      <c r="B97" s="18" t="s">
        <v>92</v>
      </c>
      <c r="C97" s="18" t="s">
        <v>48</v>
      </c>
      <c r="D97">
        <v>6</v>
      </c>
      <c r="E97">
        <v>3</v>
      </c>
      <c r="F97">
        <v>5</v>
      </c>
      <c r="G97">
        <v>5</v>
      </c>
      <c r="H97">
        <v>5</v>
      </c>
      <c r="I97">
        <v>5</v>
      </c>
      <c r="J97">
        <v>5</v>
      </c>
      <c r="K97">
        <v>5</v>
      </c>
      <c r="L97" s="18">
        <f>SUM(D97:K97)</f>
        <v>39</v>
      </c>
      <c r="M97" s="19" t="s">
        <v>0</v>
      </c>
      <c r="N97" s="18">
        <f>SUM(D98:K98)</f>
        <v>27</v>
      </c>
      <c r="O97" s="17">
        <f>L97+N97</f>
        <v>66</v>
      </c>
      <c r="P97" s="17">
        <v>13</v>
      </c>
      <c r="Q97" s="17"/>
    </row>
    <row r="98" spans="1:17" ht="12.75">
      <c r="A98" s="18"/>
      <c r="B98" s="18"/>
      <c r="C98" s="18"/>
      <c r="D98">
        <v>4</v>
      </c>
      <c r="E98">
        <v>3</v>
      </c>
      <c r="F98">
        <v>1</v>
      </c>
      <c r="G98">
        <v>4</v>
      </c>
      <c r="H98">
        <v>5</v>
      </c>
      <c r="I98">
        <v>4</v>
      </c>
      <c r="J98">
        <v>4</v>
      </c>
      <c r="K98">
        <v>2</v>
      </c>
      <c r="L98" s="18"/>
      <c r="M98" s="18"/>
      <c r="N98" s="18"/>
      <c r="O98" s="17"/>
      <c r="P98" s="17"/>
      <c r="Q98" s="17"/>
    </row>
    <row r="99" spans="1:17" ht="12.75">
      <c r="A99" s="18" t="s">
        <v>36</v>
      </c>
      <c r="B99" s="18" t="s">
        <v>94</v>
      </c>
      <c r="C99" s="18" t="s">
        <v>38</v>
      </c>
      <c r="D99">
        <v>4</v>
      </c>
      <c r="E99">
        <v>5</v>
      </c>
      <c r="F99">
        <v>5</v>
      </c>
      <c r="G99">
        <v>5</v>
      </c>
      <c r="H99">
        <v>4</v>
      </c>
      <c r="I99">
        <v>5</v>
      </c>
      <c r="J99">
        <v>3</v>
      </c>
      <c r="K99">
        <v>6</v>
      </c>
      <c r="L99" s="18">
        <f>SUM(D99:K99)</f>
        <v>37</v>
      </c>
      <c r="M99" s="19" t="s">
        <v>0</v>
      </c>
      <c r="N99" s="18">
        <f>SUM(D100:K100)</f>
        <v>26</v>
      </c>
      <c r="O99" s="17">
        <f>L99+N99</f>
        <v>63</v>
      </c>
      <c r="P99" s="17">
        <v>19</v>
      </c>
      <c r="Q99" s="17"/>
    </row>
    <row r="100" spans="1:17" ht="12.75">
      <c r="A100" s="18"/>
      <c r="B100" s="18"/>
      <c r="C100" s="18"/>
      <c r="D100">
        <v>3</v>
      </c>
      <c r="E100">
        <v>4</v>
      </c>
      <c r="F100">
        <v>1</v>
      </c>
      <c r="G100">
        <v>4</v>
      </c>
      <c r="H100">
        <v>4</v>
      </c>
      <c r="I100">
        <v>5</v>
      </c>
      <c r="J100">
        <v>3</v>
      </c>
      <c r="K100">
        <v>2</v>
      </c>
      <c r="L100" s="18"/>
      <c r="M100" s="18"/>
      <c r="N100" s="18"/>
      <c r="O100" s="17"/>
      <c r="P100" s="17"/>
      <c r="Q100" s="17"/>
    </row>
    <row r="101" spans="1:17" ht="12.75">
      <c r="A101" s="18" t="s">
        <v>39</v>
      </c>
      <c r="B101" s="18" t="s">
        <v>95</v>
      </c>
      <c r="C101" s="18" t="s">
        <v>67</v>
      </c>
      <c r="D101">
        <v>5</v>
      </c>
      <c r="E101">
        <v>4</v>
      </c>
      <c r="F101">
        <v>4</v>
      </c>
      <c r="G101">
        <v>2</v>
      </c>
      <c r="H101">
        <v>5</v>
      </c>
      <c r="I101">
        <v>4</v>
      </c>
      <c r="J101">
        <v>5</v>
      </c>
      <c r="K101">
        <v>6</v>
      </c>
      <c r="L101" s="18">
        <f>SUM(D101:K101)</f>
        <v>35</v>
      </c>
      <c r="M101" s="19" t="s">
        <v>0</v>
      </c>
      <c r="N101" s="18">
        <f>SUM(D102:K102)</f>
        <v>24</v>
      </c>
      <c r="O101" s="17">
        <f>L101+N101</f>
        <v>59</v>
      </c>
      <c r="P101" s="17">
        <v>23</v>
      </c>
      <c r="Q101" s="17"/>
    </row>
    <row r="102" spans="1:17" ht="12.75">
      <c r="A102" s="18"/>
      <c r="B102" s="18"/>
      <c r="C102" s="18"/>
      <c r="D102">
        <v>4</v>
      </c>
      <c r="E102">
        <v>3</v>
      </c>
      <c r="F102">
        <v>1</v>
      </c>
      <c r="G102">
        <v>2</v>
      </c>
      <c r="H102">
        <v>5</v>
      </c>
      <c r="I102">
        <v>3</v>
      </c>
      <c r="J102">
        <v>4</v>
      </c>
      <c r="K102">
        <v>2</v>
      </c>
      <c r="L102" s="18"/>
      <c r="M102" s="18"/>
      <c r="N102" s="18"/>
      <c r="O102" s="17"/>
      <c r="P102" s="17"/>
      <c r="Q102" s="17"/>
    </row>
    <row r="103" spans="1:17" ht="12.75">
      <c r="A103" s="18" t="s">
        <v>41</v>
      </c>
      <c r="B103" s="18" t="s">
        <v>96</v>
      </c>
      <c r="C103" s="18" t="s">
        <v>67</v>
      </c>
      <c r="D103">
        <v>4</v>
      </c>
      <c r="E103">
        <v>4</v>
      </c>
      <c r="F103">
        <v>6</v>
      </c>
      <c r="G103">
        <v>3</v>
      </c>
      <c r="H103">
        <v>2</v>
      </c>
      <c r="I103">
        <v>4</v>
      </c>
      <c r="J103">
        <v>5</v>
      </c>
      <c r="K103">
        <v>6</v>
      </c>
      <c r="L103" s="18">
        <f>SUM(D103:K103)</f>
        <v>34</v>
      </c>
      <c r="M103" s="19" t="s">
        <v>0</v>
      </c>
      <c r="N103" s="18">
        <f>SUM(D104:K104)</f>
        <v>23</v>
      </c>
      <c r="O103" s="17">
        <f>L103+N103</f>
        <v>57</v>
      </c>
      <c r="P103" s="17">
        <v>20</v>
      </c>
      <c r="Q103" s="17"/>
    </row>
    <row r="104" spans="1:17" ht="12.75">
      <c r="A104" s="18"/>
      <c r="B104" s="18"/>
      <c r="C104" s="18"/>
      <c r="D104">
        <v>4</v>
      </c>
      <c r="E104">
        <v>4</v>
      </c>
      <c r="F104">
        <v>1</v>
      </c>
      <c r="G104">
        <v>3</v>
      </c>
      <c r="H104">
        <v>2</v>
      </c>
      <c r="I104">
        <v>3</v>
      </c>
      <c r="J104">
        <v>4</v>
      </c>
      <c r="K104">
        <v>2</v>
      </c>
      <c r="L104" s="18"/>
      <c r="M104" s="18"/>
      <c r="N104" s="18"/>
      <c r="O104" s="17"/>
      <c r="P104" s="17"/>
      <c r="Q104" s="17"/>
    </row>
    <row r="105" spans="1:17" ht="12.75">
      <c r="A105" s="18" t="s">
        <v>43</v>
      </c>
      <c r="B105" s="18" t="s">
        <v>97</v>
      </c>
      <c r="C105" s="18" t="s">
        <v>48</v>
      </c>
      <c r="D105">
        <v>6</v>
      </c>
      <c r="E105">
        <v>5</v>
      </c>
      <c r="F105">
        <v>5</v>
      </c>
      <c r="G105">
        <v>4</v>
      </c>
      <c r="H105">
        <v>2</v>
      </c>
      <c r="I105">
        <v>5</v>
      </c>
      <c r="J105">
        <v>4</v>
      </c>
      <c r="K105">
        <v>2</v>
      </c>
      <c r="L105" s="18">
        <f>SUM(D105:K105)</f>
        <v>33</v>
      </c>
      <c r="M105" s="19" t="s">
        <v>0</v>
      </c>
      <c r="N105" s="18">
        <f>SUM(D106:K106)</f>
        <v>21</v>
      </c>
      <c r="O105" s="17">
        <f>L105+N105</f>
        <v>54</v>
      </c>
      <c r="P105" s="17">
        <v>9</v>
      </c>
      <c r="Q105" s="17"/>
    </row>
    <row r="106" spans="1:17" ht="12.75">
      <c r="A106" s="18"/>
      <c r="B106" s="18"/>
      <c r="C106" s="18"/>
      <c r="D106">
        <v>4</v>
      </c>
      <c r="E106">
        <v>4</v>
      </c>
      <c r="F106">
        <v>1</v>
      </c>
      <c r="G106">
        <v>3</v>
      </c>
      <c r="H106">
        <v>2</v>
      </c>
      <c r="I106">
        <v>4</v>
      </c>
      <c r="J106">
        <v>2</v>
      </c>
      <c r="K106">
        <v>1</v>
      </c>
      <c r="L106" s="18"/>
      <c r="M106" s="18"/>
      <c r="N106" s="18"/>
      <c r="O106" s="17"/>
      <c r="P106" s="17"/>
      <c r="Q106" s="17"/>
    </row>
    <row r="107" spans="1:17" ht="12.75">
      <c r="A107" s="18" t="s">
        <v>46</v>
      </c>
      <c r="B107" s="18" t="s">
        <v>98</v>
      </c>
      <c r="C107" s="18" t="s">
        <v>38</v>
      </c>
      <c r="D107">
        <v>4</v>
      </c>
      <c r="E107">
        <v>0</v>
      </c>
      <c r="F107">
        <v>6</v>
      </c>
      <c r="G107">
        <v>1</v>
      </c>
      <c r="H107">
        <v>3</v>
      </c>
      <c r="I107">
        <v>4</v>
      </c>
      <c r="J107">
        <v>4</v>
      </c>
      <c r="K107">
        <v>5</v>
      </c>
      <c r="L107" s="18">
        <f>SUM(D107:K107)</f>
        <v>27</v>
      </c>
      <c r="M107" s="19" t="s">
        <v>0</v>
      </c>
      <c r="N107" s="18">
        <f>SUM(D108:K108)</f>
        <v>16</v>
      </c>
      <c r="O107" s="17">
        <f>L107+N107</f>
        <v>43</v>
      </c>
      <c r="P107" s="17">
        <v>8</v>
      </c>
      <c r="Q107" s="17"/>
    </row>
    <row r="108" spans="1:17" ht="12.75">
      <c r="A108" s="18"/>
      <c r="B108" s="18"/>
      <c r="C108" s="18"/>
      <c r="D108">
        <v>3</v>
      </c>
      <c r="E108">
        <v>0</v>
      </c>
      <c r="F108">
        <v>1</v>
      </c>
      <c r="G108">
        <v>1</v>
      </c>
      <c r="H108">
        <v>3</v>
      </c>
      <c r="I108">
        <v>4</v>
      </c>
      <c r="J108">
        <v>2</v>
      </c>
      <c r="K108">
        <v>2</v>
      </c>
      <c r="L108" s="18"/>
      <c r="M108" s="18"/>
      <c r="N108" s="18"/>
      <c r="O108" s="17"/>
      <c r="P108" s="17"/>
      <c r="Q108" s="17"/>
    </row>
    <row r="109" spans="1:17" ht="12.75">
      <c r="A109" s="15"/>
      <c r="B109" s="15"/>
      <c r="C109" s="15"/>
      <c r="L109" s="15"/>
      <c r="M109" s="15"/>
      <c r="N109" s="15"/>
      <c r="O109" s="14"/>
      <c r="P109" s="14"/>
      <c r="Q109" s="14"/>
    </row>
    <row r="110" spans="2:17" s="2" customFormat="1" ht="12.75">
      <c r="B110" s="2" t="s">
        <v>6</v>
      </c>
      <c r="O110" s="3"/>
      <c r="P110" s="3"/>
      <c r="Q110" s="3"/>
    </row>
    <row r="111" spans="1:17" ht="12.75">
      <c r="A111" s="18" t="s">
        <v>11</v>
      </c>
      <c r="B111" s="18" t="s">
        <v>99</v>
      </c>
      <c r="C111" s="18" t="s">
        <v>13</v>
      </c>
      <c r="D111">
        <v>6</v>
      </c>
      <c r="E111">
        <v>5</v>
      </c>
      <c r="F111">
        <v>5</v>
      </c>
      <c r="G111">
        <v>6</v>
      </c>
      <c r="H111">
        <v>4</v>
      </c>
      <c r="I111">
        <v>4</v>
      </c>
      <c r="J111">
        <v>6</v>
      </c>
      <c r="K111">
        <v>6</v>
      </c>
      <c r="L111" s="18">
        <f>SUM(D111:K111)</f>
        <v>42</v>
      </c>
      <c r="M111" s="19" t="s">
        <v>0</v>
      </c>
      <c r="N111" s="18">
        <f>SUM(D112:K112)</f>
        <v>27</v>
      </c>
      <c r="O111" s="17">
        <f>L111+N111</f>
        <v>69</v>
      </c>
      <c r="P111" s="17">
        <v>20</v>
      </c>
      <c r="Q111" s="17"/>
    </row>
    <row r="112" spans="1:17" ht="12.75">
      <c r="A112" s="18"/>
      <c r="B112" s="18"/>
      <c r="C112" s="18"/>
      <c r="D112">
        <v>4</v>
      </c>
      <c r="E112">
        <v>4</v>
      </c>
      <c r="F112">
        <v>1</v>
      </c>
      <c r="G112">
        <v>4</v>
      </c>
      <c r="H112">
        <v>4</v>
      </c>
      <c r="I112">
        <v>4</v>
      </c>
      <c r="J112">
        <v>4</v>
      </c>
      <c r="K112">
        <v>2</v>
      </c>
      <c r="L112" s="18"/>
      <c r="M112" s="18"/>
      <c r="N112" s="18"/>
      <c r="O112" s="17"/>
      <c r="P112" s="17"/>
      <c r="Q112" s="17"/>
    </row>
    <row r="113" spans="1:17" ht="12.75">
      <c r="A113" s="18" t="s">
        <v>14</v>
      </c>
      <c r="B113" s="18" t="s">
        <v>100</v>
      </c>
      <c r="C113" s="18" t="s">
        <v>13</v>
      </c>
      <c r="D113">
        <v>6</v>
      </c>
      <c r="E113">
        <v>5</v>
      </c>
      <c r="F113">
        <v>6</v>
      </c>
      <c r="G113">
        <v>3</v>
      </c>
      <c r="H113">
        <v>3</v>
      </c>
      <c r="I113">
        <v>5</v>
      </c>
      <c r="J113">
        <v>3</v>
      </c>
      <c r="K113">
        <v>6</v>
      </c>
      <c r="L113" s="18">
        <f>SUM(D113:K113)</f>
        <v>37</v>
      </c>
      <c r="M113" s="19" t="s">
        <v>0</v>
      </c>
      <c r="N113" s="18">
        <f>SUM(D114:K114)</f>
        <v>22</v>
      </c>
      <c r="O113" s="17">
        <f>L113+N113</f>
        <v>59</v>
      </c>
      <c r="P113" s="17">
        <v>7</v>
      </c>
      <c r="Q113" s="17"/>
    </row>
    <row r="114" spans="1:17" ht="12.75">
      <c r="A114" s="18"/>
      <c r="B114" s="18"/>
      <c r="C114" s="18"/>
      <c r="D114">
        <v>4</v>
      </c>
      <c r="E114">
        <v>3</v>
      </c>
      <c r="F114">
        <v>1</v>
      </c>
      <c r="G114">
        <v>2</v>
      </c>
      <c r="H114">
        <v>3</v>
      </c>
      <c r="I114">
        <v>4</v>
      </c>
      <c r="J114">
        <v>3</v>
      </c>
      <c r="K114">
        <v>2</v>
      </c>
      <c r="L114" s="18"/>
      <c r="M114" s="18"/>
      <c r="N114" s="18"/>
      <c r="O114" s="17"/>
      <c r="P114" s="17"/>
      <c r="Q114" s="17"/>
    </row>
    <row r="115" spans="1:17" ht="12.75">
      <c r="A115" s="18" t="s">
        <v>16</v>
      </c>
      <c r="B115" s="18" t="s">
        <v>101</v>
      </c>
      <c r="C115" s="18" t="s">
        <v>38</v>
      </c>
      <c r="D115">
        <v>5</v>
      </c>
      <c r="E115">
        <v>6</v>
      </c>
      <c r="F115">
        <v>5</v>
      </c>
      <c r="G115">
        <v>5</v>
      </c>
      <c r="H115">
        <v>4</v>
      </c>
      <c r="I115">
        <v>5</v>
      </c>
      <c r="J115">
        <v>5</v>
      </c>
      <c r="K115">
        <v>6</v>
      </c>
      <c r="L115" s="18">
        <f>SUM(D115:K115)</f>
        <v>41</v>
      </c>
      <c r="M115" s="19" t="s">
        <v>0</v>
      </c>
      <c r="N115" s="18">
        <f>SUM(D116:K116)</f>
        <v>16</v>
      </c>
      <c r="O115" s="17">
        <f>L115+N115</f>
        <v>57</v>
      </c>
      <c r="P115" s="17">
        <v>6</v>
      </c>
      <c r="Q115" s="17"/>
    </row>
    <row r="116" spans="1:17" ht="12.75">
      <c r="A116" s="18"/>
      <c r="B116" s="18"/>
      <c r="C116" s="18"/>
      <c r="D116">
        <v>4</v>
      </c>
      <c r="E116">
        <v>4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2</v>
      </c>
      <c r="L116" s="18"/>
      <c r="M116" s="18"/>
      <c r="N116" s="18"/>
      <c r="O116" s="17"/>
      <c r="P116" s="17"/>
      <c r="Q116" s="17"/>
    </row>
    <row r="117" spans="1:17" ht="12.75">
      <c r="A117" s="18" t="s">
        <v>18</v>
      </c>
      <c r="B117" s="18" t="s">
        <v>102</v>
      </c>
      <c r="C117" s="18" t="s">
        <v>27</v>
      </c>
      <c r="D117">
        <v>5</v>
      </c>
      <c r="E117">
        <v>4</v>
      </c>
      <c r="F117">
        <v>4</v>
      </c>
      <c r="G117">
        <v>5</v>
      </c>
      <c r="H117">
        <v>5</v>
      </c>
      <c r="I117">
        <v>4</v>
      </c>
      <c r="J117">
        <v>4</v>
      </c>
      <c r="K117">
        <v>5</v>
      </c>
      <c r="L117" s="18">
        <f>SUM(D117:K117)</f>
        <v>36</v>
      </c>
      <c r="M117" s="19" t="s">
        <v>0</v>
      </c>
      <c r="N117" s="18">
        <f>SUM(D118:K118)</f>
        <v>20</v>
      </c>
      <c r="O117" s="17">
        <f>L117+N117</f>
        <v>56</v>
      </c>
      <c r="P117" s="17">
        <v>12</v>
      </c>
      <c r="Q117" s="17"/>
    </row>
    <row r="118" spans="1:17" ht="12.75">
      <c r="A118" s="18"/>
      <c r="B118" s="18"/>
      <c r="C118" s="18"/>
      <c r="D118">
        <v>3</v>
      </c>
      <c r="E118">
        <v>3</v>
      </c>
      <c r="F118">
        <v>1</v>
      </c>
      <c r="G118">
        <v>3</v>
      </c>
      <c r="H118">
        <v>3</v>
      </c>
      <c r="I118">
        <v>2</v>
      </c>
      <c r="J118">
        <v>3</v>
      </c>
      <c r="K118">
        <v>2</v>
      </c>
      <c r="L118" s="18"/>
      <c r="M118" s="18"/>
      <c r="N118" s="18"/>
      <c r="O118" s="17"/>
      <c r="P118" s="17"/>
      <c r="Q118" s="17"/>
    </row>
    <row r="119" spans="1:17" ht="12.75">
      <c r="A119" s="18" t="s">
        <v>20</v>
      </c>
      <c r="B119" s="18" t="s">
        <v>103</v>
      </c>
      <c r="C119" s="18" t="s">
        <v>72</v>
      </c>
      <c r="D119">
        <v>6</v>
      </c>
      <c r="E119">
        <v>4</v>
      </c>
      <c r="F119">
        <v>5</v>
      </c>
      <c r="G119">
        <v>4</v>
      </c>
      <c r="H119">
        <v>3</v>
      </c>
      <c r="I119">
        <v>5</v>
      </c>
      <c r="J119">
        <v>1</v>
      </c>
      <c r="K119">
        <v>6</v>
      </c>
      <c r="L119" s="18">
        <f>SUM(D119:K119)</f>
        <v>34</v>
      </c>
      <c r="M119" s="19" t="s">
        <v>0</v>
      </c>
      <c r="N119" s="18">
        <f>SUM(D120:K120)</f>
        <v>21</v>
      </c>
      <c r="O119" s="17">
        <f>L119+N119</f>
        <v>55</v>
      </c>
      <c r="P119" s="17">
        <v>7</v>
      </c>
      <c r="Q119" s="17"/>
    </row>
    <row r="120" spans="1:17" ht="12.75">
      <c r="A120" s="18"/>
      <c r="B120" s="18"/>
      <c r="C120" s="18"/>
      <c r="D120">
        <v>4</v>
      </c>
      <c r="E120">
        <v>3</v>
      </c>
      <c r="F120">
        <v>1</v>
      </c>
      <c r="G120">
        <v>3</v>
      </c>
      <c r="H120">
        <v>3</v>
      </c>
      <c r="I120">
        <v>4</v>
      </c>
      <c r="J120">
        <v>1</v>
      </c>
      <c r="K120">
        <v>2</v>
      </c>
      <c r="L120" s="18"/>
      <c r="M120" s="18"/>
      <c r="N120" s="18"/>
      <c r="O120" s="17"/>
      <c r="P120" s="17"/>
      <c r="Q120" s="17"/>
    </row>
    <row r="121" spans="1:17" ht="12.75">
      <c r="A121" s="18" t="s">
        <v>22</v>
      </c>
      <c r="B121" s="18" t="s">
        <v>104</v>
      </c>
      <c r="C121" s="18" t="s">
        <v>13</v>
      </c>
      <c r="D121">
        <v>5</v>
      </c>
      <c r="E121">
        <v>6</v>
      </c>
      <c r="F121">
        <v>0</v>
      </c>
      <c r="G121">
        <v>4</v>
      </c>
      <c r="H121">
        <v>1</v>
      </c>
      <c r="I121">
        <v>5</v>
      </c>
      <c r="J121">
        <v>5</v>
      </c>
      <c r="K121">
        <v>5</v>
      </c>
      <c r="L121" s="18">
        <f>SUM(D121:K121)</f>
        <v>31</v>
      </c>
      <c r="M121" s="19" t="s">
        <v>0</v>
      </c>
      <c r="N121" s="18">
        <f>SUM(D122:K122)</f>
        <v>19</v>
      </c>
      <c r="O121" s="17">
        <f>L121+N121</f>
        <v>50</v>
      </c>
      <c r="P121" s="17">
        <v>20</v>
      </c>
      <c r="Q121" s="17"/>
    </row>
    <row r="122" spans="1:17" ht="12.75">
      <c r="A122" s="18"/>
      <c r="B122" s="18"/>
      <c r="C122" s="18"/>
      <c r="D122">
        <v>3</v>
      </c>
      <c r="E122">
        <v>4</v>
      </c>
      <c r="F122">
        <v>0</v>
      </c>
      <c r="G122">
        <v>2</v>
      </c>
      <c r="H122">
        <v>1</v>
      </c>
      <c r="I122">
        <v>4</v>
      </c>
      <c r="J122">
        <v>3</v>
      </c>
      <c r="K122">
        <v>2</v>
      </c>
      <c r="L122" s="18"/>
      <c r="M122" s="18"/>
      <c r="N122" s="18"/>
      <c r="O122" s="17"/>
      <c r="P122" s="17"/>
      <c r="Q122" s="17"/>
    </row>
    <row r="123" spans="1:17" ht="12.75">
      <c r="A123" s="18" t="s">
        <v>25</v>
      </c>
      <c r="B123" s="18" t="s">
        <v>105</v>
      </c>
      <c r="C123" s="18" t="s">
        <v>38</v>
      </c>
      <c r="D123">
        <v>3</v>
      </c>
      <c r="E123">
        <v>2</v>
      </c>
      <c r="F123">
        <v>5</v>
      </c>
      <c r="G123">
        <v>4</v>
      </c>
      <c r="H123">
        <v>5</v>
      </c>
      <c r="I123">
        <v>3</v>
      </c>
      <c r="J123">
        <v>2</v>
      </c>
      <c r="K123">
        <v>5</v>
      </c>
      <c r="L123" s="18">
        <f>SUM(D123:K123)</f>
        <v>29</v>
      </c>
      <c r="M123" s="19" t="s">
        <v>0</v>
      </c>
      <c r="N123" s="18">
        <f>SUM(D124:K124)</f>
        <v>17</v>
      </c>
      <c r="O123" s="17">
        <f>L123+N123</f>
        <v>46</v>
      </c>
      <c r="P123" s="17">
        <v>16</v>
      </c>
      <c r="Q123" s="17"/>
    </row>
    <row r="124" spans="1:17" ht="12.75">
      <c r="A124" s="18"/>
      <c r="B124" s="18"/>
      <c r="C124" s="18"/>
      <c r="D124">
        <v>2</v>
      </c>
      <c r="E124">
        <v>1</v>
      </c>
      <c r="F124">
        <v>1</v>
      </c>
      <c r="G124">
        <v>2</v>
      </c>
      <c r="H124">
        <v>5</v>
      </c>
      <c r="I124">
        <v>3</v>
      </c>
      <c r="J124">
        <v>1</v>
      </c>
      <c r="K124">
        <v>2</v>
      </c>
      <c r="L124" s="18"/>
      <c r="M124" s="18"/>
      <c r="N124" s="18"/>
      <c r="O124" s="17"/>
      <c r="P124" s="17"/>
      <c r="Q124" s="17"/>
    </row>
    <row r="125" spans="1:17" ht="12.75">
      <c r="A125" s="18" t="s">
        <v>28</v>
      </c>
      <c r="B125" s="18" t="s">
        <v>106</v>
      </c>
      <c r="C125" s="18" t="s">
        <v>38</v>
      </c>
      <c r="D125">
        <v>6</v>
      </c>
      <c r="E125">
        <v>4</v>
      </c>
      <c r="F125">
        <v>5</v>
      </c>
      <c r="G125">
        <v>0</v>
      </c>
      <c r="H125">
        <v>4</v>
      </c>
      <c r="I125">
        <v>4</v>
      </c>
      <c r="J125">
        <v>0</v>
      </c>
      <c r="K125">
        <v>6</v>
      </c>
      <c r="L125" s="18">
        <f>SUM(D125:K125)</f>
        <v>29</v>
      </c>
      <c r="M125" s="19" t="s">
        <v>0</v>
      </c>
      <c r="N125" s="18">
        <f>SUM(D126:K126)</f>
        <v>17</v>
      </c>
      <c r="O125" s="17">
        <f>L125+N125</f>
        <v>46</v>
      </c>
      <c r="P125" s="17">
        <v>7</v>
      </c>
      <c r="Q125" s="17"/>
    </row>
    <row r="126" spans="1:17" ht="12.75">
      <c r="A126" s="18"/>
      <c r="B126" s="18"/>
      <c r="C126" s="18"/>
      <c r="D126">
        <v>4</v>
      </c>
      <c r="E126">
        <v>3</v>
      </c>
      <c r="F126">
        <v>1</v>
      </c>
      <c r="G126">
        <v>0</v>
      </c>
      <c r="H126">
        <v>3</v>
      </c>
      <c r="I126">
        <v>4</v>
      </c>
      <c r="J126">
        <v>0</v>
      </c>
      <c r="K126">
        <v>2</v>
      </c>
      <c r="L126" s="18"/>
      <c r="M126" s="18"/>
      <c r="N126" s="18"/>
      <c r="O126" s="17"/>
      <c r="P126" s="17"/>
      <c r="Q126" s="17"/>
    </row>
    <row r="127" spans="1:17" ht="12.75">
      <c r="A127" s="18" t="s">
        <v>30</v>
      </c>
      <c r="B127" s="18" t="s">
        <v>107</v>
      </c>
      <c r="C127" s="18" t="s">
        <v>72</v>
      </c>
      <c r="D127">
        <v>3</v>
      </c>
      <c r="E127">
        <v>2</v>
      </c>
      <c r="F127">
        <v>6</v>
      </c>
      <c r="G127">
        <v>3</v>
      </c>
      <c r="H127">
        <v>3</v>
      </c>
      <c r="I127">
        <v>1</v>
      </c>
      <c r="J127">
        <v>4</v>
      </c>
      <c r="K127">
        <v>3</v>
      </c>
      <c r="L127" s="18">
        <f>SUM(D127:K127)</f>
        <v>25</v>
      </c>
      <c r="M127" s="19" t="s">
        <v>0</v>
      </c>
      <c r="N127" s="18">
        <f>SUM(D128:K128)</f>
        <v>15</v>
      </c>
      <c r="O127" s="17">
        <f>L127+N127</f>
        <v>40</v>
      </c>
      <c r="P127" s="17">
        <v>5</v>
      </c>
      <c r="Q127" s="17"/>
    </row>
    <row r="128" spans="1:17" ht="12.75">
      <c r="A128" s="18"/>
      <c r="B128" s="18"/>
      <c r="C128" s="18"/>
      <c r="D128">
        <v>2</v>
      </c>
      <c r="E128">
        <v>2</v>
      </c>
      <c r="F128">
        <v>1</v>
      </c>
      <c r="G128">
        <v>2</v>
      </c>
      <c r="H128">
        <v>2</v>
      </c>
      <c r="I128">
        <v>1</v>
      </c>
      <c r="J128">
        <v>3</v>
      </c>
      <c r="K128">
        <v>2</v>
      </c>
      <c r="L128" s="18"/>
      <c r="M128" s="18"/>
      <c r="N128" s="18"/>
      <c r="O128" s="17"/>
      <c r="P128" s="17"/>
      <c r="Q128" s="17"/>
    </row>
    <row r="129" spans="1:17" ht="12.75">
      <c r="A129" s="15"/>
      <c r="B129" s="15"/>
      <c r="C129" s="15"/>
      <c r="L129" s="15"/>
      <c r="M129" s="15"/>
      <c r="N129" s="15"/>
      <c r="O129" s="14"/>
      <c r="P129" s="14"/>
      <c r="Q129" s="14"/>
    </row>
    <row r="130" spans="2:17" s="2" customFormat="1" ht="12.75">
      <c r="B130" s="2" t="s">
        <v>108</v>
      </c>
      <c r="O130" s="3"/>
      <c r="P130" s="3"/>
      <c r="Q130" s="3"/>
    </row>
    <row r="131" spans="1:17" ht="12.75">
      <c r="A131" s="18" t="s">
        <v>11</v>
      </c>
      <c r="B131" s="18" t="s">
        <v>109</v>
      </c>
      <c r="C131" s="18" t="s">
        <v>62</v>
      </c>
      <c r="D131">
        <v>5</v>
      </c>
      <c r="E131">
        <v>4</v>
      </c>
      <c r="F131">
        <v>6</v>
      </c>
      <c r="G131">
        <v>6</v>
      </c>
      <c r="H131">
        <v>5</v>
      </c>
      <c r="I131">
        <v>6</v>
      </c>
      <c r="J131">
        <v>6</v>
      </c>
      <c r="K131">
        <v>6</v>
      </c>
      <c r="L131" s="18">
        <f>SUM(D131:K131)</f>
        <v>44</v>
      </c>
      <c r="M131" s="19" t="s">
        <v>0</v>
      </c>
      <c r="N131" s="18">
        <f>SUM(D132:K132)</f>
        <v>28</v>
      </c>
      <c r="O131" s="17">
        <f>L131+N131</f>
        <v>72</v>
      </c>
      <c r="P131" s="17">
        <v>27</v>
      </c>
      <c r="Q131" s="17"/>
    </row>
    <row r="132" spans="1:17" ht="12.75">
      <c r="A132" s="18"/>
      <c r="B132" s="18"/>
      <c r="C132" s="18"/>
      <c r="D132">
        <v>4</v>
      </c>
      <c r="E132">
        <v>3</v>
      </c>
      <c r="F132">
        <v>1</v>
      </c>
      <c r="G132">
        <v>4</v>
      </c>
      <c r="H132">
        <v>5</v>
      </c>
      <c r="I132">
        <v>5</v>
      </c>
      <c r="J132">
        <v>4</v>
      </c>
      <c r="K132">
        <v>2</v>
      </c>
      <c r="L132" s="18"/>
      <c r="M132" s="18"/>
      <c r="N132" s="18"/>
      <c r="O132" s="17"/>
      <c r="P132" s="17"/>
      <c r="Q132" s="17"/>
    </row>
    <row r="133" spans="1:17" ht="12.75">
      <c r="A133" s="18" t="s">
        <v>14</v>
      </c>
      <c r="B133" s="18" t="s">
        <v>110</v>
      </c>
      <c r="C133" s="18" t="s">
        <v>72</v>
      </c>
      <c r="D133">
        <v>6</v>
      </c>
      <c r="E133">
        <v>3</v>
      </c>
      <c r="F133">
        <v>6</v>
      </c>
      <c r="G133">
        <v>6</v>
      </c>
      <c r="H133">
        <v>5</v>
      </c>
      <c r="I133">
        <v>6</v>
      </c>
      <c r="J133">
        <v>6</v>
      </c>
      <c r="K133">
        <v>6</v>
      </c>
      <c r="L133" s="18">
        <f>SUM(D133:K133)</f>
        <v>44</v>
      </c>
      <c r="M133" s="19" t="s">
        <v>0</v>
      </c>
      <c r="N133" s="18">
        <f>SUM(D134:K134)</f>
        <v>28</v>
      </c>
      <c r="O133" s="17">
        <f>L133+N133</f>
        <v>72</v>
      </c>
      <c r="P133" s="17">
        <v>12</v>
      </c>
      <c r="Q133" s="17"/>
    </row>
    <row r="134" spans="1:17" ht="12.75">
      <c r="A134" s="18"/>
      <c r="B134" s="18"/>
      <c r="C134" s="18"/>
      <c r="D134">
        <v>4</v>
      </c>
      <c r="E134">
        <v>3</v>
      </c>
      <c r="F134">
        <v>1</v>
      </c>
      <c r="G134">
        <v>4</v>
      </c>
      <c r="H134">
        <v>5</v>
      </c>
      <c r="I134">
        <v>5</v>
      </c>
      <c r="J134">
        <v>4</v>
      </c>
      <c r="K134">
        <v>2</v>
      </c>
      <c r="L134" s="18"/>
      <c r="M134" s="18"/>
      <c r="N134" s="18"/>
      <c r="O134" s="17"/>
      <c r="P134" s="17"/>
      <c r="Q134" s="17"/>
    </row>
    <row r="135" spans="1:17" ht="12.75">
      <c r="A135" s="18" t="s">
        <v>16</v>
      </c>
      <c r="B135" s="18" t="s">
        <v>111</v>
      </c>
      <c r="C135" s="18" t="s">
        <v>48</v>
      </c>
      <c r="D135">
        <v>5</v>
      </c>
      <c r="E135">
        <v>3</v>
      </c>
      <c r="F135">
        <v>6</v>
      </c>
      <c r="G135">
        <v>5</v>
      </c>
      <c r="H135">
        <v>5</v>
      </c>
      <c r="I135">
        <v>4</v>
      </c>
      <c r="J135">
        <v>6</v>
      </c>
      <c r="K135">
        <v>6</v>
      </c>
      <c r="L135" s="18">
        <f>SUM(D135:K135)</f>
        <v>40</v>
      </c>
      <c r="M135" s="19" t="s">
        <v>0</v>
      </c>
      <c r="N135" s="18">
        <f>SUM(D136:K136)</f>
        <v>25</v>
      </c>
      <c r="O135" s="17">
        <f>L135+N135</f>
        <v>65</v>
      </c>
      <c r="P135" s="17">
        <v>17</v>
      </c>
      <c r="Q135" s="17"/>
    </row>
    <row r="136" spans="1:17" ht="12.75">
      <c r="A136" s="18"/>
      <c r="B136" s="18"/>
      <c r="C136" s="18"/>
      <c r="D136">
        <v>4</v>
      </c>
      <c r="E136">
        <v>2</v>
      </c>
      <c r="F136">
        <v>1</v>
      </c>
      <c r="G136">
        <v>3</v>
      </c>
      <c r="H136">
        <v>5</v>
      </c>
      <c r="I136">
        <v>4</v>
      </c>
      <c r="J136">
        <v>4</v>
      </c>
      <c r="K136">
        <v>2</v>
      </c>
      <c r="L136" s="18"/>
      <c r="M136" s="18"/>
      <c r="N136" s="18"/>
      <c r="O136" s="17"/>
      <c r="P136" s="17"/>
      <c r="Q136" s="17"/>
    </row>
    <row r="137" spans="1:17" ht="12.75">
      <c r="A137" s="15"/>
      <c r="B137" s="15"/>
      <c r="C137" s="15"/>
      <c r="L137" s="15"/>
      <c r="M137" s="15"/>
      <c r="N137" s="15"/>
      <c r="O137" s="14"/>
      <c r="P137" s="14"/>
      <c r="Q137" s="14"/>
    </row>
    <row r="138" spans="2:17" s="2" customFormat="1" ht="12.75">
      <c r="B138" s="2" t="s">
        <v>112</v>
      </c>
      <c r="O138" s="3"/>
      <c r="P138" s="3"/>
      <c r="Q138" s="3"/>
    </row>
    <row r="139" spans="1:17" ht="12.75">
      <c r="A139" s="18" t="s">
        <v>11</v>
      </c>
      <c r="B139" s="18" t="s">
        <v>113</v>
      </c>
      <c r="C139" s="18" t="s">
        <v>62</v>
      </c>
      <c r="D139">
        <v>6</v>
      </c>
      <c r="E139">
        <v>4</v>
      </c>
      <c r="F139">
        <v>6</v>
      </c>
      <c r="G139">
        <v>4</v>
      </c>
      <c r="H139">
        <v>4</v>
      </c>
      <c r="I139">
        <v>5</v>
      </c>
      <c r="J139">
        <v>6</v>
      </c>
      <c r="K139">
        <v>6</v>
      </c>
      <c r="L139" s="18">
        <f>SUM(D139:K139)</f>
        <v>41</v>
      </c>
      <c r="M139" s="19" t="s">
        <v>0</v>
      </c>
      <c r="N139" s="18">
        <f>SUM(D140:K140)</f>
        <v>24</v>
      </c>
      <c r="O139" s="17">
        <f>L139+N139</f>
        <v>65</v>
      </c>
      <c r="P139" s="17">
        <v>13</v>
      </c>
      <c r="Q139" s="17"/>
    </row>
    <row r="140" spans="1:17" ht="12.75">
      <c r="A140" s="18"/>
      <c r="B140" s="18"/>
      <c r="C140" s="18"/>
      <c r="D140">
        <v>4</v>
      </c>
      <c r="E140">
        <v>2</v>
      </c>
      <c r="F140">
        <v>1</v>
      </c>
      <c r="G140">
        <v>2</v>
      </c>
      <c r="H140">
        <v>4</v>
      </c>
      <c r="I140">
        <v>5</v>
      </c>
      <c r="J140">
        <v>4</v>
      </c>
      <c r="K140">
        <v>2</v>
      </c>
      <c r="L140" s="18"/>
      <c r="M140" s="18"/>
      <c r="N140" s="18"/>
      <c r="O140" s="17"/>
      <c r="P140" s="17"/>
      <c r="Q140" s="17"/>
    </row>
    <row r="141" spans="1:17" ht="12.75">
      <c r="A141" s="15"/>
      <c r="B141" s="15"/>
      <c r="C141" s="15"/>
      <c r="L141" s="15"/>
      <c r="M141" s="15"/>
      <c r="N141" s="15"/>
      <c r="O141" s="14"/>
      <c r="P141" s="14"/>
      <c r="Q141" s="14"/>
    </row>
    <row r="142" spans="2:17" s="2" customFormat="1" ht="12.75">
      <c r="B142" s="2" t="s">
        <v>114</v>
      </c>
      <c r="O142" s="3"/>
      <c r="P142" s="3"/>
      <c r="Q142" s="3"/>
    </row>
    <row r="143" spans="1:17" ht="12.75">
      <c r="A143" s="18" t="s">
        <v>11</v>
      </c>
      <c r="B143" s="18" t="s">
        <v>115</v>
      </c>
      <c r="C143" s="18" t="s">
        <v>48</v>
      </c>
      <c r="D143">
        <v>6</v>
      </c>
      <c r="E143">
        <v>6</v>
      </c>
      <c r="F143">
        <v>6</v>
      </c>
      <c r="G143">
        <v>6</v>
      </c>
      <c r="H143">
        <v>6</v>
      </c>
      <c r="I143">
        <v>6</v>
      </c>
      <c r="J143">
        <v>6</v>
      </c>
      <c r="K143">
        <v>6</v>
      </c>
      <c r="L143" s="18">
        <f>SUM(D143:K143)</f>
        <v>48</v>
      </c>
      <c r="M143" s="19" t="s">
        <v>0</v>
      </c>
      <c r="N143" s="18">
        <f>SUM(D144:K144)</f>
        <v>30</v>
      </c>
      <c r="O143" s="17">
        <f>L143+N143</f>
        <v>78</v>
      </c>
      <c r="P143" s="17">
        <v>40</v>
      </c>
      <c r="Q143" s="17" t="s">
        <v>142</v>
      </c>
    </row>
    <row r="144" spans="1:17" ht="12.75">
      <c r="A144" s="18"/>
      <c r="B144" s="18"/>
      <c r="C144" s="18"/>
      <c r="D144">
        <v>4</v>
      </c>
      <c r="E144">
        <v>4</v>
      </c>
      <c r="F144">
        <v>1</v>
      </c>
      <c r="G144">
        <v>4</v>
      </c>
      <c r="H144">
        <v>6</v>
      </c>
      <c r="I144">
        <v>5</v>
      </c>
      <c r="J144">
        <v>4</v>
      </c>
      <c r="K144">
        <v>2</v>
      </c>
      <c r="L144" s="18"/>
      <c r="M144" s="18"/>
      <c r="N144" s="18"/>
      <c r="O144" s="17"/>
      <c r="P144" s="17"/>
      <c r="Q144" s="17"/>
    </row>
    <row r="145" spans="1:17" ht="12.75">
      <c r="A145" s="18" t="s">
        <v>14</v>
      </c>
      <c r="B145" s="18" t="s">
        <v>116</v>
      </c>
      <c r="C145" s="18" t="s">
        <v>38</v>
      </c>
      <c r="D145">
        <v>6</v>
      </c>
      <c r="E145">
        <v>6</v>
      </c>
      <c r="F145">
        <v>6</v>
      </c>
      <c r="G145">
        <v>6</v>
      </c>
      <c r="H145">
        <v>6</v>
      </c>
      <c r="I145">
        <v>6</v>
      </c>
      <c r="J145">
        <v>6</v>
      </c>
      <c r="K145">
        <v>6</v>
      </c>
      <c r="L145" s="18">
        <f>SUM(D145:K145)</f>
        <v>48</v>
      </c>
      <c r="M145" s="19" t="s">
        <v>0</v>
      </c>
      <c r="N145" s="18">
        <f>SUM(D146:K146)</f>
        <v>29</v>
      </c>
      <c r="O145" s="17">
        <f>L145+N145</f>
        <v>77</v>
      </c>
      <c r="P145" s="17">
        <v>24</v>
      </c>
      <c r="Q145" s="17" t="s">
        <v>142</v>
      </c>
    </row>
    <row r="146" spans="1:17" ht="12.75">
      <c r="A146" s="18"/>
      <c r="B146" s="18"/>
      <c r="C146" s="18"/>
      <c r="D146">
        <v>4</v>
      </c>
      <c r="E146">
        <v>4</v>
      </c>
      <c r="F146">
        <v>1</v>
      </c>
      <c r="G146">
        <v>4</v>
      </c>
      <c r="H146">
        <v>5</v>
      </c>
      <c r="I146">
        <v>5</v>
      </c>
      <c r="J146">
        <v>4</v>
      </c>
      <c r="K146">
        <v>2</v>
      </c>
      <c r="L146" s="18"/>
      <c r="M146" s="18"/>
      <c r="N146" s="18"/>
      <c r="O146" s="17"/>
      <c r="P146" s="17"/>
      <c r="Q146" s="17"/>
    </row>
    <row r="147" spans="1:17" ht="12.75">
      <c r="A147" s="18" t="s">
        <v>16</v>
      </c>
      <c r="B147" s="18" t="s">
        <v>117</v>
      </c>
      <c r="C147" s="18" t="s">
        <v>38</v>
      </c>
      <c r="D147">
        <v>6</v>
      </c>
      <c r="E147">
        <v>6</v>
      </c>
      <c r="F147">
        <v>6</v>
      </c>
      <c r="G147">
        <v>5</v>
      </c>
      <c r="H147">
        <v>6</v>
      </c>
      <c r="I147">
        <v>6</v>
      </c>
      <c r="J147">
        <v>6</v>
      </c>
      <c r="K147">
        <v>6</v>
      </c>
      <c r="L147" s="18">
        <f>SUM(D147:K147)</f>
        <v>47</v>
      </c>
      <c r="M147" s="19" t="s">
        <v>0</v>
      </c>
      <c r="N147" s="18">
        <f>SUM(D148:K148)</f>
        <v>29</v>
      </c>
      <c r="O147" s="17">
        <f>L147+N147</f>
        <v>76</v>
      </c>
      <c r="P147" s="17">
        <v>33</v>
      </c>
      <c r="Q147" s="17" t="s">
        <v>142</v>
      </c>
    </row>
    <row r="148" spans="1:17" ht="12.75">
      <c r="A148" s="18"/>
      <c r="B148" s="18"/>
      <c r="C148" s="18"/>
      <c r="D148">
        <v>4</v>
      </c>
      <c r="E148">
        <v>4</v>
      </c>
      <c r="F148">
        <v>1</v>
      </c>
      <c r="G148">
        <v>3</v>
      </c>
      <c r="H148">
        <v>6</v>
      </c>
      <c r="I148">
        <v>5</v>
      </c>
      <c r="J148">
        <v>4</v>
      </c>
      <c r="K148">
        <v>2</v>
      </c>
      <c r="L148" s="18"/>
      <c r="M148" s="18"/>
      <c r="N148" s="18"/>
      <c r="O148" s="17"/>
      <c r="P148" s="17"/>
      <c r="Q148" s="17"/>
    </row>
    <row r="149" spans="1:17" ht="12.75">
      <c r="A149" s="18" t="s">
        <v>18</v>
      </c>
      <c r="B149" s="18" t="s">
        <v>118</v>
      </c>
      <c r="C149" s="18" t="s">
        <v>19</v>
      </c>
      <c r="D149">
        <v>6</v>
      </c>
      <c r="E149">
        <v>6</v>
      </c>
      <c r="F149">
        <v>6</v>
      </c>
      <c r="G149">
        <v>6</v>
      </c>
      <c r="H149">
        <v>5</v>
      </c>
      <c r="I149">
        <v>6</v>
      </c>
      <c r="J149">
        <v>6</v>
      </c>
      <c r="K149">
        <v>6</v>
      </c>
      <c r="L149" s="18">
        <f>SUM(D149:K149)</f>
        <v>47</v>
      </c>
      <c r="M149" s="19" t="s">
        <v>0</v>
      </c>
      <c r="N149" s="18">
        <f>SUM(D150:K150)</f>
        <v>29</v>
      </c>
      <c r="O149" s="17">
        <f>L149+N149</f>
        <v>76</v>
      </c>
      <c r="P149" s="17">
        <v>23</v>
      </c>
      <c r="Q149" s="17" t="s">
        <v>142</v>
      </c>
    </row>
    <row r="150" spans="1:17" ht="12.75">
      <c r="A150" s="18"/>
      <c r="B150" s="18"/>
      <c r="C150" s="18"/>
      <c r="D150">
        <v>4</v>
      </c>
      <c r="E150">
        <v>4</v>
      </c>
      <c r="F150">
        <v>1</v>
      </c>
      <c r="G150">
        <v>4</v>
      </c>
      <c r="H150">
        <v>5</v>
      </c>
      <c r="I150">
        <v>5</v>
      </c>
      <c r="J150">
        <v>4</v>
      </c>
      <c r="K150">
        <v>2</v>
      </c>
      <c r="L150" s="18"/>
      <c r="M150" s="18"/>
      <c r="N150" s="18"/>
      <c r="O150" s="17"/>
      <c r="P150" s="17"/>
      <c r="Q150" s="17"/>
    </row>
    <row r="151" spans="1:17" ht="12.75">
      <c r="A151" s="18" t="s">
        <v>20</v>
      </c>
      <c r="B151" s="18" t="s">
        <v>119</v>
      </c>
      <c r="C151" s="18" t="s">
        <v>38</v>
      </c>
      <c r="D151">
        <v>6</v>
      </c>
      <c r="E151">
        <v>6</v>
      </c>
      <c r="F151">
        <v>6</v>
      </c>
      <c r="G151">
        <v>6</v>
      </c>
      <c r="H151">
        <v>6</v>
      </c>
      <c r="I151">
        <v>5</v>
      </c>
      <c r="J151">
        <v>6</v>
      </c>
      <c r="K151">
        <v>6</v>
      </c>
      <c r="L151" s="18">
        <f>SUM(D151:K151)</f>
        <v>47</v>
      </c>
      <c r="M151" s="19" t="s">
        <v>0</v>
      </c>
      <c r="N151" s="18">
        <f>SUM(D152:K152)</f>
        <v>28</v>
      </c>
      <c r="O151" s="17">
        <f>L151+N151</f>
        <v>75</v>
      </c>
      <c r="P151" s="17">
        <v>22</v>
      </c>
      <c r="Q151" s="17" t="s">
        <v>143</v>
      </c>
    </row>
    <row r="152" spans="1:17" ht="12.75">
      <c r="A152" s="18"/>
      <c r="B152" s="18"/>
      <c r="C152" s="18"/>
      <c r="D152">
        <v>4</v>
      </c>
      <c r="E152">
        <v>4</v>
      </c>
      <c r="F152">
        <v>1</v>
      </c>
      <c r="G152">
        <v>4</v>
      </c>
      <c r="H152">
        <v>6</v>
      </c>
      <c r="I152">
        <v>4</v>
      </c>
      <c r="J152">
        <v>3</v>
      </c>
      <c r="K152">
        <v>2</v>
      </c>
      <c r="L152" s="18"/>
      <c r="M152" s="18"/>
      <c r="N152" s="18"/>
      <c r="O152" s="17"/>
      <c r="P152" s="17"/>
      <c r="Q152" s="17"/>
    </row>
    <row r="153" spans="1:17" ht="12.75">
      <c r="A153" s="18" t="s">
        <v>22</v>
      </c>
      <c r="B153" s="18" t="s">
        <v>121</v>
      </c>
      <c r="C153" s="18" t="s">
        <v>24</v>
      </c>
      <c r="D153">
        <v>6</v>
      </c>
      <c r="E153">
        <v>6</v>
      </c>
      <c r="F153">
        <v>6</v>
      </c>
      <c r="G153">
        <v>6</v>
      </c>
      <c r="H153">
        <v>5</v>
      </c>
      <c r="I153">
        <v>6</v>
      </c>
      <c r="J153">
        <v>4</v>
      </c>
      <c r="K153">
        <v>6</v>
      </c>
      <c r="L153" s="18">
        <f>SUM(D153:K153)</f>
        <v>45</v>
      </c>
      <c r="M153" s="19" t="s">
        <v>0</v>
      </c>
      <c r="N153" s="18">
        <f>SUM(D154:K154)</f>
        <v>29</v>
      </c>
      <c r="O153" s="17">
        <f>L153+N153</f>
        <v>74</v>
      </c>
      <c r="P153" s="17">
        <v>23</v>
      </c>
      <c r="Q153" s="17" t="s">
        <v>143</v>
      </c>
    </row>
    <row r="154" spans="1:17" ht="12.75">
      <c r="A154" s="18"/>
      <c r="B154" s="18"/>
      <c r="C154" s="18"/>
      <c r="D154">
        <v>4</v>
      </c>
      <c r="E154">
        <v>4</v>
      </c>
      <c r="F154">
        <v>1</v>
      </c>
      <c r="G154">
        <v>4</v>
      </c>
      <c r="H154">
        <v>5</v>
      </c>
      <c r="I154">
        <v>5</v>
      </c>
      <c r="J154">
        <v>4</v>
      </c>
      <c r="K154">
        <v>2</v>
      </c>
      <c r="L154" s="18"/>
      <c r="M154" s="18"/>
      <c r="N154" s="18"/>
      <c r="O154" s="17"/>
      <c r="P154" s="17"/>
      <c r="Q154" s="17"/>
    </row>
    <row r="155" spans="1:17" ht="12.75">
      <c r="A155" s="18" t="s">
        <v>25</v>
      </c>
      <c r="B155" s="18" t="s">
        <v>122</v>
      </c>
      <c r="C155" s="18" t="s">
        <v>24</v>
      </c>
      <c r="D155">
        <v>6</v>
      </c>
      <c r="E155">
        <v>6</v>
      </c>
      <c r="F155">
        <v>6</v>
      </c>
      <c r="G155">
        <v>6</v>
      </c>
      <c r="H155">
        <v>4</v>
      </c>
      <c r="I155">
        <v>5</v>
      </c>
      <c r="J155">
        <v>6</v>
      </c>
      <c r="K155">
        <v>6</v>
      </c>
      <c r="L155" s="18">
        <f>SUM(D155:K155)</f>
        <v>45</v>
      </c>
      <c r="M155" s="19" t="s">
        <v>0</v>
      </c>
      <c r="N155" s="18">
        <f>SUM(D156:K156)</f>
        <v>27</v>
      </c>
      <c r="O155" s="17">
        <f>L155+N155</f>
        <v>72</v>
      </c>
      <c r="P155" s="17">
        <v>34</v>
      </c>
      <c r="Q155" s="17"/>
    </row>
    <row r="156" spans="1:17" ht="12.75">
      <c r="A156" s="18"/>
      <c r="B156" s="18"/>
      <c r="C156" s="18"/>
      <c r="D156">
        <v>4</v>
      </c>
      <c r="E156">
        <v>4</v>
      </c>
      <c r="F156">
        <v>1</v>
      </c>
      <c r="G156">
        <v>4</v>
      </c>
      <c r="H156">
        <v>4</v>
      </c>
      <c r="I156">
        <v>4</v>
      </c>
      <c r="J156">
        <v>4</v>
      </c>
      <c r="K156">
        <v>2</v>
      </c>
      <c r="L156" s="18"/>
      <c r="M156" s="18"/>
      <c r="N156" s="18"/>
      <c r="O156" s="17"/>
      <c r="P156" s="17"/>
      <c r="Q156" s="17"/>
    </row>
    <row r="157" spans="1:17" ht="12.75">
      <c r="A157" s="18" t="s">
        <v>28</v>
      </c>
      <c r="B157" s="18" t="s">
        <v>123</v>
      </c>
      <c r="C157" s="18" t="s">
        <v>67</v>
      </c>
      <c r="D157">
        <v>6</v>
      </c>
      <c r="E157">
        <v>5</v>
      </c>
      <c r="F157">
        <v>6</v>
      </c>
      <c r="G157">
        <v>5</v>
      </c>
      <c r="H157">
        <v>6</v>
      </c>
      <c r="I157">
        <v>4</v>
      </c>
      <c r="J157">
        <v>5</v>
      </c>
      <c r="K157">
        <v>6</v>
      </c>
      <c r="L157" s="18">
        <f>SUM(D157:K157)</f>
        <v>43</v>
      </c>
      <c r="M157" s="19" t="s">
        <v>0</v>
      </c>
      <c r="N157" s="18">
        <f>SUM(D158:K158)</f>
        <v>29</v>
      </c>
      <c r="O157" s="17">
        <f>L157+N157</f>
        <v>72</v>
      </c>
      <c r="P157" s="17">
        <v>15</v>
      </c>
      <c r="Q157" s="17"/>
    </row>
    <row r="158" spans="1:17" ht="12.75">
      <c r="A158" s="18"/>
      <c r="B158" s="18"/>
      <c r="C158" s="18"/>
      <c r="D158">
        <v>4</v>
      </c>
      <c r="E158">
        <v>4</v>
      </c>
      <c r="F158">
        <v>1</v>
      </c>
      <c r="G158">
        <v>4</v>
      </c>
      <c r="H158">
        <v>6</v>
      </c>
      <c r="I158">
        <v>4</v>
      </c>
      <c r="J158">
        <v>4</v>
      </c>
      <c r="K158">
        <v>2</v>
      </c>
      <c r="L158" s="18"/>
      <c r="M158" s="18"/>
      <c r="N158" s="18"/>
      <c r="O158" s="17"/>
      <c r="P158" s="17"/>
      <c r="Q158" s="17"/>
    </row>
    <row r="159" spans="1:17" ht="12.75">
      <c r="A159" s="18" t="s">
        <v>30</v>
      </c>
      <c r="B159" s="18" t="s">
        <v>124</v>
      </c>
      <c r="C159" s="18" t="s">
        <v>48</v>
      </c>
      <c r="D159">
        <v>6</v>
      </c>
      <c r="E159">
        <v>4</v>
      </c>
      <c r="F159">
        <v>6</v>
      </c>
      <c r="G159">
        <v>5</v>
      </c>
      <c r="H159">
        <v>5</v>
      </c>
      <c r="I159">
        <v>6</v>
      </c>
      <c r="J159">
        <v>5</v>
      </c>
      <c r="K159">
        <v>6</v>
      </c>
      <c r="L159" s="18">
        <f>SUM(D159:K159)</f>
        <v>43</v>
      </c>
      <c r="M159" s="19" t="s">
        <v>0</v>
      </c>
      <c r="N159" s="18">
        <f>SUM(D160:K160)</f>
        <v>27</v>
      </c>
      <c r="O159" s="17">
        <f>L159+N159</f>
        <v>70</v>
      </c>
      <c r="P159" s="17">
        <v>25</v>
      </c>
      <c r="Q159" s="17"/>
    </row>
    <row r="160" spans="1:17" ht="12.75">
      <c r="A160" s="18"/>
      <c r="B160" s="18"/>
      <c r="C160" s="18"/>
      <c r="D160">
        <v>4</v>
      </c>
      <c r="E160">
        <v>3</v>
      </c>
      <c r="F160">
        <v>1</v>
      </c>
      <c r="G160">
        <v>3</v>
      </c>
      <c r="H160">
        <v>5</v>
      </c>
      <c r="I160">
        <v>5</v>
      </c>
      <c r="J160">
        <v>4</v>
      </c>
      <c r="K160">
        <v>2</v>
      </c>
      <c r="L160" s="18"/>
      <c r="M160" s="18"/>
      <c r="N160" s="18"/>
      <c r="O160" s="17"/>
      <c r="P160" s="17"/>
      <c r="Q160" s="17"/>
    </row>
    <row r="161" spans="1:17" ht="12.75">
      <c r="A161" s="18" t="s">
        <v>32</v>
      </c>
      <c r="B161" s="18" t="s">
        <v>125</v>
      </c>
      <c r="C161" s="18" t="s">
        <v>13</v>
      </c>
      <c r="D161">
        <v>3</v>
      </c>
      <c r="E161">
        <v>4</v>
      </c>
      <c r="F161">
        <v>5</v>
      </c>
      <c r="G161">
        <v>6</v>
      </c>
      <c r="H161">
        <v>5</v>
      </c>
      <c r="I161">
        <v>6</v>
      </c>
      <c r="J161">
        <v>5</v>
      </c>
      <c r="K161">
        <v>6</v>
      </c>
      <c r="L161" s="18">
        <f>SUM(D161:K161)</f>
        <v>40</v>
      </c>
      <c r="M161" s="19" t="s">
        <v>0</v>
      </c>
      <c r="N161" s="18">
        <f>SUM(D162:K162)</f>
        <v>23</v>
      </c>
      <c r="O161" s="17">
        <f>L161+N161</f>
        <v>63</v>
      </c>
      <c r="P161" s="17">
        <v>14</v>
      </c>
      <c r="Q161" s="17"/>
    </row>
    <row r="162" spans="1:17" ht="12.75">
      <c r="A162" s="18"/>
      <c r="B162" s="18"/>
      <c r="C162" s="18"/>
      <c r="D162">
        <v>2</v>
      </c>
      <c r="E162">
        <v>3</v>
      </c>
      <c r="F162">
        <v>1</v>
      </c>
      <c r="G162">
        <v>2</v>
      </c>
      <c r="H162">
        <v>5</v>
      </c>
      <c r="I162">
        <v>5</v>
      </c>
      <c r="J162">
        <v>3</v>
      </c>
      <c r="K162">
        <v>2</v>
      </c>
      <c r="L162" s="18"/>
      <c r="M162" s="18"/>
      <c r="N162" s="18"/>
      <c r="O162" s="17"/>
      <c r="P162" s="17"/>
      <c r="Q162" s="17"/>
    </row>
    <row r="163" spans="1:17" ht="12.75">
      <c r="A163" s="18" t="s">
        <v>34</v>
      </c>
      <c r="B163" s="18" t="s">
        <v>126</v>
      </c>
      <c r="C163" s="18" t="s">
        <v>38</v>
      </c>
      <c r="D163">
        <v>6</v>
      </c>
      <c r="E163">
        <v>3</v>
      </c>
      <c r="F163">
        <v>6</v>
      </c>
      <c r="G163">
        <v>4</v>
      </c>
      <c r="H163">
        <v>6</v>
      </c>
      <c r="I163">
        <v>4</v>
      </c>
      <c r="J163">
        <v>4</v>
      </c>
      <c r="K163">
        <v>6</v>
      </c>
      <c r="L163" s="18">
        <f>SUM(D163:K163)</f>
        <v>39</v>
      </c>
      <c r="M163" s="19" t="s">
        <v>0</v>
      </c>
      <c r="N163" s="18">
        <f>SUM(D164:K164)</f>
        <v>23</v>
      </c>
      <c r="O163" s="17">
        <f>L163+N163</f>
        <v>62</v>
      </c>
      <c r="P163" s="17">
        <v>17</v>
      </c>
      <c r="Q163" s="17"/>
    </row>
    <row r="164" spans="1:17" ht="12.75">
      <c r="A164" s="18"/>
      <c r="B164" s="18"/>
      <c r="C164" s="18"/>
      <c r="D164">
        <v>4</v>
      </c>
      <c r="E164">
        <v>2</v>
      </c>
      <c r="F164">
        <v>1</v>
      </c>
      <c r="G164">
        <v>3</v>
      </c>
      <c r="H164">
        <v>5</v>
      </c>
      <c r="I164">
        <v>3</v>
      </c>
      <c r="J164">
        <v>3</v>
      </c>
      <c r="K164">
        <v>2</v>
      </c>
      <c r="L164" s="18"/>
      <c r="M164" s="18"/>
      <c r="N164" s="18"/>
      <c r="O164" s="17"/>
      <c r="P164" s="17"/>
      <c r="Q164" s="17"/>
    </row>
    <row r="165" spans="1:17" ht="12.75">
      <c r="A165" s="18" t="s">
        <v>36</v>
      </c>
      <c r="B165" s="18" t="s">
        <v>127</v>
      </c>
      <c r="C165" s="18" t="s">
        <v>48</v>
      </c>
      <c r="D165">
        <v>4</v>
      </c>
      <c r="E165">
        <v>5</v>
      </c>
      <c r="F165">
        <v>2</v>
      </c>
      <c r="G165">
        <v>5</v>
      </c>
      <c r="H165">
        <v>5</v>
      </c>
      <c r="I165">
        <v>3</v>
      </c>
      <c r="J165">
        <v>4</v>
      </c>
      <c r="K165">
        <v>6</v>
      </c>
      <c r="L165" s="18">
        <f>SUM(D165:K165)</f>
        <v>34</v>
      </c>
      <c r="M165" s="19" t="s">
        <v>0</v>
      </c>
      <c r="N165" s="18">
        <f>SUM(D166:K166)</f>
        <v>22</v>
      </c>
      <c r="O165" s="17">
        <f>L165+N165</f>
        <v>56</v>
      </c>
      <c r="P165" s="17">
        <v>18</v>
      </c>
      <c r="Q165" s="17"/>
    </row>
    <row r="166" spans="1:17" ht="12.75">
      <c r="A166" s="18"/>
      <c r="B166" s="18"/>
      <c r="C166" s="18"/>
      <c r="D166">
        <v>3</v>
      </c>
      <c r="E166">
        <v>3</v>
      </c>
      <c r="F166">
        <v>1</v>
      </c>
      <c r="G166">
        <v>3</v>
      </c>
      <c r="H166">
        <v>5</v>
      </c>
      <c r="I166">
        <v>3</v>
      </c>
      <c r="J166">
        <v>2</v>
      </c>
      <c r="K166">
        <v>2</v>
      </c>
      <c r="L166" s="18"/>
      <c r="M166" s="18"/>
      <c r="N166" s="18"/>
      <c r="O166" s="17"/>
      <c r="P166" s="17"/>
      <c r="Q166" s="17"/>
    </row>
    <row r="167" spans="1:17" ht="12.75">
      <c r="A167" s="15"/>
      <c r="B167" s="15"/>
      <c r="C167" s="15"/>
      <c r="L167" s="15"/>
      <c r="M167" s="15"/>
      <c r="N167" s="15"/>
      <c r="O167" s="14"/>
      <c r="P167" s="14"/>
      <c r="Q167" s="14"/>
    </row>
    <row r="168" spans="2:17" s="2" customFormat="1" ht="12.75">
      <c r="B168" s="2" t="s">
        <v>128</v>
      </c>
      <c r="O168" s="3"/>
      <c r="P168" s="3"/>
      <c r="Q168" s="3"/>
    </row>
    <row r="169" spans="1:17" ht="12.75">
      <c r="A169" s="18" t="s">
        <v>11</v>
      </c>
      <c r="B169" s="18" t="s">
        <v>120</v>
      </c>
      <c r="C169" s="18" t="s">
        <v>38</v>
      </c>
      <c r="D169">
        <v>5</v>
      </c>
      <c r="E169">
        <v>6</v>
      </c>
      <c r="F169">
        <v>6</v>
      </c>
      <c r="G169">
        <v>6</v>
      </c>
      <c r="H169">
        <v>5</v>
      </c>
      <c r="I169">
        <v>6</v>
      </c>
      <c r="J169">
        <v>6</v>
      </c>
      <c r="K169">
        <v>6</v>
      </c>
      <c r="L169" s="18">
        <f>SUM(D169:K169)</f>
        <v>46</v>
      </c>
      <c r="M169" s="19" t="s">
        <v>0</v>
      </c>
      <c r="N169" s="18">
        <f>SUM(D170:K170)</f>
        <v>28</v>
      </c>
      <c r="O169" s="17">
        <f>L169+N169</f>
        <v>74</v>
      </c>
      <c r="P169" s="17">
        <v>22</v>
      </c>
      <c r="Q169" s="17" t="s">
        <v>143</v>
      </c>
    </row>
    <row r="170" spans="1:17" ht="12.75">
      <c r="A170" s="18"/>
      <c r="B170" s="18"/>
      <c r="C170" s="18"/>
      <c r="D170">
        <v>3</v>
      </c>
      <c r="E170">
        <v>4</v>
      </c>
      <c r="F170">
        <v>1</v>
      </c>
      <c r="G170">
        <v>4</v>
      </c>
      <c r="H170">
        <v>5</v>
      </c>
      <c r="I170">
        <v>5</v>
      </c>
      <c r="J170">
        <v>4</v>
      </c>
      <c r="K170">
        <v>2</v>
      </c>
      <c r="L170" s="18"/>
      <c r="M170" s="18"/>
      <c r="N170" s="18"/>
      <c r="O170" s="17"/>
      <c r="P170" s="17"/>
      <c r="Q170" s="17"/>
    </row>
    <row r="171" spans="1:17" ht="12.75">
      <c r="A171" s="18" t="s">
        <v>14</v>
      </c>
      <c r="B171" s="18" t="s">
        <v>129</v>
      </c>
      <c r="C171" s="18" t="s">
        <v>13</v>
      </c>
      <c r="D171">
        <v>6</v>
      </c>
      <c r="E171">
        <v>6</v>
      </c>
      <c r="F171">
        <v>6</v>
      </c>
      <c r="G171">
        <v>5</v>
      </c>
      <c r="H171">
        <v>4</v>
      </c>
      <c r="I171">
        <v>6</v>
      </c>
      <c r="J171">
        <v>6</v>
      </c>
      <c r="K171">
        <v>6</v>
      </c>
      <c r="L171" s="18">
        <f>SUM(D171:K171)</f>
        <v>45</v>
      </c>
      <c r="M171" s="19" t="s">
        <v>0</v>
      </c>
      <c r="N171" s="18">
        <f>SUM(D172:K172)</f>
        <v>28</v>
      </c>
      <c r="O171" s="17">
        <f>L171+N171</f>
        <v>73</v>
      </c>
      <c r="P171" s="17">
        <v>23</v>
      </c>
      <c r="Q171" s="17"/>
    </row>
    <row r="172" spans="1:17" ht="12.75">
      <c r="A172" s="18"/>
      <c r="B172" s="18"/>
      <c r="C172" s="18"/>
      <c r="D172">
        <v>4</v>
      </c>
      <c r="E172">
        <v>4</v>
      </c>
      <c r="F172">
        <v>1</v>
      </c>
      <c r="G172">
        <v>4</v>
      </c>
      <c r="H172">
        <v>4</v>
      </c>
      <c r="I172">
        <v>5</v>
      </c>
      <c r="J172">
        <v>4</v>
      </c>
      <c r="K172">
        <v>2</v>
      </c>
      <c r="L172" s="18"/>
      <c r="M172" s="18"/>
      <c r="N172" s="18"/>
      <c r="O172" s="17"/>
      <c r="P172" s="17"/>
      <c r="Q172" s="17"/>
    </row>
    <row r="173" spans="1:17" ht="12.75">
      <c r="A173" s="18" t="s">
        <v>16</v>
      </c>
      <c r="B173" s="18" t="s">
        <v>130</v>
      </c>
      <c r="C173" s="18" t="s">
        <v>19</v>
      </c>
      <c r="D173">
        <v>5</v>
      </c>
      <c r="E173">
        <v>5</v>
      </c>
      <c r="F173">
        <v>5</v>
      </c>
      <c r="G173">
        <v>6</v>
      </c>
      <c r="H173">
        <v>6</v>
      </c>
      <c r="I173">
        <v>5</v>
      </c>
      <c r="J173">
        <v>6</v>
      </c>
      <c r="K173">
        <v>6</v>
      </c>
      <c r="L173" s="18">
        <f>SUM(D173:K173)</f>
        <v>44</v>
      </c>
      <c r="M173" s="19" t="s">
        <v>0</v>
      </c>
      <c r="N173" s="18">
        <f>SUM(D174:K174)</f>
        <v>29</v>
      </c>
      <c r="O173" s="17">
        <f>L173+N173</f>
        <v>73</v>
      </c>
      <c r="P173" s="17">
        <v>21</v>
      </c>
      <c r="Q173" s="17"/>
    </row>
    <row r="174" spans="1:17" ht="12.75">
      <c r="A174" s="18"/>
      <c r="B174" s="18"/>
      <c r="C174" s="18"/>
      <c r="D174">
        <v>4</v>
      </c>
      <c r="E174">
        <v>3</v>
      </c>
      <c r="F174">
        <v>1</v>
      </c>
      <c r="G174">
        <v>4</v>
      </c>
      <c r="H174">
        <v>6</v>
      </c>
      <c r="I174">
        <v>5</v>
      </c>
      <c r="J174">
        <v>4</v>
      </c>
      <c r="K174">
        <v>2</v>
      </c>
      <c r="L174" s="18"/>
      <c r="M174" s="18"/>
      <c r="N174" s="18"/>
      <c r="O174" s="17"/>
      <c r="P174" s="17"/>
      <c r="Q174" s="17"/>
    </row>
    <row r="175" spans="1:17" ht="12.75">
      <c r="A175" s="18" t="s">
        <v>18</v>
      </c>
      <c r="B175" s="18" t="s">
        <v>131</v>
      </c>
      <c r="C175" s="18" t="s">
        <v>38</v>
      </c>
      <c r="D175">
        <v>6</v>
      </c>
      <c r="E175">
        <v>6</v>
      </c>
      <c r="F175">
        <v>5</v>
      </c>
      <c r="G175">
        <v>6</v>
      </c>
      <c r="H175">
        <v>4</v>
      </c>
      <c r="I175">
        <v>6</v>
      </c>
      <c r="J175">
        <v>6</v>
      </c>
      <c r="K175">
        <v>6</v>
      </c>
      <c r="L175" s="18">
        <f>SUM(D175:K175)</f>
        <v>45</v>
      </c>
      <c r="M175" s="19" t="s">
        <v>0</v>
      </c>
      <c r="N175" s="18">
        <f>SUM(D176:K176)</f>
        <v>28</v>
      </c>
      <c r="O175" s="17">
        <f>L175+N175</f>
        <v>73</v>
      </c>
      <c r="P175" s="17">
        <v>13</v>
      </c>
      <c r="Q175" s="17"/>
    </row>
    <row r="176" spans="1:17" ht="12.75">
      <c r="A176" s="18"/>
      <c r="B176" s="18"/>
      <c r="C176" s="18"/>
      <c r="D176">
        <v>4</v>
      </c>
      <c r="E176">
        <v>4</v>
      </c>
      <c r="F176">
        <v>1</v>
      </c>
      <c r="G176">
        <v>4</v>
      </c>
      <c r="H176">
        <v>4</v>
      </c>
      <c r="I176">
        <v>5</v>
      </c>
      <c r="J176">
        <v>4</v>
      </c>
      <c r="K176">
        <v>2</v>
      </c>
      <c r="L176" s="18"/>
      <c r="M176" s="18"/>
      <c r="N176" s="18"/>
      <c r="O176" s="17"/>
      <c r="P176" s="17"/>
      <c r="Q176" s="17"/>
    </row>
    <row r="177" spans="1:17" ht="12.75">
      <c r="A177" s="18" t="s">
        <v>20</v>
      </c>
      <c r="B177" s="18" t="s">
        <v>132</v>
      </c>
      <c r="C177" s="18" t="s">
        <v>72</v>
      </c>
      <c r="D177">
        <v>6</v>
      </c>
      <c r="E177">
        <v>6</v>
      </c>
      <c r="F177">
        <v>6</v>
      </c>
      <c r="G177">
        <v>6</v>
      </c>
      <c r="H177">
        <v>2</v>
      </c>
      <c r="I177">
        <v>6</v>
      </c>
      <c r="J177">
        <v>6</v>
      </c>
      <c r="K177">
        <v>6</v>
      </c>
      <c r="L177" s="18">
        <f>SUM(D177:K177)</f>
        <v>44</v>
      </c>
      <c r="M177" s="19" t="s">
        <v>0</v>
      </c>
      <c r="N177" s="18">
        <f>SUM(D178:K178)</f>
        <v>25</v>
      </c>
      <c r="O177" s="17">
        <f>L177+N177</f>
        <v>69</v>
      </c>
      <c r="P177" s="17">
        <v>22</v>
      </c>
      <c r="Q177" s="17"/>
    </row>
    <row r="178" spans="1:17" ht="12.75">
      <c r="A178" s="18"/>
      <c r="B178" s="18"/>
      <c r="C178" s="18"/>
      <c r="D178">
        <v>3</v>
      </c>
      <c r="E178">
        <v>4</v>
      </c>
      <c r="F178">
        <v>1</v>
      </c>
      <c r="G178">
        <v>4</v>
      </c>
      <c r="H178">
        <v>2</v>
      </c>
      <c r="I178">
        <v>5</v>
      </c>
      <c r="J178">
        <v>4</v>
      </c>
      <c r="K178">
        <v>2</v>
      </c>
      <c r="L178" s="18"/>
      <c r="M178" s="18"/>
      <c r="N178" s="18"/>
      <c r="O178" s="17"/>
      <c r="P178" s="17"/>
      <c r="Q178" s="17"/>
    </row>
    <row r="179" spans="1:17" ht="12.75">
      <c r="A179" s="18" t="s">
        <v>22</v>
      </c>
      <c r="B179" s="18" t="s">
        <v>133</v>
      </c>
      <c r="C179" s="18" t="s">
        <v>13</v>
      </c>
      <c r="D179">
        <v>6</v>
      </c>
      <c r="E179">
        <v>6</v>
      </c>
      <c r="F179">
        <v>6</v>
      </c>
      <c r="G179">
        <v>6</v>
      </c>
      <c r="H179">
        <v>5</v>
      </c>
      <c r="I179">
        <v>3</v>
      </c>
      <c r="J179">
        <v>5</v>
      </c>
      <c r="K179">
        <v>6</v>
      </c>
      <c r="L179" s="18">
        <f>SUM(D179:K179)</f>
        <v>43</v>
      </c>
      <c r="M179" s="19" t="s">
        <v>0</v>
      </c>
      <c r="N179" s="18">
        <f>SUM(D180:K180)</f>
        <v>26</v>
      </c>
      <c r="O179" s="17">
        <f>L179+N179</f>
        <v>69</v>
      </c>
      <c r="P179" s="17">
        <v>19</v>
      </c>
      <c r="Q179" s="17"/>
    </row>
    <row r="180" spans="1:17" ht="12.75">
      <c r="A180" s="18"/>
      <c r="B180" s="18"/>
      <c r="C180" s="18"/>
      <c r="D180">
        <v>4</v>
      </c>
      <c r="E180">
        <v>4</v>
      </c>
      <c r="F180">
        <v>1</v>
      </c>
      <c r="G180">
        <v>4</v>
      </c>
      <c r="H180">
        <v>5</v>
      </c>
      <c r="I180">
        <v>3</v>
      </c>
      <c r="J180">
        <v>3</v>
      </c>
      <c r="K180">
        <v>2</v>
      </c>
      <c r="L180" s="18"/>
      <c r="M180" s="18"/>
      <c r="N180" s="18"/>
      <c r="O180" s="17"/>
      <c r="P180" s="17"/>
      <c r="Q180" s="17"/>
    </row>
    <row r="181" spans="1:17" ht="12.75">
      <c r="A181" s="18" t="s">
        <v>25</v>
      </c>
      <c r="B181" s="18" t="s">
        <v>134</v>
      </c>
      <c r="C181" s="18" t="s">
        <v>48</v>
      </c>
      <c r="D181">
        <v>6</v>
      </c>
      <c r="E181">
        <v>5</v>
      </c>
      <c r="F181">
        <v>5</v>
      </c>
      <c r="G181">
        <v>5</v>
      </c>
      <c r="H181">
        <v>3</v>
      </c>
      <c r="I181">
        <v>6</v>
      </c>
      <c r="J181">
        <v>6</v>
      </c>
      <c r="K181">
        <v>6</v>
      </c>
      <c r="L181" s="18">
        <f>SUM(D181:K181)</f>
        <v>42</v>
      </c>
      <c r="M181" s="19" t="s">
        <v>0</v>
      </c>
      <c r="N181" s="18">
        <f>SUM(D182:K182)</f>
        <v>26</v>
      </c>
      <c r="O181" s="17">
        <f>L181+N181</f>
        <v>68</v>
      </c>
      <c r="P181" s="17">
        <v>17</v>
      </c>
      <c r="Q181" s="17"/>
    </row>
    <row r="182" spans="1:17" ht="12.75">
      <c r="A182" s="18"/>
      <c r="B182" s="18"/>
      <c r="C182" s="18"/>
      <c r="D182">
        <v>4</v>
      </c>
      <c r="E182">
        <v>3</v>
      </c>
      <c r="F182">
        <v>1</v>
      </c>
      <c r="G182">
        <v>4</v>
      </c>
      <c r="H182">
        <v>3</v>
      </c>
      <c r="I182">
        <v>5</v>
      </c>
      <c r="J182">
        <v>4</v>
      </c>
      <c r="K182">
        <v>2</v>
      </c>
      <c r="L182" s="18"/>
      <c r="M182" s="18"/>
      <c r="N182" s="18"/>
      <c r="O182" s="17"/>
      <c r="P182" s="17"/>
      <c r="Q182" s="17"/>
    </row>
    <row r="183" spans="1:17" ht="12.75">
      <c r="A183" s="18" t="s">
        <v>28</v>
      </c>
      <c r="B183" s="18" t="s">
        <v>135</v>
      </c>
      <c r="C183" s="18" t="s">
        <v>48</v>
      </c>
      <c r="D183">
        <v>6</v>
      </c>
      <c r="E183">
        <v>5</v>
      </c>
      <c r="F183">
        <v>5</v>
      </c>
      <c r="G183">
        <v>5</v>
      </c>
      <c r="H183">
        <v>4</v>
      </c>
      <c r="I183">
        <v>5</v>
      </c>
      <c r="J183">
        <v>3</v>
      </c>
      <c r="K183">
        <v>6</v>
      </c>
      <c r="L183" s="18">
        <f>SUM(D183:K183)</f>
        <v>39</v>
      </c>
      <c r="M183" s="19" t="s">
        <v>0</v>
      </c>
      <c r="N183" s="18">
        <f>SUM(D184:K184)</f>
        <v>25</v>
      </c>
      <c r="O183" s="17">
        <f>L183+N183</f>
        <v>64</v>
      </c>
      <c r="P183" s="17">
        <v>20</v>
      </c>
      <c r="Q183" s="17"/>
    </row>
    <row r="184" spans="1:17" ht="12.75">
      <c r="A184" s="18"/>
      <c r="B184" s="18"/>
      <c r="C184" s="18"/>
      <c r="D184">
        <v>4</v>
      </c>
      <c r="E184">
        <v>4</v>
      </c>
      <c r="F184">
        <v>1</v>
      </c>
      <c r="G184">
        <v>4</v>
      </c>
      <c r="H184">
        <v>4</v>
      </c>
      <c r="I184">
        <v>4</v>
      </c>
      <c r="J184">
        <v>2</v>
      </c>
      <c r="K184">
        <v>2</v>
      </c>
      <c r="L184" s="18"/>
      <c r="M184" s="18"/>
      <c r="N184" s="18"/>
      <c r="O184" s="17"/>
      <c r="P184" s="17"/>
      <c r="Q184" s="17"/>
    </row>
  </sheetData>
  <sheetProtection/>
  <mergeCells count="730">
    <mergeCell ref="Q29:Q30"/>
    <mergeCell ref="Q25:Q26"/>
    <mergeCell ref="P27:P28"/>
    <mergeCell ref="P29:P30"/>
    <mergeCell ref="B19:B20"/>
    <mergeCell ref="L19:L20"/>
    <mergeCell ref="M19:M20"/>
    <mergeCell ref="N19:N20"/>
    <mergeCell ref="C19:C20"/>
    <mergeCell ref="Q11:Q12"/>
    <mergeCell ref="B11:B12"/>
    <mergeCell ref="L11:L12"/>
    <mergeCell ref="N11:N12"/>
    <mergeCell ref="P11:P12"/>
    <mergeCell ref="D10:K10"/>
    <mergeCell ref="B65:B66"/>
    <mergeCell ref="L65:L66"/>
    <mergeCell ref="M65:M66"/>
    <mergeCell ref="B31:B32"/>
    <mergeCell ref="L31:L32"/>
    <mergeCell ref="M31:M32"/>
    <mergeCell ref="M11:M12"/>
    <mergeCell ref="B25:B26"/>
    <mergeCell ref="L25:L26"/>
    <mergeCell ref="L17:L18"/>
    <mergeCell ref="M17:M18"/>
    <mergeCell ref="N17:N18"/>
    <mergeCell ref="N65:N66"/>
    <mergeCell ref="N31:N32"/>
    <mergeCell ref="M25:M26"/>
    <mergeCell ref="L49:L50"/>
    <mergeCell ref="M49:M50"/>
    <mergeCell ref="N49:N50"/>
    <mergeCell ref="M29:M30"/>
    <mergeCell ref="O65:O66"/>
    <mergeCell ref="Q65:Q66"/>
    <mergeCell ref="O17:O18"/>
    <mergeCell ref="Q17:Q18"/>
    <mergeCell ref="O31:O32"/>
    <mergeCell ref="Q31:Q32"/>
    <mergeCell ref="O19:O20"/>
    <mergeCell ref="Q19:Q20"/>
    <mergeCell ref="O49:O50"/>
    <mergeCell ref="Q45:Q46"/>
    <mergeCell ref="O11:O12"/>
    <mergeCell ref="N25:N26"/>
    <mergeCell ref="O25:O26"/>
    <mergeCell ref="N39:N40"/>
    <mergeCell ref="O39:O40"/>
    <mergeCell ref="Q35:Q36"/>
    <mergeCell ref="N35:N36"/>
    <mergeCell ref="O35:O36"/>
    <mergeCell ref="N29:N30"/>
    <mergeCell ref="O29:O30"/>
    <mergeCell ref="B67:B68"/>
    <mergeCell ref="L67:L68"/>
    <mergeCell ref="M67:M68"/>
    <mergeCell ref="N67:N68"/>
    <mergeCell ref="O67:O68"/>
    <mergeCell ref="Q67:Q68"/>
    <mergeCell ref="Q39:Q40"/>
    <mergeCell ref="O27:O28"/>
    <mergeCell ref="Q27:Q28"/>
    <mergeCell ref="B27:B28"/>
    <mergeCell ref="B39:B40"/>
    <mergeCell ref="L39:L40"/>
    <mergeCell ref="M39:M40"/>
    <mergeCell ref="C35:C36"/>
    <mergeCell ref="B35:B36"/>
    <mergeCell ref="L35:L36"/>
    <mergeCell ref="L27:L28"/>
    <mergeCell ref="M27:M28"/>
    <mergeCell ref="N27:N28"/>
    <mergeCell ref="A11:A12"/>
    <mergeCell ref="A13:A14"/>
    <mergeCell ref="C17:C18"/>
    <mergeCell ref="A15:A16"/>
    <mergeCell ref="A17:A18"/>
    <mergeCell ref="M15:M16"/>
    <mergeCell ref="N15:N16"/>
    <mergeCell ref="A25:A26"/>
    <mergeCell ref="C11:C12"/>
    <mergeCell ref="A19:A20"/>
    <mergeCell ref="A21:A22"/>
    <mergeCell ref="C25:C26"/>
    <mergeCell ref="B17:B18"/>
    <mergeCell ref="B15:B16"/>
    <mergeCell ref="C15:C16"/>
    <mergeCell ref="B21:B22"/>
    <mergeCell ref="C21:C22"/>
    <mergeCell ref="O61:O62"/>
    <mergeCell ref="L55:L56"/>
    <mergeCell ref="M55:M56"/>
    <mergeCell ref="N55:N56"/>
    <mergeCell ref="O55:O56"/>
    <mergeCell ref="O59:O60"/>
    <mergeCell ref="C27:C28"/>
    <mergeCell ref="A37:A38"/>
    <mergeCell ref="B13:B14"/>
    <mergeCell ref="C13:C14"/>
    <mergeCell ref="A31:A32"/>
    <mergeCell ref="A33:A34"/>
    <mergeCell ref="A27:A28"/>
    <mergeCell ref="C31:C32"/>
    <mergeCell ref="A29:A30"/>
    <mergeCell ref="A23:A24"/>
    <mergeCell ref="P15:P16"/>
    <mergeCell ref="Q59:Q60"/>
    <mergeCell ref="Q61:Q62"/>
    <mergeCell ref="A35:A36"/>
    <mergeCell ref="Q55:Q56"/>
    <mergeCell ref="B61:B62"/>
    <mergeCell ref="C61:C62"/>
    <mergeCell ref="L61:L62"/>
    <mergeCell ref="M61:M62"/>
    <mergeCell ref="N61:N62"/>
    <mergeCell ref="O23:O24"/>
    <mergeCell ref="Q23:Q24"/>
    <mergeCell ref="L15:L16"/>
    <mergeCell ref="Q13:Q14"/>
    <mergeCell ref="L13:L14"/>
    <mergeCell ref="M13:M14"/>
    <mergeCell ref="N13:N14"/>
    <mergeCell ref="O13:O14"/>
    <mergeCell ref="O15:O16"/>
    <mergeCell ref="P13:P14"/>
    <mergeCell ref="A39:A40"/>
    <mergeCell ref="M47:M48"/>
    <mergeCell ref="L29:L30"/>
    <mergeCell ref="Q15:Q16"/>
    <mergeCell ref="A43:A44"/>
    <mergeCell ref="B23:B24"/>
    <mergeCell ref="C23:C24"/>
    <mergeCell ref="L23:L24"/>
    <mergeCell ref="M23:M24"/>
    <mergeCell ref="N23:N24"/>
    <mergeCell ref="Q49:Q50"/>
    <mergeCell ref="A51:A52"/>
    <mergeCell ref="O37:O38"/>
    <mergeCell ref="Q37:Q38"/>
    <mergeCell ref="A47:A48"/>
    <mergeCell ref="B37:B38"/>
    <mergeCell ref="C37:C38"/>
    <mergeCell ref="L37:L38"/>
    <mergeCell ref="A45:A46"/>
    <mergeCell ref="A41:A42"/>
    <mergeCell ref="C29:C30"/>
    <mergeCell ref="B45:B46"/>
    <mergeCell ref="C45:C46"/>
    <mergeCell ref="L45:L46"/>
    <mergeCell ref="N47:N48"/>
    <mergeCell ref="O47:O48"/>
    <mergeCell ref="N37:N38"/>
    <mergeCell ref="M21:M22"/>
    <mergeCell ref="N21:N22"/>
    <mergeCell ref="O21:O22"/>
    <mergeCell ref="Q21:Q22"/>
    <mergeCell ref="L21:L22"/>
    <mergeCell ref="A49:A50"/>
    <mergeCell ref="B47:B48"/>
    <mergeCell ref="C47:C48"/>
    <mergeCell ref="L47:L48"/>
    <mergeCell ref="B29:B30"/>
    <mergeCell ref="B53:B54"/>
    <mergeCell ref="C53:C54"/>
    <mergeCell ref="L53:L54"/>
    <mergeCell ref="A53:A54"/>
    <mergeCell ref="B63:B64"/>
    <mergeCell ref="C63:C64"/>
    <mergeCell ref="L63:L64"/>
    <mergeCell ref="B59:B60"/>
    <mergeCell ref="C59:C60"/>
    <mergeCell ref="L59:L60"/>
    <mergeCell ref="O69:O70"/>
    <mergeCell ref="Q69:Q70"/>
    <mergeCell ref="A57:A58"/>
    <mergeCell ref="B69:B70"/>
    <mergeCell ref="C69:C70"/>
    <mergeCell ref="L69:L70"/>
    <mergeCell ref="M63:M64"/>
    <mergeCell ref="N63:N64"/>
    <mergeCell ref="O63:O64"/>
    <mergeCell ref="Q63:Q64"/>
    <mergeCell ref="Q43:Q44"/>
    <mergeCell ref="A59:A60"/>
    <mergeCell ref="B43:B44"/>
    <mergeCell ref="C43:C44"/>
    <mergeCell ref="L43:L44"/>
    <mergeCell ref="M53:M54"/>
    <mergeCell ref="N53:N54"/>
    <mergeCell ref="O53:O54"/>
    <mergeCell ref="Q53:Q54"/>
    <mergeCell ref="A55:A56"/>
    <mergeCell ref="Q51:Q52"/>
    <mergeCell ref="P59:P60"/>
    <mergeCell ref="M43:M44"/>
    <mergeCell ref="B55:B56"/>
    <mergeCell ref="C55:C56"/>
    <mergeCell ref="C49:C50"/>
    <mergeCell ref="B49:B50"/>
    <mergeCell ref="M45:M46"/>
    <mergeCell ref="N43:N44"/>
    <mergeCell ref="O43:O44"/>
    <mergeCell ref="C67:C68"/>
    <mergeCell ref="C65:C66"/>
    <mergeCell ref="N45:N46"/>
    <mergeCell ref="O45:O46"/>
    <mergeCell ref="Q47:Q48"/>
    <mergeCell ref="A63:A64"/>
    <mergeCell ref="B57:B58"/>
    <mergeCell ref="C57:C58"/>
    <mergeCell ref="L57:L58"/>
    <mergeCell ref="A61:A62"/>
    <mergeCell ref="M57:M58"/>
    <mergeCell ref="N57:N58"/>
    <mergeCell ref="M69:M70"/>
    <mergeCell ref="N69:N70"/>
    <mergeCell ref="M59:M60"/>
    <mergeCell ref="N59:N60"/>
    <mergeCell ref="M71:M72"/>
    <mergeCell ref="N71:N72"/>
    <mergeCell ref="O71:O72"/>
    <mergeCell ref="Q71:Q72"/>
    <mergeCell ref="C71:C72"/>
    <mergeCell ref="L71:L72"/>
    <mergeCell ref="N33:N34"/>
    <mergeCell ref="O33:O34"/>
    <mergeCell ref="Q33:Q34"/>
    <mergeCell ref="A67:A68"/>
    <mergeCell ref="B33:B34"/>
    <mergeCell ref="C33:C34"/>
    <mergeCell ref="L33:L34"/>
    <mergeCell ref="A65:A66"/>
    <mergeCell ref="O57:O58"/>
    <mergeCell ref="Q57:Q58"/>
    <mergeCell ref="B41:B42"/>
    <mergeCell ref="C41:C42"/>
    <mergeCell ref="L41:L42"/>
    <mergeCell ref="M33:M34"/>
    <mergeCell ref="M37:M38"/>
    <mergeCell ref="C39:C40"/>
    <mergeCell ref="M35:M36"/>
    <mergeCell ref="M41:M42"/>
    <mergeCell ref="N41:N42"/>
    <mergeCell ref="O41:O42"/>
    <mergeCell ref="Q41:Q42"/>
    <mergeCell ref="M73:M74"/>
    <mergeCell ref="N73:N74"/>
    <mergeCell ref="O73:O74"/>
    <mergeCell ref="Q73:Q74"/>
    <mergeCell ref="M51:M52"/>
    <mergeCell ref="N51:N52"/>
    <mergeCell ref="O51:O52"/>
    <mergeCell ref="A73:A74"/>
    <mergeCell ref="B51:B52"/>
    <mergeCell ref="C51:C52"/>
    <mergeCell ref="L51:L52"/>
    <mergeCell ref="A71:A72"/>
    <mergeCell ref="B73:B74"/>
    <mergeCell ref="C73:C74"/>
    <mergeCell ref="L73:L74"/>
    <mergeCell ref="A69:A70"/>
    <mergeCell ref="B71:B72"/>
    <mergeCell ref="M77:M78"/>
    <mergeCell ref="N77:N78"/>
    <mergeCell ref="O77:O78"/>
    <mergeCell ref="Q77:Q78"/>
    <mergeCell ref="P77:P78"/>
    <mergeCell ref="A77:A78"/>
    <mergeCell ref="B77:B78"/>
    <mergeCell ref="C77:C78"/>
    <mergeCell ref="L77:L78"/>
    <mergeCell ref="M79:M80"/>
    <mergeCell ref="N79:N80"/>
    <mergeCell ref="O79:O80"/>
    <mergeCell ref="Q79:Q80"/>
    <mergeCell ref="P79:P80"/>
    <mergeCell ref="A79:A80"/>
    <mergeCell ref="B79:B80"/>
    <mergeCell ref="C79:C80"/>
    <mergeCell ref="L79:L80"/>
    <mergeCell ref="M81:M82"/>
    <mergeCell ref="N81:N82"/>
    <mergeCell ref="O81:O82"/>
    <mergeCell ref="Q81:Q82"/>
    <mergeCell ref="P81:P82"/>
    <mergeCell ref="A81:A82"/>
    <mergeCell ref="B81:B82"/>
    <mergeCell ref="C81:C82"/>
    <mergeCell ref="L81:L82"/>
    <mergeCell ref="M83:M84"/>
    <mergeCell ref="N83:N84"/>
    <mergeCell ref="O83:O84"/>
    <mergeCell ref="Q83:Q84"/>
    <mergeCell ref="P83:P84"/>
    <mergeCell ref="A83:A84"/>
    <mergeCell ref="B83:B84"/>
    <mergeCell ref="C83:C84"/>
    <mergeCell ref="L83:L84"/>
    <mergeCell ref="M85:M86"/>
    <mergeCell ref="N85:N86"/>
    <mergeCell ref="O85:O86"/>
    <mergeCell ref="Q85:Q86"/>
    <mergeCell ref="P85:P86"/>
    <mergeCell ref="A85:A86"/>
    <mergeCell ref="B85:B86"/>
    <mergeCell ref="C85:C86"/>
    <mergeCell ref="L85:L86"/>
    <mergeCell ref="M87:M88"/>
    <mergeCell ref="N87:N88"/>
    <mergeCell ref="O87:O88"/>
    <mergeCell ref="Q87:Q88"/>
    <mergeCell ref="P87:P88"/>
    <mergeCell ref="A87:A88"/>
    <mergeCell ref="B87:B88"/>
    <mergeCell ref="C87:C88"/>
    <mergeCell ref="L87:L88"/>
    <mergeCell ref="M89:M90"/>
    <mergeCell ref="N89:N90"/>
    <mergeCell ref="O89:O90"/>
    <mergeCell ref="Q89:Q90"/>
    <mergeCell ref="P89:P90"/>
    <mergeCell ref="A89:A90"/>
    <mergeCell ref="B89:B90"/>
    <mergeCell ref="C89:C90"/>
    <mergeCell ref="L89:L90"/>
    <mergeCell ref="M91:M92"/>
    <mergeCell ref="N91:N92"/>
    <mergeCell ref="O91:O92"/>
    <mergeCell ref="Q91:Q92"/>
    <mergeCell ref="P91:P92"/>
    <mergeCell ref="A91:A92"/>
    <mergeCell ref="B91:B92"/>
    <mergeCell ref="C91:C92"/>
    <mergeCell ref="L91:L92"/>
    <mergeCell ref="M93:M94"/>
    <mergeCell ref="N93:N94"/>
    <mergeCell ref="O93:O94"/>
    <mergeCell ref="Q93:Q94"/>
    <mergeCell ref="P93:P94"/>
    <mergeCell ref="A93:A94"/>
    <mergeCell ref="B93:B94"/>
    <mergeCell ref="C93:C94"/>
    <mergeCell ref="L93:L94"/>
    <mergeCell ref="M95:M96"/>
    <mergeCell ref="N95:N96"/>
    <mergeCell ref="O95:O96"/>
    <mergeCell ref="Q95:Q96"/>
    <mergeCell ref="P95:P96"/>
    <mergeCell ref="A95:A96"/>
    <mergeCell ref="B95:B96"/>
    <mergeCell ref="C95:C96"/>
    <mergeCell ref="L95:L96"/>
    <mergeCell ref="M97:M98"/>
    <mergeCell ref="N97:N98"/>
    <mergeCell ref="O97:O98"/>
    <mergeCell ref="Q97:Q98"/>
    <mergeCell ref="P97:P98"/>
    <mergeCell ref="A97:A98"/>
    <mergeCell ref="B97:B98"/>
    <mergeCell ref="C97:C98"/>
    <mergeCell ref="L97:L98"/>
    <mergeCell ref="M99:M100"/>
    <mergeCell ref="N99:N100"/>
    <mergeCell ref="O99:O100"/>
    <mergeCell ref="Q99:Q100"/>
    <mergeCell ref="P99:P100"/>
    <mergeCell ref="A99:A100"/>
    <mergeCell ref="B99:B100"/>
    <mergeCell ref="C99:C100"/>
    <mergeCell ref="L99:L100"/>
    <mergeCell ref="M101:M102"/>
    <mergeCell ref="N101:N102"/>
    <mergeCell ref="O101:O102"/>
    <mergeCell ref="Q101:Q102"/>
    <mergeCell ref="P101:P102"/>
    <mergeCell ref="A101:A102"/>
    <mergeCell ref="B101:B102"/>
    <mergeCell ref="C101:C102"/>
    <mergeCell ref="L101:L102"/>
    <mergeCell ref="M103:M104"/>
    <mergeCell ref="N103:N104"/>
    <mergeCell ref="O103:O104"/>
    <mergeCell ref="Q103:Q104"/>
    <mergeCell ref="P103:P104"/>
    <mergeCell ref="A103:A104"/>
    <mergeCell ref="B103:B104"/>
    <mergeCell ref="C103:C104"/>
    <mergeCell ref="L103:L104"/>
    <mergeCell ref="M105:M106"/>
    <mergeCell ref="N105:N106"/>
    <mergeCell ref="O105:O106"/>
    <mergeCell ref="Q105:Q106"/>
    <mergeCell ref="P105:P106"/>
    <mergeCell ref="A105:A106"/>
    <mergeCell ref="B105:B106"/>
    <mergeCell ref="C105:C106"/>
    <mergeCell ref="L105:L106"/>
    <mergeCell ref="M107:M108"/>
    <mergeCell ref="N107:N108"/>
    <mergeCell ref="O107:O108"/>
    <mergeCell ref="Q107:Q108"/>
    <mergeCell ref="P107:P108"/>
    <mergeCell ref="A107:A108"/>
    <mergeCell ref="B107:B108"/>
    <mergeCell ref="C107:C108"/>
    <mergeCell ref="L107:L108"/>
    <mergeCell ref="M111:M112"/>
    <mergeCell ref="N111:N112"/>
    <mergeCell ref="O111:O112"/>
    <mergeCell ref="Q111:Q112"/>
    <mergeCell ref="P111:P112"/>
    <mergeCell ref="A111:A112"/>
    <mergeCell ref="B111:B112"/>
    <mergeCell ref="C111:C112"/>
    <mergeCell ref="L111:L112"/>
    <mergeCell ref="M113:M114"/>
    <mergeCell ref="N113:N114"/>
    <mergeCell ref="O113:O114"/>
    <mergeCell ref="Q113:Q114"/>
    <mergeCell ref="P113:P114"/>
    <mergeCell ref="A113:A114"/>
    <mergeCell ref="B113:B114"/>
    <mergeCell ref="C113:C114"/>
    <mergeCell ref="L113:L114"/>
    <mergeCell ref="M115:M116"/>
    <mergeCell ref="N115:N116"/>
    <mergeCell ref="O115:O116"/>
    <mergeCell ref="Q115:Q116"/>
    <mergeCell ref="P115:P116"/>
    <mergeCell ref="A115:A116"/>
    <mergeCell ref="B115:B116"/>
    <mergeCell ref="C115:C116"/>
    <mergeCell ref="L115:L116"/>
    <mergeCell ref="M117:M118"/>
    <mergeCell ref="N117:N118"/>
    <mergeCell ref="O117:O118"/>
    <mergeCell ref="Q117:Q118"/>
    <mergeCell ref="P117:P118"/>
    <mergeCell ref="A117:A118"/>
    <mergeCell ref="B117:B118"/>
    <mergeCell ref="C117:C118"/>
    <mergeCell ref="L117:L118"/>
    <mergeCell ref="M119:M120"/>
    <mergeCell ref="N119:N120"/>
    <mergeCell ref="O119:O120"/>
    <mergeCell ref="Q119:Q120"/>
    <mergeCell ref="P119:P120"/>
    <mergeCell ref="A119:A120"/>
    <mergeCell ref="B119:B120"/>
    <mergeCell ref="C119:C120"/>
    <mergeCell ref="L119:L120"/>
    <mergeCell ref="M121:M122"/>
    <mergeCell ref="N121:N122"/>
    <mergeCell ref="O121:O122"/>
    <mergeCell ref="Q121:Q122"/>
    <mergeCell ref="P121:P122"/>
    <mergeCell ref="A121:A122"/>
    <mergeCell ref="B121:B122"/>
    <mergeCell ref="C121:C122"/>
    <mergeCell ref="L121:L122"/>
    <mergeCell ref="M123:M124"/>
    <mergeCell ref="N123:N124"/>
    <mergeCell ref="O123:O124"/>
    <mergeCell ref="Q123:Q124"/>
    <mergeCell ref="P123:P124"/>
    <mergeCell ref="A123:A124"/>
    <mergeCell ref="B123:B124"/>
    <mergeCell ref="C123:C124"/>
    <mergeCell ref="L123:L124"/>
    <mergeCell ref="M125:M126"/>
    <mergeCell ref="N125:N126"/>
    <mergeCell ref="O125:O126"/>
    <mergeCell ref="Q125:Q126"/>
    <mergeCell ref="P125:P126"/>
    <mergeCell ref="A125:A126"/>
    <mergeCell ref="B125:B126"/>
    <mergeCell ref="C125:C126"/>
    <mergeCell ref="L125:L126"/>
    <mergeCell ref="M127:M128"/>
    <mergeCell ref="N127:N128"/>
    <mergeCell ref="O127:O128"/>
    <mergeCell ref="Q127:Q128"/>
    <mergeCell ref="P127:P128"/>
    <mergeCell ref="A127:A128"/>
    <mergeCell ref="B127:B128"/>
    <mergeCell ref="C127:C128"/>
    <mergeCell ref="L127:L128"/>
    <mergeCell ref="M131:M132"/>
    <mergeCell ref="N131:N132"/>
    <mergeCell ref="O131:O132"/>
    <mergeCell ref="Q131:Q132"/>
    <mergeCell ref="P131:P132"/>
    <mergeCell ref="A131:A132"/>
    <mergeCell ref="B131:B132"/>
    <mergeCell ref="C131:C132"/>
    <mergeCell ref="L131:L132"/>
    <mergeCell ref="M133:M134"/>
    <mergeCell ref="N133:N134"/>
    <mergeCell ref="O133:O134"/>
    <mergeCell ref="Q133:Q134"/>
    <mergeCell ref="P133:P134"/>
    <mergeCell ref="A133:A134"/>
    <mergeCell ref="B133:B134"/>
    <mergeCell ref="C133:C134"/>
    <mergeCell ref="L133:L134"/>
    <mergeCell ref="M135:M136"/>
    <mergeCell ref="N135:N136"/>
    <mergeCell ref="O135:O136"/>
    <mergeCell ref="Q135:Q136"/>
    <mergeCell ref="P135:P136"/>
    <mergeCell ref="A135:A136"/>
    <mergeCell ref="B135:B136"/>
    <mergeCell ref="C135:C136"/>
    <mergeCell ref="L135:L136"/>
    <mergeCell ref="M139:M140"/>
    <mergeCell ref="N139:N140"/>
    <mergeCell ref="O139:O140"/>
    <mergeCell ref="Q139:Q140"/>
    <mergeCell ref="P139:P140"/>
    <mergeCell ref="A139:A140"/>
    <mergeCell ref="B139:B140"/>
    <mergeCell ref="C139:C140"/>
    <mergeCell ref="L139:L140"/>
    <mergeCell ref="M143:M144"/>
    <mergeCell ref="N143:N144"/>
    <mergeCell ref="O143:O144"/>
    <mergeCell ref="Q143:Q144"/>
    <mergeCell ref="P143:P144"/>
    <mergeCell ref="A143:A144"/>
    <mergeCell ref="B143:B144"/>
    <mergeCell ref="C143:C144"/>
    <mergeCell ref="L143:L144"/>
    <mergeCell ref="M145:M146"/>
    <mergeCell ref="N145:N146"/>
    <mergeCell ref="O145:O146"/>
    <mergeCell ref="Q145:Q146"/>
    <mergeCell ref="P145:P146"/>
    <mergeCell ref="A145:A146"/>
    <mergeCell ref="B145:B146"/>
    <mergeCell ref="C145:C146"/>
    <mergeCell ref="L145:L146"/>
    <mergeCell ref="M147:M148"/>
    <mergeCell ref="N147:N148"/>
    <mergeCell ref="O147:O148"/>
    <mergeCell ref="Q147:Q148"/>
    <mergeCell ref="P147:P148"/>
    <mergeCell ref="A147:A148"/>
    <mergeCell ref="B147:B148"/>
    <mergeCell ref="C147:C148"/>
    <mergeCell ref="L147:L148"/>
    <mergeCell ref="M149:M150"/>
    <mergeCell ref="N149:N150"/>
    <mergeCell ref="O149:O150"/>
    <mergeCell ref="Q149:Q150"/>
    <mergeCell ref="P149:P150"/>
    <mergeCell ref="A149:A150"/>
    <mergeCell ref="B149:B150"/>
    <mergeCell ref="C149:C150"/>
    <mergeCell ref="L149:L150"/>
    <mergeCell ref="M151:M152"/>
    <mergeCell ref="N151:N152"/>
    <mergeCell ref="O151:O152"/>
    <mergeCell ref="Q151:Q152"/>
    <mergeCell ref="P151:P152"/>
    <mergeCell ref="A151:A152"/>
    <mergeCell ref="B151:B152"/>
    <mergeCell ref="C151:C152"/>
    <mergeCell ref="L151:L152"/>
    <mergeCell ref="M153:M154"/>
    <mergeCell ref="N153:N154"/>
    <mergeCell ref="O153:O154"/>
    <mergeCell ref="Q153:Q154"/>
    <mergeCell ref="P153:P154"/>
    <mergeCell ref="A153:A154"/>
    <mergeCell ref="B153:B154"/>
    <mergeCell ref="C153:C154"/>
    <mergeCell ref="L153:L154"/>
    <mergeCell ref="M155:M156"/>
    <mergeCell ref="N155:N156"/>
    <mergeCell ref="O155:O156"/>
    <mergeCell ref="Q155:Q156"/>
    <mergeCell ref="P155:P156"/>
    <mergeCell ref="A155:A156"/>
    <mergeCell ref="B155:B156"/>
    <mergeCell ref="C155:C156"/>
    <mergeCell ref="L155:L156"/>
    <mergeCell ref="M157:M158"/>
    <mergeCell ref="N157:N158"/>
    <mergeCell ref="O157:O158"/>
    <mergeCell ref="Q157:Q158"/>
    <mergeCell ref="P157:P158"/>
    <mergeCell ref="A157:A158"/>
    <mergeCell ref="B157:B158"/>
    <mergeCell ref="C157:C158"/>
    <mergeCell ref="L157:L158"/>
    <mergeCell ref="M159:M160"/>
    <mergeCell ref="N159:N160"/>
    <mergeCell ref="O159:O160"/>
    <mergeCell ref="Q159:Q160"/>
    <mergeCell ref="P159:P160"/>
    <mergeCell ref="A159:A160"/>
    <mergeCell ref="B159:B160"/>
    <mergeCell ref="C159:C160"/>
    <mergeCell ref="L159:L160"/>
    <mergeCell ref="M161:M162"/>
    <mergeCell ref="N161:N162"/>
    <mergeCell ref="O161:O162"/>
    <mergeCell ref="Q161:Q162"/>
    <mergeCell ref="P161:P162"/>
    <mergeCell ref="A161:A162"/>
    <mergeCell ref="B161:B162"/>
    <mergeCell ref="C161:C162"/>
    <mergeCell ref="L161:L162"/>
    <mergeCell ref="M163:M164"/>
    <mergeCell ref="N163:N164"/>
    <mergeCell ref="O163:O164"/>
    <mergeCell ref="Q163:Q164"/>
    <mergeCell ref="P163:P164"/>
    <mergeCell ref="A163:A164"/>
    <mergeCell ref="B163:B164"/>
    <mergeCell ref="C163:C164"/>
    <mergeCell ref="L163:L164"/>
    <mergeCell ref="M165:M166"/>
    <mergeCell ref="N165:N166"/>
    <mergeCell ref="O165:O166"/>
    <mergeCell ref="Q165:Q166"/>
    <mergeCell ref="P165:P166"/>
    <mergeCell ref="A165:A166"/>
    <mergeCell ref="B165:B166"/>
    <mergeCell ref="C165:C166"/>
    <mergeCell ref="L165:L166"/>
    <mergeCell ref="M169:M170"/>
    <mergeCell ref="N169:N170"/>
    <mergeCell ref="O169:O170"/>
    <mergeCell ref="Q169:Q170"/>
    <mergeCell ref="P169:P170"/>
    <mergeCell ref="A169:A170"/>
    <mergeCell ref="B169:B170"/>
    <mergeCell ref="C169:C170"/>
    <mergeCell ref="L169:L170"/>
    <mergeCell ref="M171:M172"/>
    <mergeCell ref="N171:N172"/>
    <mergeCell ref="O171:O172"/>
    <mergeCell ref="Q171:Q172"/>
    <mergeCell ref="P171:P172"/>
    <mergeCell ref="A171:A172"/>
    <mergeCell ref="B171:B172"/>
    <mergeCell ref="C171:C172"/>
    <mergeCell ref="L171:L172"/>
    <mergeCell ref="M173:M174"/>
    <mergeCell ref="N173:N174"/>
    <mergeCell ref="O173:O174"/>
    <mergeCell ref="Q173:Q174"/>
    <mergeCell ref="P173:P174"/>
    <mergeCell ref="A173:A174"/>
    <mergeCell ref="B173:B174"/>
    <mergeCell ref="C173:C174"/>
    <mergeCell ref="L173:L174"/>
    <mergeCell ref="M175:M176"/>
    <mergeCell ref="N175:N176"/>
    <mergeCell ref="O175:O176"/>
    <mergeCell ref="Q175:Q176"/>
    <mergeCell ref="P175:P176"/>
    <mergeCell ref="A175:A176"/>
    <mergeCell ref="B175:B176"/>
    <mergeCell ref="C175:C176"/>
    <mergeCell ref="L175:L176"/>
    <mergeCell ref="M177:M178"/>
    <mergeCell ref="N177:N178"/>
    <mergeCell ref="O177:O178"/>
    <mergeCell ref="Q177:Q178"/>
    <mergeCell ref="P177:P178"/>
    <mergeCell ref="A177:A178"/>
    <mergeCell ref="B177:B178"/>
    <mergeCell ref="C177:C178"/>
    <mergeCell ref="L177:L178"/>
    <mergeCell ref="M179:M180"/>
    <mergeCell ref="N179:N180"/>
    <mergeCell ref="O179:O180"/>
    <mergeCell ref="Q179:Q180"/>
    <mergeCell ref="P179:P180"/>
    <mergeCell ref="A179:A180"/>
    <mergeCell ref="B179:B180"/>
    <mergeCell ref="C179:C180"/>
    <mergeCell ref="L179:L180"/>
    <mergeCell ref="Q181:Q182"/>
    <mergeCell ref="P181:P182"/>
    <mergeCell ref="A181:A182"/>
    <mergeCell ref="B181:B182"/>
    <mergeCell ref="C181:C182"/>
    <mergeCell ref="L181:L182"/>
    <mergeCell ref="M183:M184"/>
    <mergeCell ref="N183:N184"/>
    <mergeCell ref="O183:O184"/>
    <mergeCell ref="M181:M182"/>
    <mergeCell ref="N181:N182"/>
    <mergeCell ref="O181:O182"/>
    <mergeCell ref="P67:P68"/>
    <mergeCell ref="P69:P70"/>
    <mergeCell ref="P71:P72"/>
    <mergeCell ref="P73:P74"/>
    <mergeCell ref="Q183:Q184"/>
    <mergeCell ref="A183:A184"/>
    <mergeCell ref="B183:B184"/>
    <mergeCell ref="C183:C184"/>
    <mergeCell ref="L183:L184"/>
    <mergeCell ref="P183:P184"/>
    <mergeCell ref="P61:P62"/>
    <mergeCell ref="P63:P64"/>
    <mergeCell ref="P65:P66"/>
    <mergeCell ref="P47:P48"/>
    <mergeCell ref="P51:P52"/>
    <mergeCell ref="P53:P54"/>
    <mergeCell ref="P57:P58"/>
    <mergeCell ref="P35:P36"/>
    <mergeCell ref="P37:P38"/>
    <mergeCell ref="P39:P40"/>
    <mergeCell ref="P41:P42"/>
    <mergeCell ref="P43:P44"/>
    <mergeCell ref="P55:P56"/>
    <mergeCell ref="P49:P50"/>
    <mergeCell ref="P45:P46"/>
    <mergeCell ref="P17:P18"/>
    <mergeCell ref="P31:P32"/>
    <mergeCell ref="P33:P34"/>
    <mergeCell ref="P19:P20"/>
    <mergeCell ref="P21:P22"/>
    <mergeCell ref="P23:P24"/>
    <mergeCell ref="P25:P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1">
      <selection activeCell="C45" sqref="C45:C46"/>
    </sheetView>
  </sheetViews>
  <sheetFormatPr defaultColWidth="9.140625" defaultRowHeight="12.75"/>
  <cols>
    <col min="1" max="1" width="3.00390625" style="0" bestFit="1" customWidth="1"/>
    <col min="2" max="2" width="21.140625" style="0" bestFit="1" customWidth="1"/>
    <col min="3" max="3" width="12.00390625" style="0" bestFit="1" customWidth="1"/>
    <col min="4" max="4" width="4.140625" style="4" bestFit="1" customWidth="1"/>
  </cols>
  <sheetData>
    <row r="1" spans="1:4" ht="12.75">
      <c r="A1" s="18">
        <v>1</v>
      </c>
      <c r="B1" s="18" t="s">
        <v>29</v>
      </c>
      <c r="C1" s="18" t="s">
        <v>27</v>
      </c>
      <c r="D1" s="17">
        <v>78</v>
      </c>
    </row>
    <row r="2" spans="1:4" ht="12.75">
      <c r="A2" s="18"/>
      <c r="B2" s="18"/>
      <c r="C2" s="18"/>
      <c r="D2" s="17"/>
    </row>
    <row r="3" spans="1:4" ht="12.75">
      <c r="A3" s="18">
        <v>2</v>
      </c>
      <c r="B3" s="18" t="s">
        <v>42</v>
      </c>
      <c r="C3" s="18" t="s">
        <v>38</v>
      </c>
      <c r="D3" s="17">
        <v>78</v>
      </c>
    </row>
    <row r="4" spans="1:4" ht="12.75">
      <c r="A4" s="18"/>
      <c r="B4" s="18"/>
      <c r="C4" s="18"/>
      <c r="D4" s="17"/>
    </row>
    <row r="5" spans="1:4" ht="12.75">
      <c r="A5" s="18">
        <v>3</v>
      </c>
      <c r="B5" s="18" t="s">
        <v>47</v>
      </c>
      <c r="C5" s="18" t="s">
        <v>48</v>
      </c>
      <c r="D5" s="17">
        <v>78</v>
      </c>
    </row>
    <row r="6" spans="1:4" ht="12.75">
      <c r="A6" s="18"/>
      <c r="B6" s="18"/>
      <c r="C6" s="18"/>
      <c r="D6" s="17"/>
    </row>
    <row r="7" spans="1:4" ht="12.75">
      <c r="A7" s="18">
        <v>4</v>
      </c>
      <c r="B7" s="18" t="s">
        <v>15</v>
      </c>
      <c r="C7" s="18" t="s">
        <v>13</v>
      </c>
      <c r="D7" s="17">
        <v>78</v>
      </c>
    </row>
    <row r="8" spans="1:4" ht="12.75">
      <c r="A8" s="18"/>
      <c r="B8" s="18"/>
      <c r="C8" s="18"/>
      <c r="D8" s="17"/>
    </row>
    <row r="9" spans="1:4" ht="12.75">
      <c r="A9" s="18">
        <v>5</v>
      </c>
      <c r="B9" s="18" t="s">
        <v>26</v>
      </c>
      <c r="C9" s="18" t="s">
        <v>27</v>
      </c>
      <c r="D9" s="17">
        <v>78</v>
      </c>
    </row>
    <row r="10" spans="1:4" ht="12.75">
      <c r="A10" s="18"/>
      <c r="B10" s="18"/>
      <c r="C10" s="18"/>
      <c r="D10" s="17"/>
    </row>
    <row r="11" spans="1:4" ht="12.75">
      <c r="A11" s="18">
        <v>6</v>
      </c>
      <c r="B11" s="18" t="s">
        <v>57</v>
      </c>
      <c r="C11" s="18" t="s">
        <v>13</v>
      </c>
      <c r="D11" s="17">
        <v>78</v>
      </c>
    </row>
    <row r="12" spans="1:4" ht="12.75">
      <c r="A12" s="18"/>
      <c r="B12" s="18"/>
      <c r="C12" s="18"/>
      <c r="D12" s="17"/>
    </row>
    <row r="13" spans="1:4" ht="12.75">
      <c r="A13" s="18">
        <v>7</v>
      </c>
      <c r="B13" s="18" t="s">
        <v>115</v>
      </c>
      <c r="C13" s="18" t="s">
        <v>48</v>
      </c>
      <c r="D13" s="17">
        <v>78</v>
      </c>
    </row>
    <row r="14" spans="1:4" ht="12.75">
      <c r="A14" s="18"/>
      <c r="B14" s="18"/>
      <c r="C14" s="18"/>
      <c r="D14" s="17"/>
    </row>
    <row r="15" spans="1:4" ht="12.75">
      <c r="A15" s="18">
        <v>8</v>
      </c>
      <c r="B15" s="18" t="s">
        <v>116</v>
      </c>
      <c r="C15" s="18" t="s">
        <v>38</v>
      </c>
      <c r="D15" s="17">
        <v>77</v>
      </c>
    </row>
    <row r="16" spans="1:4" ht="12.75">
      <c r="A16" s="18"/>
      <c r="B16" s="18"/>
      <c r="C16" s="18"/>
      <c r="D16" s="17"/>
    </row>
    <row r="17" spans="1:4" ht="12.75">
      <c r="A17" s="21">
        <v>9</v>
      </c>
      <c r="B17" s="21" t="s">
        <v>50</v>
      </c>
      <c r="C17" s="21" t="s">
        <v>48</v>
      </c>
      <c r="D17" s="23">
        <v>76</v>
      </c>
    </row>
    <row r="18" spans="1:4" ht="12.75">
      <c r="A18" s="22"/>
      <c r="B18" s="22"/>
      <c r="C18" s="22"/>
      <c r="D18" s="24"/>
    </row>
    <row r="19" spans="1:4" ht="12.75">
      <c r="A19" s="18">
        <v>10</v>
      </c>
      <c r="B19" s="18" t="s">
        <v>23</v>
      </c>
      <c r="C19" s="18" t="s">
        <v>24</v>
      </c>
      <c r="D19" s="17">
        <v>76</v>
      </c>
    </row>
    <row r="20" spans="1:4" ht="12.75">
      <c r="A20" s="18"/>
      <c r="B20" s="18"/>
      <c r="C20" s="18"/>
      <c r="D20" s="17"/>
    </row>
    <row r="21" spans="1:4" ht="12.75">
      <c r="A21" s="18">
        <v>11</v>
      </c>
      <c r="B21" s="18" t="s">
        <v>40</v>
      </c>
      <c r="C21" s="18" t="s">
        <v>38</v>
      </c>
      <c r="D21" s="17">
        <v>76</v>
      </c>
    </row>
    <row r="22" spans="1:4" ht="12.75">
      <c r="A22" s="18"/>
      <c r="B22" s="18"/>
      <c r="C22" s="18"/>
      <c r="D22" s="17"/>
    </row>
    <row r="23" spans="1:4" ht="12.75">
      <c r="A23" s="18">
        <v>12</v>
      </c>
      <c r="B23" s="18" t="s">
        <v>10</v>
      </c>
      <c r="C23" s="18" t="s">
        <v>13</v>
      </c>
      <c r="D23" s="17">
        <v>76</v>
      </c>
    </row>
    <row r="24" spans="1:4" ht="12.75">
      <c r="A24" s="18"/>
      <c r="B24" s="18"/>
      <c r="C24" s="18"/>
      <c r="D24" s="17"/>
    </row>
    <row r="25" spans="1:4" ht="12.75">
      <c r="A25" s="18">
        <v>13</v>
      </c>
      <c r="B25" s="18" t="s">
        <v>31</v>
      </c>
      <c r="C25" s="18" t="s">
        <v>13</v>
      </c>
      <c r="D25" s="17">
        <v>76</v>
      </c>
    </row>
    <row r="26" spans="1:4" ht="12.75">
      <c r="A26" s="18"/>
      <c r="B26" s="18"/>
      <c r="C26" s="18"/>
      <c r="D26" s="17"/>
    </row>
    <row r="27" spans="1:4" ht="12.75">
      <c r="A27" s="18">
        <v>14</v>
      </c>
      <c r="B27" s="18" t="s">
        <v>76</v>
      </c>
      <c r="C27" s="18" t="s">
        <v>48</v>
      </c>
      <c r="D27" s="17">
        <v>76</v>
      </c>
    </row>
    <row r="28" spans="1:4" ht="12.75">
      <c r="A28" s="18"/>
      <c r="B28" s="18"/>
      <c r="C28" s="18"/>
      <c r="D28" s="17"/>
    </row>
    <row r="29" spans="1:4" ht="12.75">
      <c r="A29" s="18">
        <v>15</v>
      </c>
      <c r="B29" s="18" t="s">
        <v>82</v>
      </c>
      <c r="C29" s="18" t="s">
        <v>48</v>
      </c>
      <c r="D29" s="17">
        <v>76</v>
      </c>
    </row>
    <row r="30" spans="1:4" ht="12.75">
      <c r="A30" s="18"/>
      <c r="B30" s="18"/>
      <c r="C30" s="18"/>
      <c r="D30" s="17"/>
    </row>
    <row r="31" spans="1:4" ht="12.75">
      <c r="A31" s="18">
        <v>16</v>
      </c>
      <c r="B31" s="18" t="s">
        <v>117</v>
      </c>
      <c r="C31" s="18" t="s">
        <v>38</v>
      </c>
      <c r="D31" s="17">
        <v>76</v>
      </c>
    </row>
    <row r="32" spans="1:4" ht="12.75">
      <c r="A32" s="18"/>
      <c r="B32" s="18"/>
      <c r="C32" s="18"/>
      <c r="D32" s="17"/>
    </row>
    <row r="33" spans="1:4" ht="12.75">
      <c r="A33" s="18">
        <v>17</v>
      </c>
      <c r="B33" s="18" t="s">
        <v>118</v>
      </c>
      <c r="C33" s="18" t="s">
        <v>19</v>
      </c>
      <c r="D33" s="17">
        <v>76</v>
      </c>
    </row>
    <row r="34" spans="1:4" ht="12.75">
      <c r="A34" s="18"/>
      <c r="B34" s="18"/>
      <c r="C34" s="18"/>
      <c r="D34" s="17"/>
    </row>
    <row r="35" spans="1:4" ht="12.75">
      <c r="A35" s="18">
        <v>18</v>
      </c>
      <c r="B35" s="18" t="s">
        <v>136</v>
      </c>
      <c r="C35" s="18" t="s">
        <v>19</v>
      </c>
      <c r="D35" s="17">
        <v>75</v>
      </c>
    </row>
    <row r="36" spans="1:4" ht="12.75">
      <c r="A36" s="18"/>
      <c r="B36" s="18"/>
      <c r="C36" s="18"/>
      <c r="D36" s="17"/>
    </row>
    <row r="37" spans="1:4" ht="12.75">
      <c r="A37" s="18">
        <v>19</v>
      </c>
      <c r="B37" s="18" t="s">
        <v>53</v>
      </c>
      <c r="C37" s="18" t="s">
        <v>13</v>
      </c>
      <c r="D37" s="17">
        <v>75</v>
      </c>
    </row>
    <row r="38" spans="1:4" ht="12.75">
      <c r="A38" s="18"/>
      <c r="B38" s="18"/>
      <c r="C38" s="18"/>
      <c r="D38" s="17"/>
    </row>
    <row r="39" spans="1:4" ht="12.75">
      <c r="A39" s="18">
        <v>20</v>
      </c>
      <c r="B39" s="18" t="s">
        <v>17</v>
      </c>
      <c r="C39" s="18" t="s">
        <v>13</v>
      </c>
      <c r="D39" s="17">
        <v>75</v>
      </c>
    </row>
    <row r="40" spans="1:4" ht="12.75">
      <c r="A40" s="18"/>
      <c r="B40" s="18"/>
      <c r="C40" s="18"/>
      <c r="D40" s="17"/>
    </row>
    <row r="41" spans="1:4" ht="12.75">
      <c r="A41" s="18">
        <v>21</v>
      </c>
      <c r="B41" s="18" t="s">
        <v>78</v>
      </c>
      <c r="C41" s="18" t="s">
        <v>45</v>
      </c>
      <c r="D41" s="17">
        <v>75</v>
      </c>
    </row>
    <row r="42" spans="1:4" ht="12.75">
      <c r="A42" s="18"/>
      <c r="B42" s="18"/>
      <c r="C42" s="18"/>
      <c r="D42" s="17"/>
    </row>
    <row r="43" spans="1:4" ht="12.75">
      <c r="A43" s="18">
        <v>22</v>
      </c>
      <c r="B43" s="18" t="s">
        <v>83</v>
      </c>
      <c r="C43" s="18" t="s">
        <v>27</v>
      </c>
      <c r="D43" s="17">
        <v>75</v>
      </c>
    </row>
    <row r="44" spans="1:4" ht="12.75">
      <c r="A44" s="18"/>
      <c r="B44" s="18"/>
      <c r="C44" s="18"/>
      <c r="D44" s="17"/>
    </row>
    <row r="45" spans="1:4" ht="12.75">
      <c r="A45" s="18">
        <v>23</v>
      </c>
      <c r="B45" s="18" t="s">
        <v>119</v>
      </c>
      <c r="C45" s="18" t="s">
        <v>38</v>
      </c>
      <c r="D45" s="17">
        <v>75</v>
      </c>
    </row>
    <row r="46" spans="1:4" ht="12.75">
      <c r="A46" s="18"/>
      <c r="B46" s="18"/>
      <c r="C46" s="18"/>
      <c r="D46" s="17"/>
    </row>
    <row r="47" spans="1:4" ht="12.75">
      <c r="A47" s="18">
        <v>24</v>
      </c>
      <c r="B47" s="18" t="s">
        <v>66</v>
      </c>
      <c r="C47" s="18" t="s">
        <v>67</v>
      </c>
      <c r="D47" s="17">
        <v>74</v>
      </c>
    </row>
    <row r="48" spans="1:4" ht="12.75">
      <c r="A48" s="18"/>
      <c r="B48" s="18"/>
      <c r="C48" s="18"/>
      <c r="D48" s="17"/>
    </row>
    <row r="49" spans="1:4" ht="12.75">
      <c r="A49" s="18">
        <v>25</v>
      </c>
      <c r="B49" s="21" t="s">
        <v>69</v>
      </c>
      <c r="C49" s="21" t="s">
        <v>67</v>
      </c>
      <c r="D49" s="23">
        <v>74</v>
      </c>
    </row>
    <row r="50" spans="1:4" ht="12.75">
      <c r="A50" s="18"/>
      <c r="B50" s="21"/>
      <c r="C50" s="21"/>
      <c r="D50" s="23"/>
    </row>
    <row r="51" spans="1:4" ht="12.75">
      <c r="A51" s="18">
        <v>26</v>
      </c>
      <c r="B51" s="18" t="s">
        <v>121</v>
      </c>
      <c r="C51" s="18" t="s">
        <v>24</v>
      </c>
      <c r="D51" s="17">
        <v>74</v>
      </c>
    </row>
    <row r="52" spans="1:4" ht="12.75">
      <c r="A52" s="18"/>
      <c r="B52" s="18"/>
      <c r="C52" s="18"/>
      <c r="D52" s="17"/>
    </row>
    <row r="53" spans="1:4" ht="12.75">
      <c r="A53" s="21">
        <v>27</v>
      </c>
      <c r="B53" s="21" t="s">
        <v>120</v>
      </c>
      <c r="C53" s="21" t="s">
        <v>38</v>
      </c>
      <c r="D53" s="23">
        <v>74</v>
      </c>
    </row>
    <row r="54" spans="1:4" ht="12.75">
      <c r="A54" s="22"/>
      <c r="B54" s="22"/>
      <c r="C54" s="22"/>
      <c r="D54" s="24"/>
    </row>
    <row r="55" spans="1:4" ht="12.75">
      <c r="A55" s="18">
        <v>28</v>
      </c>
      <c r="B55" s="18" t="s">
        <v>55</v>
      </c>
      <c r="C55" s="18" t="s">
        <v>13</v>
      </c>
      <c r="D55" s="17">
        <v>73</v>
      </c>
    </row>
    <row r="56" spans="1:4" ht="12.75">
      <c r="A56" s="18"/>
      <c r="B56" s="18"/>
      <c r="C56" s="18"/>
      <c r="D56" s="17"/>
    </row>
    <row r="57" spans="1:4" ht="12.75">
      <c r="A57" s="18">
        <v>29</v>
      </c>
      <c r="B57" s="18" t="s">
        <v>81</v>
      </c>
      <c r="C57" s="18" t="s">
        <v>67</v>
      </c>
      <c r="D57" s="17">
        <v>73</v>
      </c>
    </row>
    <row r="58" spans="1:4" ht="12.75">
      <c r="A58" s="18"/>
      <c r="B58" s="18"/>
      <c r="C58" s="18"/>
      <c r="D58" s="17"/>
    </row>
    <row r="59" spans="1:4" ht="12.75">
      <c r="A59" s="18">
        <v>30</v>
      </c>
      <c r="B59" s="18" t="s">
        <v>61</v>
      </c>
      <c r="C59" s="18" t="s">
        <v>62</v>
      </c>
      <c r="D59" s="17">
        <v>73</v>
      </c>
    </row>
    <row r="60" spans="1:4" ht="12.75">
      <c r="A60" s="18"/>
      <c r="B60" s="18"/>
      <c r="C60" s="18"/>
      <c r="D60" s="17"/>
    </row>
    <row r="61" spans="1:4" ht="12.75">
      <c r="A61" s="18">
        <v>31</v>
      </c>
      <c r="B61" s="18" t="s">
        <v>21</v>
      </c>
      <c r="C61" s="18" t="s">
        <v>13</v>
      </c>
      <c r="D61" s="17">
        <v>73</v>
      </c>
    </row>
    <row r="62" spans="1:4" ht="12.75">
      <c r="A62" s="18"/>
      <c r="B62" s="18"/>
      <c r="C62" s="18"/>
      <c r="D62" s="17"/>
    </row>
    <row r="63" spans="1:4" ht="12.75">
      <c r="A63" s="18">
        <v>32</v>
      </c>
      <c r="B63" s="18" t="s">
        <v>129</v>
      </c>
      <c r="C63" s="18" t="s">
        <v>13</v>
      </c>
      <c r="D63" s="17">
        <v>73</v>
      </c>
    </row>
    <row r="64" spans="1:4" ht="12.75">
      <c r="A64" s="18"/>
      <c r="B64" s="18"/>
      <c r="C64" s="18"/>
      <c r="D64" s="17"/>
    </row>
    <row r="65" spans="1:4" ht="12.75">
      <c r="A65" s="18">
        <v>33</v>
      </c>
      <c r="B65" s="18" t="s">
        <v>130</v>
      </c>
      <c r="C65" s="18" t="s">
        <v>19</v>
      </c>
      <c r="D65" s="17">
        <v>73</v>
      </c>
    </row>
    <row r="66" spans="1:4" ht="12.75">
      <c r="A66" s="18"/>
      <c r="B66" s="18"/>
      <c r="C66" s="18"/>
      <c r="D66" s="17"/>
    </row>
    <row r="67" spans="1:4" ht="12.75">
      <c r="A67" s="18">
        <v>34</v>
      </c>
      <c r="B67" s="18" t="s">
        <v>131</v>
      </c>
      <c r="C67" s="18" t="s">
        <v>38</v>
      </c>
      <c r="D67" s="17">
        <v>73</v>
      </c>
    </row>
    <row r="68" spans="1:4" ht="12.75">
      <c r="A68" s="18"/>
      <c r="B68" s="18"/>
      <c r="C68" s="18"/>
      <c r="D68" s="17"/>
    </row>
    <row r="69" spans="1:4" ht="12.75">
      <c r="A69" s="18">
        <v>35</v>
      </c>
      <c r="B69" s="18" t="s">
        <v>71</v>
      </c>
      <c r="C69" s="18" t="s">
        <v>72</v>
      </c>
      <c r="D69" s="17">
        <v>72</v>
      </c>
    </row>
    <row r="70" spans="1:4" ht="12.75">
      <c r="A70" s="18"/>
      <c r="B70" s="18"/>
      <c r="C70" s="18"/>
      <c r="D70" s="17"/>
    </row>
    <row r="71" spans="1:4" ht="12.75">
      <c r="A71" s="18">
        <v>36</v>
      </c>
      <c r="B71" s="18" t="s">
        <v>33</v>
      </c>
      <c r="C71" s="18" t="s">
        <v>24</v>
      </c>
      <c r="D71" s="17">
        <v>72</v>
      </c>
    </row>
    <row r="72" spans="1:4" ht="12.75">
      <c r="A72" s="18"/>
      <c r="B72" s="18"/>
      <c r="C72" s="18"/>
      <c r="D72" s="17"/>
    </row>
    <row r="73" spans="1:4" ht="12.75">
      <c r="A73" s="18">
        <v>37</v>
      </c>
      <c r="B73" s="18" t="s">
        <v>44</v>
      </c>
      <c r="C73" s="18" t="s">
        <v>45</v>
      </c>
      <c r="D73" s="17">
        <v>72</v>
      </c>
    </row>
    <row r="74" spans="1:4" ht="12.75">
      <c r="A74" s="18"/>
      <c r="B74" s="18"/>
      <c r="C74" s="18"/>
      <c r="D74" s="17"/>
    </row>
    <row r="75" spans="1:4" ht="12.75">
      <c r="A75" s="18">
        <v>38</v>
      </c>
      <c r="B75" s="18" t="s">
        <v>109</v>
      </c>
      <c r="C75" s="18" t="s">
        <v>62</v>
      </c>
      <c r="D75" s="17">
        <v>72</v>
      </c>
    </row>
    <row r="76" spans="1:4" ht="12.75">
      <c r="A76" s="18"/>
      <c r="B76" s="18"/>
      <c r="C76" s="18"/>
      <c r="D76" s="17"/>
    </row>
    <row r="77" spans="1:4" ht="12.75">
      <c r="A77" s="18">
        <v>39</v>
      </c>
      <c r="B77" s="18" t="s">
        <v>110</v>
      </c>
      <c r="C77" s="18" t="s">
        <v>72</v>
      </c>
      <c r="D77" s="17">
        <v>72</v>
      </c>
    </row>
    <row r="78" spans="1:4" ht="12.75">
      <c r="A78" s="18"/>
      <c r="B78" s="18"/>
      <c r="C78" s="18"/>
      <c r="D78" s="17"/>
    </row>
    <row r="79" spans="1:4" ht="12.75">
      <c r="A79" s="18">
        <v>40</v>
      </c>
      <c r="B79" s="18" t="s">
        <v>122</v>
      </c>
      <c r="C79" s="18" t="s">
        <v>24</v>
      </c>
      <c r="D79" s="17">
        <v>72</v>
      </c>
    </row>
    <row r="80" spans="1:4" ht="12.75">
      <c r="A80" s="18"/>
      <c r="B80" s="18"/>
      <c r="C80" s="18"/>
      <c r="D80" s="17"/>
    </row>
    <row r="81" spans="1:4" ht="12.75">
      <c r="A81" s="18">
        <v>41</v>
      </c>
      <c r="B81" s="18" t="s">
        <v>123</v>
      </c>
      <c r="C81" s="18" t="s">
        <v>67</v>
      </c>
      <c r="D81" s="17">
        <v>72</v>
      </c>
    </row>
    <row r="82" spans="1:4" ht="12.75">
      <c r="A82" s="18"/>
      <c r="B82" s="18"/>
      <c r="C82" s="18"/>
      <c r="D82" s="17"/>
    </row>
    <row r="83" spans="1:4" ht="12.75">
      <c r="A83" s="18">
        <v>42</v>
      </c>
      <c r="B83" s="18" t="s">
        <v>37</v>
      </c>
      <c r="C83" s="18" t="s">
        <v>38</v>
      </c>
      <c r="D83" s="17">
        <v>71</v>
      </c>
    </row>
    <row r="84" spans="1:4" ht="12.75">
      <c r="A84" s="18"/>
      <c r="B84" s="18"/>
      <c r="C84" s="18"/>
      <c r="D84" s="17"/>
    </row>
    <row r="85" spans="1:4" ht="12.75">
      <c r="A85" s="18">
        <v>43</v>
      </c>
      <c r="B85" s="18" t="s">
        <v>84</v>
      </c>
      <c r="C85" s="18" t="s">
        <v>45</v>
      </c>
      <c r="D85" s="17">
        <v>71</v>
      </c>
    </row>
    <row r="86" spans="1:4" ht="12.75">
      <c r="A86" s="18"/>
      <c r="B86" s="18"/>
      <c r="C86" s="18"/>
      <c r="D86" s="17"/>
    </row>
    <row r="87" spans="1:4" ht="12.75">
      <c r="A87" s="18">
        <v>44</v>
      </c>
      <c r="B87" s="18" t="s">
        <v>59</v>
      </c>
      <c r="C87" s="18" t="s">
        <v>13</v>
      </c>
      <c r="D87" s="17">
        <v>70</v>
      </c>
    </row>
    <row r="88" spans="1:4" ht="12.75">
      <c r="A88" s="18"/>
      <c r="B88" s="18"/>
      <c r="C88" s="18"/>
      <c r="D88" s="17"/>
    </row>
    <row r="89" spans="1:4" ht="12.75">
      <c r="A89" s="18">
        <v>45</v>
      </c>
      <c r="B89" s="18" t="s">
        <v>12</v>
      </c>
      <c r="C89" s="18" t="s">
        <v>13</v>
      </c>
      <c r="D89" s="17">
        <v>70</v>
      </c>
    </row>
    <row r="90" spans="1:4" ht="12.75">
      <c r="A90" s="18"/>
      <c r="B90" s="18"/>
      <c r="C90" s="18"/>
      <c r="D90" s="17"/>
    </row>
    <row r="91" spans="1:4" ht="12.75">
      <c r="A91" s="18">
        <v>46</v>
      </c>
      <c r="B91" s="18" t="s">
        <v>85</v>
      </c>
      <c r="C91" s="18" t="s">
        <v>45</v>
      </c>
      <c r="D91" s="17">
        <v>70</v>
      </c>
    </row>
    <row r="92" spans="1:4" ht="12.75">
      <c r="A92" s="18"/>
      <c r="B92" s="18"/>
      <c r="C92" s="18"/>
      <c r="D92" s="17"/>
    </row>
    <row r="93" spans="1:4" ht="12.75">
      <c r="A93" s="18">
        <v>47</v>
      </c>
      <c r="B93" s="18" t="s">
        <v>86</v>
      </c>
      <c r="C93" s="18" t="s">
        <v>67</v>
      </c>
      <c r="D93" s="17">
        <v>70</v>
      </c>
    </row>
    <row r="94" spans="1:4" ht="12.75">
      <c r="A94" s="18"/>
      <c r="B94" s="18"/>
      <c r="C94" s="18"/>
      <c r="D94" s="17"/>
    </row>
    <row r="95" spans="1:4" ht="12.75">
      <c r="A95" s="18">
        <v>48</v>
      </c>
      <c r="B95" s="18" t="s">
        <v>124</v>
      </c>
      <c r="C95" s="18" t="s">
        <v>48</v>
      </c>
      <c r="D95" s="17">
        <v>70</v>
      </c>
    </row>
    <row r="96" spans="1:4" ht="12.75">
      <c r="A96" s="18"/>
      <c r="B96" s="18"/>
      <c r="C96" s="18"/>
      <c r="D96" s="17"/>
    </row>
    <row r="97" spans="1:4" ht="12.75">
      <c r="A97" s="18">
        <v>49</v>
      </c>
      <c r="B97" s="18" t="s">
        <v>87</v>
      </c>
      <c r="C97" s="18" t="s">
        <v>45</v>
      </c>
      <c r="D97" s="17">
        <v>69</v>
      </c>
    </row>
    <row r="98" spans="1:4" ht="12.75">
      <c r="A98" s="18"/>
      <c r="B98" s="18"/>
      <c r="C98" s="18"/>
      <c r="D98" s="17"/>
    </row>
    <row r="99" spans="1:4" ht="12.75">
      <c r="A99" s="18">
        <v>50</v>
      </c>
      <c r="B99" s="18" t="s">
        <v>99</v>
      </c>
      <c r="C99" s="18" t="s">
        <v>13</v>
      </c>
      <c r="D99" s="17">
        <v>69</v>
      </c>
    </row>
    <row r="100" spans="1:4" ht="12.75">
      <c r="A100" s="18"/>
      <c r="B100" s="18"/>
      <c r="C100" s="18"/>
      <c r="D100" s="17"/>
    </row>
    <row r="101" spans="1:4" ht="12.75">
      <c r="A101" s="18">
        <v>51</v>
      </c>
      <c r="B101" s="18" t="s">
        <v>132</v>
      </c>
      <c r="C101" s="18" t="s">
        <v>72</v>
      </c>
      <c r="D101" s="17">
        <v>69</v>
      </c>
    </row>
    <row r="102" spans="1:4" ht="12.75">
      <c r="A102" s="18"/>
      <c r="B102" s="18"/>
      <c r="C102" s="18"/>
      <c r="D102" s="17"/>
    </row>
    <row r="103" spans="1:4" ht="12.75">
      <c r="A103" s="18">
        <v>52</v>
      </c>
      <c r="B103" s="18" t="s">
        <v>133</v>
      </c>
      <c r="C103" s="18" t="s">
        <v>13</v>
      </c>
      <c r="D103" s="17">
        <v>69</v>
      </c>
    </row>
    <row r="104" spans="1:4" ht="12.75">
      <c r="A104" s="18"/>
      <c r="B104" s="18"/>
      <c r="C104" s="18"/>
      <c r="D104" s="17"/>
    </row>
    <row r="105" spans="1:4" ht="12.75">
      <c r="A105" s="18">
        <v>53</v>
      </c>
      <c r="B105" s="18" t="s">
        <v>35</v>
      </c>
      <c r="C105" s="18" t="s">
        <v>24</v>
      </c>
      <c r="D105" s="17">
        <v>68</v>
      </c>
    </row>
    <row r="106" spans="1:4" ht="12.75">
      <c r="A106" s="18"/>
      <c r="B106" s="18"/>
      <c r="C106" s="18"/>
      <c r="D106" s="17"/>
    </row>
    <row r="107" spans="1:4" ht="12.75">
      <c r="A107" s="18">
        <v>54</v>
      </c>
      <c r="B107" s="18" t="s">
        <v>64</v>
      </c>
      <c r="C107" s="18" t="s">
        <v>62</v>
      </c>
      <c r="D107" s="17">
        <v>68</v>
      </c>
    </row>
    <row r="108" spans="1:4" ht="12.75">
      <c r="A108" s="18"/>
      <c r="B108" s="18"/>
      <c r="C108" s="18"/>
      <c r="D108" s="17"/>
    </row>
    <row r="109" spans="1:4" ht="12.75">
      <c r="A109" s="18">
        <v>55</v>
      </c>
      <c r="B109" s="18" t="s">
        <v>74</v>
      </c>
      <c r="C109" s="18" t="s">
        <v>72</v>
      </c>
      <c r="D109" s="17">
        <v>68</v>
      </c>
    </row>
    <row r="110" spans="1:4" ht="12.75">
      <c r="A110" s="18"/>
      <c r="B110" s="18"/>
      <c r="C110" s="18"/>
      <c r="D110" s="17"/>
    </row>
    <row r="111" spans="1:4" ht="12.75">
      <c r="A111" s="18">
        <v>56</v>
      </c>
      <c r="B111" s="18" t="s">
        <v>88</v>
      </c>
      <c r="C111" s="18" t="s">
        <v>13</v>
      </c>
      <c r="D111" s="17">
        <v>68</v>
      </c>
    </row>
    <row r="112" spans="1:4" ht="12.75">
      <c r="A112" s="18"/>
      <c r="B112" s="18"/>
      <c r="C112" s="18"/>
      <c r="D112" s="17"/>
    </row>
    <row r="113" spans="1:4" ht="12.75">
      <c r="A113" s="18">
        <v>57</v>
      </c>
      <c r="B113" s="18" t="s">
        <v>89</v>
      </c>
      <c r="C113" s="18" t="s">
        <v>62</v>
      </c>
      <c r="D113" s="17">
        <v>68</v>
      </c>
    </row>
    <row r="114" spans="1:4" ht="12.75">
      <c r="A114" s="18"/>
      <c r="B114" s="18"/>
      <c r="C114" s="18"/>
      <c r="D114" s="17"/>
    </row>
    <row r="115" spans="1:4" ht="12.75">
      <c r="A115" s="18">
        <v>58</v>
      </c>
      <c r="B115" s="18" t="s">
        <v>134</v>
      </c>
      <c r="C115" s="18" t="s">
        <v>48</v>
      </c>
      <c r="D115" s="17">
        <v>68</v>
      </c>
    </row>
    <row r="116" spans="1:4" ht="12.75">
      <c r="A116" s="18"/>
      <c r="B116" s="18"/>
      <c r="C116" s="18"/>
      <c r="D116" s="17"/>
    </row>
    <row r="117" spans="1:4" ht="12.75">
      <c r="A117" s="18">
        <v>59</v>
      </c>
      <c r="B117" s="18" t="s">
        <v>90</v>
      </c>
      <c r="C117" s="18" t="s">
        <v>67</v>
      </c>
      <c r="D117" s="17">
        <v>67</v>
      </c>
    </row>
    <row r="118" spans="1:4" ht="12.75">
      <c r="A118" s="18"/>
      <c r="B118" s="18"/>
      <c r="C118" s="18"/>
      <c r="D118" s="17"/>
    </row>
    <row r="119" spans="1:4" ht="12.75">
      <c r="A119" s="18">
        <v>60</v>
      </c>
      <c r="B119" s="18" t="s">
        <v>91</v>
      </c>
      <c r="C119" s="18" t="s">
        <v>38</v>
      </c>
      <c r="D119" s="17">
        <v>66</v>
      </c>
    </row>
    <row r="120" spans="1:4" ht="12.75">
      <c r="A120" s="18"/>
      <c r="B120" s="18"/>
      <c r="C120" s="18"/>
      <c r="D120" s="17"/>
    </row>
    <row r="121" spans="1:4" ht="12.75">
      <c r="A121" s="18">
        <v>61</v>
      </c>
      <c r="B121" s="18" t="s">
        <v>92</v>
      </c>
      <c r="C121" s="18" t="s">
        <v>48</v>
      </c>
      <c r="D121" s="17">
        <v>66</v>
      </c>
    </row>
    <row r="122" spans="1:4" ht="12.75">
      <c r="A122" s="18"/>
      <c r="B122" s="18"/>
      <c r="C122" s="18"/>
      <c r="D122" s="17"/>
    </row>
    <row r="123" spans="1:4" ht="12.75">
      <c r="A123" s="18">
        <v>62</v>
      </c>
      <c r="B123" s="18" t="s">
        <v>111</v>
      </c>
      <c r="C123" s="18" t="s">
        <v>48</v>
      </c>
      <c r="D123" s="17">
        <v>65</v>
      </c>
    </row>
    <row r="124" spans="1:4" ht="12.75">
      <c r="A124" s="18"/>
      <c r="B124" s="18"/>
      <c r="C124" s="18"/>
      <c r="D124" s="17"/>
    </row>
    <row r="125" spans="1:4" ht="12.75">
      <c r="A125" s="18">
        <v>63</v>
      </c>
      <c r="B125" s="18" t="s">
        <v>113</v>
      </c>
      <c r="C125" s="18" t="s">
        <v>62</v>
      </c>
      <c r="D125" s="17">
        <v>65</v>
      </c>
    </row>
    <row r="126" spans="1:4" ht="12.75">
      <c r="A126" s="18"/>
      <c r="B126" s="18"/>
      <c r="C126" s="18"/>
      <c r="D126" s="17"/>
    </row>
    <row r="127" spans="1:4" ht="12.75">
      <c r="A127" s="18">
        <v>64</v>
      </c>
      <c r="B127" s="18" t="s">
        <v>135</v>
      </c>
      <c r="C127" s="18" t="s">
        <v>48</v>
      </c>
      <c r="D127" s="17">
        <v>64</v>
      </c>
    </row>
    <row r="128" spans="1:4" ht="12.75">
      <c r="A128" s="18"/>
      <c r="B128" s="18"/>
      <c r="C128" s="18"/>
      <c r="D128" s="17"/>
    </row>
    <row r="129" spans="1:4" ht="12.75">
      <c r="A129" s="18">
        <v>65</v>
      </c>
      <c r="B129" s="18" t="s">
        <v>94</v>
      </c>
      <c r="C129" s="18" t="s">
        <v>38</v>
      </c>
      <c r="D129" s="17">
        <v>63</v>
      </c>
    </row>
    <row r="130" spans="1:4" ht="12.75">
      <c r="A130" s="18"/>
      <c r="B130" s="18"/>
      <c r="C130" s="18"/>
      <c r="D130" s="17"/>
    </row>
    <row r="131" spans="1:4" ht="12.75">
      <c r="A131" s="18">
        <v>66</v>
      </c>
      <c r="B131" s="18" t="s">
        <v>125</v>
      </c>
      <c r="C131" s="18" t="s">
        <v>13</v>
      </c>
      <c r="D131" s="17">
        <v>63</v>
      </c>
    </row>
    <row r="132" spans="1:4" ht="12.75">
      <c r="A132" s="18"/>
      <c r="B132" s="18"/>
      <c r="C132" s="18"/>
      <c r="D132" s="17"/>
    </row>
    <row r="133" spans="1:4" ht="12.75">
      <c r="A133" s="18">
        <v>67</v>
      </c>
      <c r="B133" s="18" t="s">
        <v>126</v>
      </c>
      <c r="C133" s="18" t="s">
        <v>38</v>
      </c>
      <c r="D133" s="17">
        <v>62</v>
      </c>
    </row>
    <row r="134" spans="1:4" ht="12.75">
      <c r="A134" s="18"/>
      <c r="B134" s="18"/>
      <c r="C134" s="18"/>
      <c r="D134" s="17"/>
    </row>
    <row r="135" spans="1:4" ht="12.75">
      <c r="A135" s="18">
        <v>68</v>
      </c>
      <c r="B135" s="18" t="s">
        <v>95</v>
      </c>
      <c r="C135" s="18" t="s">
        <v>67</v>
      </c>
      <c r="D135" s="17">
        <v>59</v>
      </c>
    </row>
    <row r="136" spans="1:4" ht="12.75">
      <c r="A136" s="18"/>
      <c r="B136" s="18"/>
      <c r="C136" s="18"/>
      <c r="D136" s="17"/>
    </row>
    <row r="137" spans="1:4" ht="12.75">
      <c r="A137" s="18">
        <v>69</v>
      </c>
      <c r="B137" s="18" t="s">
        <v>100</v>
      </c>
      <c r="C137" s="18" t="s">
        <v>13</v>
      </c>
      <c r="D137" s="17">
        <v>59</v>
      </c>
    </row>
    <row r="138" spans="1:4" ht="12.75">
      <c r="A138" s="18"/>
      <c r="B138" s="18"/>
      <c r="C138" s="18"/>
      <c r="D138" s="17"/>
    </row>
    <row r="139" spans="1:4" ht="12.75">
      <c r="A139" s="18">
        <v>70</v>
      </c>
      <c r="B139" s="18" t="s">
        <v>96</v>
      </c>
      <c r="C139" s="18" t="s">
        <v>67</v>
      </c>
      <c r="D139" s="17">
        <v>57</v>
      </c>
    </row>
    <row r="140" spans="1:4" ht="12.75">
      <c r="A140" s="18"/>
      <c r="B140" s="18"/>
      <c r="C140" s="18"/>
      <c r="D140" s="17"/>
    </row>
    <row r="141" spans="1:4" ht="12.75">
      <c r="A141" s="18">
        <v>71</v>
      </c>
      <c r="B141" s="18" t="s">
        <v>101</v>
      </c>
      <c r="C141" s="18" t="s">
        <v>38</v>
      </c>
      <c r="D141" s="17">
        <v>57</v>
      </c>
    </row>
    <row r="142" spans="1:4" ht="12.75">
      <c r="A142" s="18"/>
      <c r="B142" s="18"/>
      <c r="C142" s="18"/>
      <c r="D142" s="17"/>
    </row>
    <row r="143" spans="1:4" ht="12.75">
      <c r="A143" s="18">
        <v>72</v>
      </c>
      <c r="B143" s="18" t="s">
        <v>102</v>
      </c>
      <c r="C143" s="18" t="s">
        <v>27</v>
      </c>
      <c r="D143" s="17">
        <v>56</v>
      </c>
    </row>
    <row r="144" spans="1:4" ht="12.75">
      <c r="A144" s="18"/>
      <c r="B144" s="18"/>
      <c r="C144" s="18"/>
      <c r="D144" s="17"/>
    </row>
    <row r="145" spans="1:4" ht="12.75">
      <c r="A145" s="18">
        <v>73</v>
      </c>
      <c r="B145" s="18" t="s">
        <v>127</v>
      </c>
      <c r="C145" s="18" t="s">
        <v>48</v>
      </c>
      <c r="D145" s="17">
        <v>56</v>
      </c>
    </row>
    <row r="146" spans="1:4" ht="12.75">
      <c r="A146" s="18"/>
      <c r="B146" s="18"/>
      <c r="C146" s="18"/>
      <c r="D146" s="17"/>
    </row>
    <row r="147" spans="1:4" ht="12.75">
      <c r="A147" s="18">
        <v>74</v>
      </c>
      <c r="B147" s="18" t="s">
        <v>103</v>
      </c>
      <c r="C147" s="18" t="s">
        <v>72</v>
      </c>
      <c r="D147" s="17">
        <v>55</v>
      </c>
    </row>
    <row r="148" spans="1:4" ht="12.75">
      <c r="A148" s="18"/>
      <c r="B148" s="18"/>
      <c r="C148" s="18"/>
      <c r="D148" s="17"/>
    </row>
    <row r="149" spans="1:4" ht="12.75">
      <c r="A149" s="18">
        <v>75</v>
      </c>
      <c r="B149" s="18" t="s">
        <v>97</v>
      </c>
      <c r="C149" s="18" t="s">
        <v>48</v>
      </c>
      <c r="D149" s="17">
        <v>54</v>
      </c>
    </row>
    <row r="150" spans="1:4" ht="12.75">
      <c r="A150" s="18"/>
      <c r="B150" s="18"/>
      <c r="C150" s="18"/>
      <c r="D150" s="17"/>
    </row>
    <row r="151" spans="1:4" ht="12.75">
      <c r="A151" s="18">
        <v>76</v>
      </c>
      <c r="B151" s="18" t="s">
        <v>93</v>
      </c>
      <c r="C151" s="18" t="s">
        <v>45</v>
      </c>
      <c r="D151" s="17">
        <v>51</v>
      </c>
    </row>
    <row r="152" spans="1:4" ht="12.75">
      <c r="A152" s="18"/>
      <c r="B152" s="18"/>
      <c r="C152" s="18"/>
      <c r="D152" s="17"/>
    </row>
    <row r="153" spans="1:4" ht="12.75">
      <c r="A153" s="18">
        <v>77</v>
      </c>
      <c r="B153" s="18" t="s">
        <v>104</v>
      </c>
      <c r="C153" s="18" t="s">
        <v>13</v>
      </c>
      <c r="D153" s="17">
        <v>50</v>
      </c>
    </row>
    <row r="154" spans="1:4" ht="12.75">
      <c r="A154" s="18"/>
      <c r="B154" s="18"/>
      <c r="C154" s="18"/>
      <c r="D154" s="17"/>
    </row>
    <row r="155" spans="1:4" ht="12.75">
      <c r="A155" s="18">
        <v>78</v>
      </c>
      <c r="B155" s="18" t="s">
        <v>105</v>
      </c>
      <c r="C155" s="18" t="s">
        <v>38</v>
      </c>
      <c r="D155" s="17">
        <v>46</v>
      </c>
    </row>
    <row r="156" spans="1:4" ht="12.75">
      <c r="A156" s="18"/>
      <c r="B156" s="18"/>
      <c r="C156" s="18"/>
      <c r="D156" s="17"/>
    </row>
    <row r="157" spans="1:4" ht="12.75">
      <c r="A157" s="18">
        <v>79</v>
      </c>
      <c r="B157" s="18" t="s">
        <v>106</v>
      </c>
      <c r="C157" s="18" t="s">
        <v>38</v>
      </c>
      <c r="D157" s="17">
        <v>46</v>
      </c>
    </row>
    <row r="158" spans="1:4" ht="12.75">
      <c r="A158" s="18"/>
      <c r="B158" s="18"/>
      <c r="C158" s="18"/>
      <c r="D158" s="17"/>
    </row>
    <row r="159" spans="1:4" ht="12.75">
      <c r="A159" s="18">
        <v>80</v>
      </c>
      <c r="B159" s="18" t="s">
        <v>98</v>
      </c>
      <c r="C159" s="18" t="s">
        <v>38</v>
      </c>
      <c r="D159" s="17">
        <v>43</v>
      </c>
    </row>
    <row r="160" spans="1:4" ht="12.75">
      <c r="A160" s="18"/>
      <c r="B160" s="18"/>
      <c r="C160" s="18"/>
      <c r="D160" s="17"/>
    </row>
    <row r="161" spans="1:4" ht="12.75">
      <c r="A161" s="18">
        <v>81</v>
      </c>
      <c r="B161" s="18" t="s">
        <v>107</v>
      </c>
      <c r="C161" s="18" t="s">
        <v>72</v>
      </c>
      <c r="D161" s="17">
        <v>40</v>
      </c>
    </row>
    <row r="162" spans="1:4" ht="12.75">
      <c r="A162" s="18"/>
      <c r="B162" s="18"/>
      <c r="C162" s="18"/>
      <c r="D162" s="17"/>
    </row>
    <row r="164" spans="2:4" ht="12.75">
      <c r="B164" t="s">
        <v>137</v>
      </c>
      <c r="C164">
        <f>81/3</f>
        <v>27</v>
      </c>
      <c r="D164" s="3" t="s">
        <v>139</v>
      </c>
    </row>
    <row r="165" spans="2:4" ht="12.75">
      <c r="B165" t="s">
        <v>138</v>
      </c>
      <c r="C165">
        <f>81/9</f>
        <v>9</v>
      </c>
      <c r="D165" s="3" t="s">
        <v>140</v>
      </c>
    </row>
  </sheetData>
  <sheetProtection/>
  <mergeCells count="324">
    <mergeCell ref="A161:A162"/>
    <mergeCell ref="B161:B162"/>
    <mergeCell ref="C161:C162"/>
    <mergeCell ref="D161:D162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97:A98"/>
    <mergeCell ref="B97:B98"/>
    <mergeCell ref="C97:C98"/>
    <mergeCell ref="D97:D98"/>
    <mergeCell ref="A99:A100"/>
    <mergeCell ref="B99:B100"/>
    <mergeCell ref="C99:C100"/>
    <mergeCell ref="D99:D100"/>
    <mergeCell ref="A93:A94"/>
    <mergeCell ref="B93:B94"/>
    <mergeCell ref="C93:C94"/>
    <mergeCell ref="D93:D94"/>
    <mergeCell ref="A95:A96"/>
    <mergeCell ref="B95:B96"/>
    <mergeCell ref="C95:C96"/>
    <mergeCell ref="D95:D96"/>
    <mergeCell ref="A89:A90"/>
    <mergeCell ref="B89:B90"/>
    <mergeCell ref="C89:C90"/>
    <mergeCell ref="D89:D90"/>
    <mergeCell ref="A91:A92"/>
    <mergeCell ref="B91:B92"/>
    <mergeCell ref="C91:C92"/>
    <mergeCell ref="D91:D92"/>
    <mergeCell ref="A85:A86"/>
    <mergeCell ref="B85:B86"/>
    <mergeCell ref="C85:C86"/>
    <mergeCell ref="D85:D86"/>
    <mergeCell ref="A87:A88"/>
    <mergeCell ref="B87:B88"/>
    <mergeCell ref="C87:C88"/>
    <mergeCell ref="D87:D88"/>
    <mergeCell ref="A81:A82"/>
    <mergeCell ref="B81:B82"/>
    <mergeCell ref="C81:C82"/>
    <mergeCell ref="D81:D82"/>
    <mergeCell ref="A83:A84"/>
    <mergeCell ref="B83:B84"/>
    <mergeCell ref="C83:C84"/>
    <mergeCell ref="D83:D84"/>
    <mergeCell ref="A77:A78"/>
    <mergeCell ref="B77:B78"/>
    <mergeCell ref="C77:C78"/>
    <mergeCell ref="D77:D78"/>
    <mergeCell ref="A79:A80"/>
    <mergeCell ref="B79:B80"/>
    <mergeCell ref="C79:C80"/>
    <mergeCell ref="D79:D80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65:A66"/>
    <mergeCell ref="B67:B68"/>
    <mergeCell ref="C67:C68"/>
    <mergeCell ref="D67:D68"/>
    <mergeCell ref="A67:A68"/>
    <mergeCell ref="A71:A72"/>
    <mergeCell ref="B69:B70"/>
    <mergeCell ref="C69:C70"/>
    <mergeCell ref="D69:D70"/>
    <mergeCell ref="A69:A70"/>
    <mergeCell ref="B63:B64"/>
    <mergeCell ref="C63:C64"/>
    <mergeCell ref="D63:D64"/>
    <mergeCell ref="D59:D60"/>
    <mergeCell ref="B65:B66"/>
    <mergeCell ref="C65:C66"/>
    <mergeCell ref="D65:D66"/>
    <mergeCell ref="C43:C44"/>
    <mergeCell ref="A61:A62"/>
    <mergeCell ref="B59:B60"/>
    <mergeCell ref="C59:C60"/>
    <mergeCell ref="A59:A60"/>
    <mergeCell ref="B57:B58"/>
    <mergeCell ref="C47:C48"/>
    <mergeCell ref="A51:A52"/>
    <mergeCell ref="D47:D48"/>
    <mergeCell ref="B31:B32"/>
    <mergeCell ref="C31:C32"/>
    <mergeCell ref="D45:D46"/>
    <mergeCell ref="B39:B40"/>
    <mergeCell ref="C39:C40"/>
    <mergeCell ref="B35:B36"/>
    <mergeCell ref="C35:C36"/>
    <mergeCell ref="C37:C38"/>
    <mergeCell ref="B43:B44"/>
    <mergeCell ref="C29:C30"/>
    <mergeCell ref="D31:D32"/>
    <mergeCell ref="A57:A58"/>
    <mergeCell ref="B23:B24"/>
    <mergeCell ref="C23:C24"/>
    <mergeCell ref="A55:A56"/>
    <mergeCell ref="C57:C58"/>
    <mergeCell ref="C53:C54"/>
    <mergeCell ref="C51:C52"/>
    <mergeCell ref="D57:D58"/>
    <mergeCell ref="D39:D40"/>
    <mergeCell ref="D55:D56"/>
    <mergeCell ref="A47:A48"/>
    <mergeCell ref="B55:B56"/>
    <mergeCell ref="C55:C56"/>
    <mergeCell ref="D49:D50"/>
    <mergeCell ref="A49:A50"/>
    <mergeCell ref="A53:A54"/>
    <mergeCell ref="B47:B48"/>
    <mergeCell ref="D43:D44"/>
    <mergeCell ref="A43:A44"/>
    <mergeCell ref="B49:B50"/>
    <mergeCell ref="C49:C50"/>
    <mergeCell ref="B71:B72"/>
    <mergeCell ref="C71:C72"/>
    <mergeCell ref="A45:A46"/>
    <mergeCell ref="B45:B46"/>
    <mergeCell ref="C45:C46"/>
    <mergeCell ref="B51:B52"/>
    <mergeCell ref="A63:A64"/>
    <mergeCell ref="A41:A42"/>
    <mergeCell ref="B11:B12"/>
    <mergeCell ref="C11:C12"/>
    <mergeCell ref="A39:A40"/>
    <mergeCell ref="B41:B42"/>
    <mergeCell ref="C41:C42"/>
    <mergeCell ref="B19:B20"/>
    <mergeCell ref="C19:C20"/>
    <mergeCell ref="B33:B34"/>
    <mergeCell ref="C33:C34"/>
    <mergeCell ref="D13:D14"/>
    <mergeCell ref="D27:D28"/>
    <mergeCell ref="D17:D18"/>
    <mergeCell ref="A37:A38"/>
    <mergeCell ref="B27:B28"/>
    <mergeCell ref="C27:C28"/>
    <mergeCell ref="A35:A36"/>
    <mergeCell ref="A31:A32"/>
    <mergeCell ref="A29:A30"/>
    <mergeCell ref="A33:A34"/>
    <mergeCell ref="D23:D24"/>
    <mergeCell ref="B61:B62"/>
    <mergeCell ref="C61:C62"/>
    <mergeCell ref="B53:B54"/>
    <mergeCell ref="B29:B30"/>
    <mergeCell ref="D61:D62"/>
    <mergeCell ref="D35:D36"/>
    <mergeCell ref="D37:D38"/>
    <mergeCell ref="D53:D54"/>
    <mergeCell ref="B37:B38"/>
    <mergeCell ref="C5:C6"/>
    <mergeCell ref="A27:A28"/>
    <mergeCell ref="B3:B4"/>
    <mergeCell ref="C3:C4"/>
    <mergeCell ref="A21:A22"/>
    <mergeCell ref="A23:A24"/>
    <mergeCell ref="A17:A18"/>
    <mergeCell ref="C21:C22"/>
    <mergeCell ref="A19:A20"/>
    <mergeCell ref="B13:B14"/>
    <mergeCell ref="A25:A26"/>
    <mergeCell ref="C9:C10"/>
    <mergeCell ref="A15:A16"/>
    <mergeCell ref="B17:B18"/>
    <mergeCell ref="C25:C26"/>
    <mergeCell ref="B25:B26"/>
    <mergeCell ref="C17:C18"/>
    <mergeCell ref="C13:C14"/>
    <mergeCell ref="A9:A10"/>
    <mergeCell ref="A11:A12"/>
    <mergeCell ref="C15:C16"/>
    <mergeCell ref="B7:B8"/>
    <mergeCell ref="A1:A2"/>
    <mergeCell ref="A3:A4"/>
    <mergeCell ref="C7:C8"/>
    <mergeCell ref="A5:A6"/>
    <mergeCell ref="A7:A8"/>
    <mergeCell ref="A13:A14"/>
    <mergeCell ref="B1:B2"/>
    <mergeCell ref="B9:B10"/>
    <mergeCell ref="B21:B22"/>
    <mergeCell ref="B15:B16"/>
    <mergeCell ref="D1:D2"/>
    <mergeCell ref="D15:D16"/>
    <mergeCell ref="D3:D4"/>
    <mergeCell ref="D5:D6"/>
    <mergeCell ref="C1:C2"/>
    <mergeCell ref="B5:B6"/>
    <mergeCell ref="D51:D52"/>
    <mergeCell ref="D7:D8"/>
    <mergeCell ref="D21:D22"/>
    <mergeCell ref="D9:D10"/>
    <mergeCell ref="D41:D42"/>
    <mergeCell ref="D11:D12"/>
    <mergeCell ref="D19:D20"/>
    <mergeCell ref="D29:D30"/>
    <mergeCell ref="D25:D26"/>
    <mergeCell ref="D33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A9">
      <selection activeCell="B10" sqref="B10"/>
    </sheetView>
  </sheetViews>
  <sheetFormatPr defaultColWidth="9.140625" defaultRowHeight="12.75"/>
  <cols>
    <col min="1" max="1" width="3.57421875" style="0" bestFit="1" customWidth="1"/>
    <col min="2" max="2" width="17.7109375" style="0" customWidth="1"/>
    <col min="3" max="3" width="9.57421875" style="0" bestFit="1" customWidth="1"/>
    <col min="4" max="11" width="2.00390625" style="0" bestFit="1" customWidth="1"/>
    <col min="12" max="12" width="4.57421875" style="0" customWidth="1"/>
    <col min="13" max="13" width="1.57421875" style="0" bestFit="1" customWidth="1"/>
    <col min="14" max="14" width="3.00390625" style="0" bestFit="1" customWidth="1"/>
    <col min="15" max="16" width="9.140625" style="4" customWidth="1"/>
  </cols>
  <sheetData>
    <row r="1" spans="2:16" s="12" customFormat="1" ht="20.25">
      <c r="B1" s="12" t="s">
        <v>144</v>
      </c>
      <c r="O1" s="13"/>
      <c r="P1" s="13"/>
    </row>
    <row r="2" spans="2:16" s="1" customFormat="1" ht="18">
      <c r="B2" s="10">
        <v>38815</v>
      </c>
      <c r="C2" s="10"/>
      <c r="O2" s="11"/>
      <c r="P2" s="11"/>
    </row>
    <row r="3" spans="2:16" s="8" customFormat="1" ht="3.75" customHeight="1">
      <c r="B3" s="5"/>
      <c r="C3" s="5"/>
      <c r="O3" s="9"/>
      <c r="P3" s="9"/>
    </row>
    <row r="4" spans="2:16" s="8" customFormat="1" ht="3.75" customHeight="1">
      <c r="B4" s="5"/>
      <c r="C4" s="5"/>
      <c r="O4" s="9"/>
      <c r="P4" s="9"/>
    </row>
    <row r="5" spans="2:3" s="7" customFormat="1" ht="12.75">
      <c r="B5" s="6" t="s">
        <v>8</v>
      </c>
      <c r="C5" s="6"/>
    </row>
    <row r="6" spans="15:16" s="8" customFormat="1" ht="3.75" customHeight="1">
      <c r="O6" s="9"/>
      <c r="P6" s="9"/>
    </row>
    <row r="7" spans="2:16" s="8" customFormat="1" ht="12.75" customHeight="1">
      <c r="B7" s="8" t="s">
        <v>9</v>
      </c>
      <c r="O7" s="9"/>
      <c r="P7" s="9"/>
    </row>
    <row r="8" spans="15:16" s="8" customFormat="1" ht="3.75" customHeight="1">
      <c r="O8" s="9"/>
      <c r="P8" s="9"/>
    </row>
    <row r="9" spans="2:16" s="2" customFormat="1" ht="12.75">
      <c r="B9" s="2" t="s">
        <v>4</v>
      </c>
      <c r="O9" s="3"/>
      <c r="P9" s="3"/>
    </row>
    <row r="10" spans="4:16" s="2" customFormat="1" ht="12.75">
      <c r="D10" s="20" t="s">
        <v>1</v>
      </c>
      <c r="E10" s="20"/>
      <c r="F10" s="20"/>
      <c r="G10" s="20"/>
      <c r="H10" s="20"/>
      <c r="I10" s="20"/>
      <c r="J10" s="20"/>
      <c r="K10" s="20"/>
      <c r="O10" s="3" t="s">
        <v>2</v>
      </c>
      <c r="P10" s="3" t="s">
        <v>3</v>
      </c>
    </row>
    <row r="11" spans="1:16" ht="12.75">
      <c r="A11" s="18" t="s">
        <v>11</v>
      </c>
      <c r="B11" s="18" t="s">
        <v>47</v>
      </c>
      <c r="C11" s="18" t="s">
        <v>48</v>
      </c>
      <c r="D11">
        <v>6</v>
      </c>
      <c r="E11">
        <v>6</v>
      </c>
      <c r="F11">
        <v>6</v>
      </c>
      <c r="G11">
        <v>6</v>
      </c>
      <c r="H11">
        <v>6</v>
      </c>
      <c r="I11">
        <v>6</v>
      </c>
      <c r="J11">
        <v>6</v>
      </c>
      <c r="K11">
        <v>6</v>
      </c>
      <c r="L11" s="18">
        <f>SUM(D11:K11)</f>
        <v>48</v>
      </c>
      <c r="M11" s="19" t="s">
        <v>0</v>
      </c>
      <c r="N11" s="18">
        <f>SUM(D12:K12)</f>
        <v>30</v>
      </c>
      <c r="O11" s="17">
        <f>L11+N11</f>
        <v>78</v>
      </c>
      <c r="P11" s="17">
        <f>20+18</f>
        <v>38</v>
      </c>
    </row>
    <row r="12" spans="1:16" ht="12.75">
      <c r="A12" s="18"/>
      <c r="B12" s="18"/>
      <c r="C12" s="18"/>
      <c r="D12">
        <v>4</v>
      </c>
      <c r="E12">
        <v>4</v>
      </c>
      <c r="F12">
        <v>1</v>
      </c>
      <c r="G12">
        <v>4</v>
      </c>
      <c r="H12">
        <v>6</v>
      </c>
      <c r="I12">
        <v>5</v>
      </c>
      <c r="J12">
        <v>4</v>
      </c>
      <c r="K12">
        <v>2</v>
      </c>
      <c r="L12" s="18"/>
      <c r="M12" s="18"/>
      <c r="N12" s="18"/>
      <c r="O12" s="17"/>
      <c r="P12" s="17"/>
    </row>
    <row r="13" spans="1:16" ht="12.75">
      <c r="A13" s="18" t="s">
        <v>14</v>
      </c>
      <c r="B13" s="18" t="s">
        <v>15</v>
      </c>
      <c r="C13" s="18" t="s">
        <v>13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 s="18">
        <f>SUM(D13:K13)</f>
        <v>48</v>
      </c>
      <c r="M13" s="19" t="s">
        <v>0</v>
      </c>
      <c r="N13" s="18">
        <f>SUM(D14:K14)</f>
        <v>30</v>
      </c>
      <c r="O13" s="17">
        <f>L13+N13</f>
        <v>78</v>
      </c>
      <c r="P13" s="17">
        <f>19+18</f>
        <v>37</v>
      </c>
    </row>
    <row r="14" spans="1:16" ht="12.75">
      <c r="A14" s="18"/>
      <c r="B14" s="18"/>
      <c r="C14" s="18"/>
      <c r="D14">
        <v>4</v>
      </c>
      <c r="E14">
        <v>4</v>
      </c>
      <c r="F14">
        <v>1</v>
      </c>
      <c r="G14">
        <v>4</v>
      </c>
      <c r="H14">
        <v>6</v>
      </c>
      <c r="I14">
        <v>5</v>
      </c>
      <c r="J14">
        <v>4</v>
      </c>
      <c r="K14">
        <v>2</v>
      </c>
      <c r="L14" s="18"/>
      <c r="M14" s="18"/>
      <c r="N14" s="18"/>
      <c r="O14" s="17"/>
      <c r="P14" s="17"/>
    </row>
    <row r="15" spans="1:16" ht="12.75">
      <c r="A15" s="18" t="s">
        <v>16</v>
      </c>
      <c r="B15" s="18" t="s">
        <v>57</v>
      </c>
      <c r="C15" s="18" t="s">
        <v>13</v>
      </c>
      <c r="D15">
        <v>6</v>
      </c>
      <c r="E15">
        <v>6</v>
      </c>
      <c r="F15">
        <v>6</v>
      </c>
      <c r="G15">
        <v>6</v>
      </c>
      <c r="H15">
        <v>6</v>
      </c>
      <c r="I15">
        <v>6</v>
      </c>
      <c r="J15">
        <v>6</v>
      </c>
      <c r="K15">
        <v>6</v>
      </c>
      <c r="L15" s="18">
        <f>SUM(D15:K15)</f>
        <v>48</v>
      </c>
      <c r="M15" s="19" t="s">
        <v>0</v>
      </c>
      <c r="N15" s="18">
        <f>SUM(D16:K16)</f>
        <v>30</v>
      </c>
      <c r="O15" s="17">
        <f>L15+N15</f>
        <v>78</v>
      </c>
      <c r="P15" s="17">
        <f>20+13</f>
        <v>33</v>
      </c>
    </row>
    <row r="16" spans="1:16" ht="12.75">
      <c r="A16" s="18"/>
      <c r="B16" s="18"/>
      <c r="C16" s="18"/>
      <c r="D16">
        <v>4</v>
      </c>
      <c r="E16">
        <v>4</v>
      </c>
      <c r="F16">
        <v>1</v>
      </c>
      <c r="G16">
        <v>4</v>
      </c>
      <c r="H16">
        <v>6</v>
      </c>
      <c r="I16">
        <v>5</v>
      </c>
      <c r="J16">
        <v>4</v>
      </c>
      <c r="K16">
        <v>2</v>
      </c>
      <c r="L16" s="18"/>
      <c r="M16" s="18"/>
      <c r="N16" s="18"/>
      <c r="O16" s="17"/>
      <c r="P16" s="17"/>
    </row>
    <row r="17" spans="1:16" ht="12.75">
      <c r="A17" s="18" t="s">
        <v>18</v>
      </c>
      <c r="B17" s="18" t="s">
        <v>50</v>
      </c>
      <c r="C17" s="18" t="s">
        <v>48</v>
      </c>
      <c r="D17">
        <v>6</v>
      </c>
      <c r="E17">
        <v>5</v>
      </c>
      <c r="F17">
        <v>6</v>
      </c>
      <c r="G17">
        <v>5</v>
      </c>
      <c r="H17">
        <v>6</v>
      </c>
      <c r="I17">
        <v>6</v>
      </c>
      <c r="J17">
        <v>6</v>
      </c>
      <c r="K17">
        <v>6</v>
      </c>
      <c r="L17" s="18">
        <f>SUM(D17:K17)</f>
        <v>46</v>
      </c>
      <c r="M17" s="19" t="s">
        <v>0</v>
      </c>
      <c r="N17" s="18">
        <f>SUM(D18:K18)</f>
        <v>30</v>
      </c>
      <c r="O17" s="17">
        <f>L17+N17</f>
        <v>76</v>
      </c>
      <c r="P17" s="17">
        <f>17+20</f>
        <v>37</v>
      </c>
    </row>
    <row r="18" spans="1:16" ht="12.75">
      <c r="A18" s="18"/>
      <c r="B18" s="18"/>
      <c r="C18" s="18"/>
      <c r="D18">
        <v>4</v>
      </c>
      <c r="E18">
        <v>4</v>
      </c>
      <c r="F18">
        <v>1</v>
      </c>
      <c r="G18">
        <v>4</v>
      </c>
      <c r="H18">
        <v>6</v>
      </c>
      <c r="I18">
        <v>5</v>
      </c>
      <c r="J18">
        <v>4</v>
      </c>
      <c r="K18">
        <v>2</v>
      </c>
      <c r="L18" s="18"/>
      <c r="M18" s="18"/>
      <c r="N18" s="18"/>
      <c r="O18" s="17"/>
      <c r="P18" s="17"/>
    </row>
    <row r="19" spans="1:16" ht="12.75">
      <c r="A19" s="18" t="s">
        <v>20</v>
      </c>
      <c r="B19" s="18" t="s">
        <v>23</v>
      </c>
      <c r="C19" s="18" t="s">
        <v>24</v>
      </c>
      <c r="D19">
        <v>6</v>
      </c>
      <c r="E19">
        <v>5</v>
      </c>
      <c r="F19">
        <v>6</v>
      </c>
      <c r="G19">
        <v>5</v>
      </c>
      <c r="H19">
        <v>6</v>
      </c>
      <c r="I19">
        <v>6</v>
      </c>
      <c r="J19">
        <v>6</v>
      </c>
      <c r="K19">
        <v>6</v>
      </c>
      <c r="L19" s="18">
        <f>SUM(D19:K19)</f>
        <v>46</v>
      </c>
      <c r="M19" s="19" t="s">
        <v>0</v>
      </c>
      <c r="N19" s="18">
        <f>SUM(D20:K20)</f>
        <v>30</v>
      </c>
      <c r="O19" s="17">
        <f>L19+N19</f>
        <v>76</v>
      </c>
      <c r="P19" s="17">
        <f>20+14</f>
        <v>34</v>
      </c>
    </row>
    <row r="20" spans="1:16" ht="12.75">
      <c r="A20" s="18"/>
      <c r="B20" s="18"/>
      <c r="C20" s="18"/>
      <c r="D20">
        <v>4</v>
      </c>
      <c r="E20">
        <v>4</v>
      </c>
      <c r="F20">
        <v>1</v>
      </c>
      <c r="G20">
        <v>4</v>
      </c>
      <c r="H20">
        <v>6</v>
      </c>
      <c r="I20">
        <v>5</v>
      </c>
      <c r="J20">
        <v>4</v>
      </c>
      <c r="K20">
        <v>2</v>
      </c>
      <c r="L20" s="18"/>
      <c r="M20" s="18"/>
      <c r="N20" s="18"/>
      <c r="O20" s="17"/>
      <c r="P20" s="17"/>
    </row>
    <row r="21" spans="1:16" ht="12.75">
      <c r="A21" s="18" t="s">
        <v>22</v>
      </c>
      <c r="B21" s="18" t="s">
        <v>10</v>
      </c>
      <c r="C21" s="18" t="s">
        <v>13</v>
      </c>
      <c r="D21">
        <v>6</v>
      </c>
      <c r="E21">
        <v>6</v>
      </c>
      <c r="F21">
        <v>6</v>
      </c>
      <c r="G21">
        <v>6</v>
      </c>
      <c r="H21">
        <v>5</v>
      </c>
      <c r="I21">
        <v>6</v>
      </c>
      <c r="J21">
        <v>6</v>
      </c>
      <c r="K21">
        <v>6</v>
      </c>
      <c r="L21" s="18">
        <f>SUM(D21:K21)</f>
        <v>47</v>
      </c>
      <c r="M21" s="19" t="s">
        <v>0</v>
      </c>
      <c r="N21" s="18">
        <f>SUM(D22:K22)</f>
        <v>29</v>
      </c>
      <c r="O21" s="17">
        <f>L21+N21</f>
        <v>76</v>
      </c>
      <c r="P21" s="17">
        <f>18+16</f>
        <v>34</v>
      </c>
    </row>
    <row r="22" spans="1:16" ht="12.75">
      <c r="A22" s="18"/>
      <c r="B22" s="18"/>
      <c r="C22" s="18"/>
      <c r="D22">
        <v>4</v>
      </c>
      <c r="E22">
        <v>4</v>
      </c>
      <c r="F22">
        <v>1</v>
      </c>
      <c r="G22">
        <v>4</v>
      </c>
      <c r="H22">
        <v>5</v>
      </c>
      <c r="I22">
        <v>5</v>
      </c>
      <c r="J22">
        <v>4</v>
      </c>
      <c r="K22">
        <v>2</v>
      </c>
      <c r="L22" s="18"/>
      <c r="M22" s="18"/>
      <c r="N22" s="18"/>
      <c r="O22" s="17"/>
      <c r="P22" s="17"/>
    </row>
    <row r="23" spans="1:16" ht="12.75">
      <c r="A23" s="18" t="s">
        <v>25</v>
      </c>
      <c r="B23" s="18" t="s">
        <v>31</v>
      </c>
      <c r="C23" s="18" t="s">
        <v>13</v>
      </c>
      <c r="D23">
        <v>6</v>
      </c>
      <c r="E23">
        <v>6</v>
      </c>
      <c r="F23">
        <v>6</v>
      </c>
      <c r="G23">
        <v>5</v>
      </c>
      <c r="H23">
        <v>6</v>
      </c>
      <c r="I23">
        <v>6</v>
      </c>
      <c r="J23">
        <v>6</v>
      </c>
      <c r="K23">
        <v>6</v>
      </c>
      <c r="L23" s="18">
        <f>SUM(D23:K23)</f>
        <v>47</v>
      </c>
      <c r="M23" s="19" t="s">
        <v>0</v>
      </c>
      <c r="N23" s="18">
        <f>SUM(D24:K24)</f>
        <v>29</v>
      </c>
      <c r="O23" s="17">
        <f>L23+N23</f>
        <v>76</v>
      </c>
      <c r="P23" s="17">
        <f>11+21</f>
        <v>32</v>
      </c>
    </row>
    <row r="24" spans="1:16" ht="12.75">
      <c r="A24" s="18"/>
      <c r="B24" s="18"/>
      <c r="C24" s="18"/>
      <c r="D24">
        <v>4</v>
      </c>
      <c r="E24">
        <v>4</v>
      </c>
      <c r="F24">
        <v>1</v>
      </c>
      <c r="G24">
        <v>3</v>
      </c>
      <c r="H24">
        <v>6</v>
      </c>
      <c r="I24">
        <v>5</v>
      </c>
      <c r="J24">
        <v>4</v>
      </c>
      <c r="K24">
        <v>2</v>
      </c>
      <c r="L24" s="18"/>
      <c r="M24" s="18"/>
      <c r="N24" s="18"/>
      <c r="O24" s="17"/>
      <c r="P24" s="17"/>
    </row>
    <row r="25" spans="1:16" ht="12.75">
      <c r="A25" s="18" t="s">
        <v>28</v>
      </c>
      <c r="B25" s="18" t="s">
        <v>76</v>
      </c>
      <c r="C25" s="18" t="s">
        <v>48</v>
      </c>
      <c r="D25">
        <v>6</v>
      </c>
      <c r="E25">
        <v>5</v>
      </c>
      <c r="F25">
        <v>6</v>
      </c>
      <c r="G25">
        <v>6</v>
      </c>
      <c r="H25">
        <v>6</v>
      </c>
      <c r="I25">
        <v>6</v>
      </c>
      <c r="J25">
        <v>6</v>
      </c>
      <c r="K25">
        <v>6</v>
      </c>
      <c r="L25" s="18">
        <f>SUM(D25:K25)</f>
        <v>47</v>
      </c>
      <c r="M25" s="19" t="s">
        <v>0</v>
      </c>
      <c r="N25" s="18">
        <f>SUM(D26:K26)</f>
        <v>29</v>
      </c>
      <c r="O25" s="17">
        <f>L25+N25</f>
        <v>76</v>
      </c>
      <c r="P25" s="17">
        <f>10+11</f>
        <v>21</v>
      </c>
    </row>
    <row r="26" spans="1:16" ht="12.75">
      <c r="A26" s="18"/>
      <c r="B26" s="18"/>
      <c r="C26" s="18"/>
      <c r="D26">
        <v>4</v>
      </c>
      <c r="E26">
        <v>3</v>
      </c>
      <c r="F26">
        <v>1</v>
      </c>
      <c r="G26">
        <v>4</v>
      </c>
      <c r="H26">
        <v>6</v>
      </c>
      <c r="I26">
        <v>5</v>
      </c>
      <c r="J26">
        <v>4</v>
      </c>
      <c r="K26">
        <v>2</v>
      </c>
      <c r="L26" s="18"/>
      <c r="M26" s="18"/>
      <c r="N26" s="18"/>
      <c r="O26" s="17"/>
      <c r="P26" s="17"/>
    </row>
    <row r="27" spans="1:16" ht="12.75">
      <c r="A27" s="18" t="s">
        <v>30</v>
      </c>
      <c r="B27" s="18" t="s">
        <v>136</v>
      </c>
      <c r="C27" s="18" t="s">
        <v>19</v>
      </c>
      <c r="D27">
        <v>6</v>
      </c>
      <c r="E27">
        <v>6</v>
      </c>
      <c r="F27">
        <v>6</v>
      </c>
      <c r="G27">
        <v>6</v>
      </c>
      <c r="H27">
        <v>6</v>
      </c>
      <c r="I27">
        <v>6</v>
      </c>
      <c r="J27">
        <v>4</v>
      </c>
      <c r="K27">
        <v>6</v>
      </c>
      <c r="L27" s="18">
        <f>SUM(D27:K27)</f>
        <v>46</v>
      </c>
      <c r="M27" s="19" t="s">
        <v>0</v>
      </c>
      <c r="N27" s="18">
        <f>SUM(D28:K28)</f>
        <v>29</v>
      </c>
      <c r="O27" s="17">
        <f>L27+N27</f>
        <v>75</v>
      </c>
      <c r="P27" s="17">
        <f>18+16</f>
        <v>34</v>
      </c>
    </row>
    <row r="28" spans="1:16" ht="12.75">
      <c r="A28" s="18"/>
      <c r="B28" s="18"/>
      <c r="C28" s="18"/>
      <c r="D28">
        <v>4</v>
      </c>
      <c r="E28">
        <v>4</v>
      </c>
      <c r="F28">
        <v>1</v>
      </c>
      <c r="G28">
        <v>4</v>
      </c>
      <c r="H28">
        <v>6</v>
      </c>
      <c r="I28">
        <v>5</v>
      </c>
      <c r="J28">
        <v>3</v>
      </c>
      <c r="K28">
        <v>2</v>
      </c>
      <c r="L28" s="18"/>
      <c r="M28" s="18"/>
      <c r="N28" s="18"/>
      <c r="O28" s="17"/>
      <c r="P28" s="17"/>
    </row>
    <row r="29" spans="1:16" ht="12.75">
      <c r="A29" s="18" t="s">
        <v>32</v>
      </c>
      <c r="B29" s="18" t="s">
        <v>53</v>
      </c>
      <c r="C29" s="18" t="s">
        <v>13</v>
      </c>
      <c r="D29">
        <v>6</v>
      </c>
      <c r="E29">
        <v>6</v>
      </c>
      <c r="F29">
        <v>5</v>
      </c>
      <c r="G29">
        <v>6</v>
      </c>
      <c r="H29">
        <v>5</v>
      </c>
      <c r="I29">
        <v>6</v>
      </c>
      <c r="J29">
        <v>6</v>
      </c>
      <c r="K29">
        <v>6</v>
      </c>
      <c r="L29" s="18">
        <f>SUM(D29:K29)</f>
        <v>46</v>
      </c>
      <c r="M29" s="19" t="s">
        <v>0</v>
      </c>
      <c r="N29" s="18">
        <f>SUM(D30:K30)</f>
        <v>29</v>
      </c>
      <c r="O29" s="17">
        <f>L29+N29</f>
        <v>75</v>
      </c>
      <c r="P29" s="17">
        <f>14+13</f>
        <v>27</v>
      </c>
    </row>
    <row r="30" spans="1:16" ht="12.75">
      <c r="A30" s="18"/>
      <c r="B30" s="18"/>
      <c r="C30" s="18"/>
      <c r="D30">
        <v>4</v>
      </c>
      <c r="E30">
        <v>4</v>
      </c>
      <c r="F30">
        <v>1</v>
      </c>
      <c r="G30">
        <v>4</v>
      </c>
      <c r="H30">
        <v>5</v>
      </c>
      <c r="I30">
        <v>5</v>
      </c>
      <c r="J30">
        <v>4</v>
      </c>
      <c r="K30">
        <v>2</v>
      </c>
      <c r="L30" s="18"/>
      <c r="M30" s="18"/>
      <c r="N30" s="18"/>
      <c r="O30" s="17"/>
      <c r="P30" s="17"/>
    </row>
    <row r="31" spans="1:16" ht="12.75">
      <c r="A31" s="18" t="s">
        <v>32</v>
      </c>
      <c r="B31" s="18" t="s">
        <v>17</v>
      </c>
      <c r="C31" s="18" t="s">
        <v>13</v>
      </c>
      <c r="D31">
        <v>6</v>
      </c>
      <c r="E31">
        <v>6</v>
      </c>
      <c r="F31">
        <v>5</v>
      </c>
      <c r="G31">
        <v>6</v>
      </c>
      <c r="H31">
        <v>5</v>
      </c>
      <c r="I31">
        <v>6</v>
      </c>
      <c r="J31">
        <v>6</v>
      </c>
      <c r="K31">
        <v>6</v>
      </c>
      <c r="L31" s="18">
        <f>SUM(D31:K31)</f>
        <v>46</v>
      </c>
      <c r="M31" s="19" t="s">
        <v>0</v>
      </c>
      <c r="N31" s="18">
        <f>SUM(D32:K32)</f>
        <v>29</v>
      </c>
      <c r="O31" s="17">
        <f>L31+N31</f>
        <v>75</v>
      </c>
      <c r="P31" s="17">
        <f>13+14</f>
        <v>27</v>
      </c>
    </row>
    <row r="32" spans="1:16" ht="12.75">
      <c r="A32" s="18"/>
      <c r="B32" s="18"/>
      <c r="C32" s="18"/>
      <c r="D32">
        <v>4</v>
      </c>
      <c r="E32">
        <v>4</v>
      </c>
      <c r="F32">
        <v>1</v>
      </c>
      <c r="G32">
        <v>4</v>
      </c>
      <c r="H32">
        <v>5</v>
      </c>
      <c r="I32">
        <v>5</v>
      </c>
      <c r="J32">
        <v>4</v>
      </c>
      <c r="K32">
        <v>2</v>
      </c>
      <c r="L32" s="18"/>
      <c r="M32" s="18"/>
      <c r="N32" s="18"/>
      <c r="O32" s="17"/>
      <c r="P32" s="17"/>
    </row>
    <row r="33" spans="1:16" ht="12.75">
      <c r="A33" s="18" t="s">
        <v>34</v>
      </c>
      <c r="B33" s="18" t="s">
        <v>66</v>
      </c>
      <c r="C33" s="18" t="s">
        <v>67</v>
      </c>
      <c r="D33">
        <v>6</v>
      </c>
      <c r="E33">
        <v>5</v>
      </c>
      <c r="F33">
        <v>6</v>
      </c>
      <c r="G33">
        <v>5</v>
      </c>
      <c r="H33">
        <v>6</v>
      </c>
      <c r="I33">
        <v>6</v>
      </c>
      <c r="J33">
        <v>6</v>
      </c>
      <c r="K33">
        <v>6</v>
      </c>
      <c r="L33" s="18">
        <f>SUM(D33:K33)</f>
        <v>46</v>
      </c>
      <c r="M33" s="19" t="s">
        <v>0</v>
      </c>
      <c r="N33" s="18">
        <f>SUM(D34:K34)</f>
        <v>28</v>
      </c>
      <c r="O33" s="17">
        <f>L33+N33</f>
        <v>74</v>
      </c>
      <c r="P33" s="17">
        <f>13+19</f>
        <v>32</v>
      </c>
    </row>
    <row r="34" spans="1:16" ht="12.75">
      <c r="A34" s="18"/>
      <c r="B34" s="18"/>
      <c r="C34" s="18"/>
      <c r="D34">
        <v>4</v>
      </c>
      <c r="E34">
        <v>3</v>
      </c>
      <c r="F34">
        <v>1</v>
      </c>
      <c r="G34">
        <v>3</v>
      </c>
      <c r="H34">
        <v>6</v>
      </c>
      <c r="I34">
        <v>5</v>
      </c>
      <c r="J34">
        <v>4</v>
      </c>
      <c r="K34">
        <v>2</v>
      </c>
      <c r="L34" s="18"/>
      <c r="M34" s="18"/>
      <c r="N34" s="18"/>
      <c r="O34" s="17"/>
      <c r="P34" s="17"/>
    </row>
    <row r="35" spans="1:16" ht="12.75">
      <c r="A35" s="18" t="s">
        <v>36</v>
      </c>
      <c r="B35" s="18" t="s">
        <v>69</v>
      </c>
      <c r="C35" s="18" t="s">
        <v>67</v>
      </c>
      <c r="D35">
        <v>6</v>
      </c>
      <c r="E35">
        <v>6</v>
      </c>
      <c r="F35">
        <v>5</v>
      </c>
      <c r="G35">
        <v>6</v>
      </c>
      <c r="H35">
        <v>6</v>
      </c>
      <c r="I35">
        <v>5</v>
      </c>
      <c r="J35">
        <v>6</v>
      </c>
      <c r="K35">
        <v>5</v>
      </c>
      <c r="L35" s="18">
        <f>SUM(D35:K35)</f>
        <v>45</v>
      </c>
      <c r="M35" s="19" t="s">
        <v>0</v>
      </c>
      <c r="N35" s="18">
        <f>SUM(D36:K36)</f>
        <v>29</v>
      </c>
      <c r="O35" s="17">
        <f>L35+N35</f>
        <v>74</v>
      </c>
      <c r="P35" s="17">
        <f>17+9</f>
        <v>26</v>
      </c>
    </row>
    <row r="36" spans="1:16" ht="12.75">
      <c r="A36" s="18"/>
      <c r="B36" s="18"/>
      <c r="C36" s="18"/>
      <c r="D36">
        <v>4</v>
      </c>
      <c r="E36">
        <v>4</v>
      </c>
      <c r="F36">
        <v>1</v>
      </c>
      <c r="G36">
        <v>4</v>
      </c>
      <c r="H36">
        <v>6</v>
      </c>
      <c r="I36">
        <v>4</v>
      </c>
      <c r="J36">
        <v>4</v>
      </c>
      <c r="K36">
        <v>2</v>
      </c>
      <c r="L36" s="18"/>
      <c r="M36" s="18"/>
      <c r="N36" s="18"/>
      <c r="O36" s="17"/>
      <c r="P36" s="17"/>
    </row>
    <row r="37" spans="1:16" ht="12.75">
      <c r="A37" s="18" t="s">
        <v>39</v>
      </c>
      <c r="B37" s="18" t="s">
        <v>55</v>
      </c>
      <c r="C37" s="18" t="s">
        <v>13</v>
      </c>
      <c r="D37">
        <v>6</v>
      </c>
      <c r="E37">
        <v>6</v>
      </c>
      <c r="F37">
        <v>6</v>
      </c>
      <c r="G37">
        <v>5</v>
      </c>
      <c r="H37">
        <v>5</v>
      </c>
      <c r="I37">
        <v>6</v>
      </c>
      <c r="J37">
        <v>5</v>
      </c>
      <c r="K37">
        <v>6</v>
      </c>
      <c r="L37" s="18">
        <f>SUM(D37:K37)</f>
        <v>45</v>
      </c>
      <c r="M37" s="19" t="s">
        <v>0</v>
      </c>
      <c r="N37" s="18">
        <f>SUM(D38:K38)</f>
        <v>28</v>
      </c>
      <c r="O37" s="17">
        <f>L37+N37</f>
        <v>73</v>
      </c>
      <c r="P37" s="17">
        <f>12+17</f>
        <v>29</v>
      </c>
    </row>
    <row r="38" spans="1:16" ht="12.75">
      <c r="A38" s="18"/>
      <c r="B38" s="18"/>
      <c r="C38" s="18"/>
      <c r="D38">
        <v>4</v>
      </c>
      <c r="E38">
        <v>4</v>
      </c>
      <c r="F38">
        <v>1</v>
      </c>
      <c r="G38">
        <v>4</v>
      </c>
      <c r="H38">
        <v>5</v>
      </c>
      <c r="I38">
        <v>5</v>
      </c>
      <c r="J38">
        <v>3</v>
      </c>
      <c r="K38">
        <v>2</v>
      </c>
      <c r="L38" s="18"/>
      <c r="M38" s="18"/>
      <c r="N38" s="18"/>
      <c r="O38" s="17"/>
      <c r="P38" s="17"/>
    </row>
    <row r="39" spans="1:16" ht="12.75">
      <c r="A39" s="18" t="s">
        <v>41</v>
      </c>
      <c r="B39" s="18" t="s">
        <v>21</v>
      </c>
      <c r="C39" s="18" t="s">
        <v>13</v>
      </c>
      <c r="D39">
        <v>6</v>
      </c>
      <c r="E39">
        <v>5</v>
      </c>
      <c r="F39">
        <v>6</v>
      </c>
      <c r="G39">
        <v>6</v>
      </c>
      <c r="H39">
        <v>5</v>
      </c>
      <c r="I39">
        <v>5</v>
      </c>
      <c r="J39">
        <v>6</v>
      </c>
      <c r="K39">
        <v>6</v>
      </c>
      <c r="L39" s="18">
        <f>SUM(D39:K39)</f>
        <v>45</v>
      </c>
      <c r="M39" s="19" t="s">
        <v>0</v>
      </c>
      <c r="N39" s="18">
        <f>SUM(D40:K40)</f>
        <v>28</v>
      </c>
      <c r="O39" s="17">
        <f>L39+N39</f>
        <v>73</v>
      </c>
      <c r="P39" s="17">
        <v>28</v>
      </c>
    </row>
    <row r="40" spans="1:16" ht="12.75">
      <c r="A40" s="18"/>
      <c r="B40" s="18"/>
      <c r="C40" s="18"/>
      <c r="D40">
        <v>4</v>
      </c>
      <c r="E40">
        <v>4</v>
      </c>
      <c r="F40">
        <v>1</v>
      </c>
      <c r="G40">
        <v>4</v>
      </c>
      <c r="H40">
        <v>5</v>
      </c>
      <c r="I40">
        <v>4</v>
      </c>
      <c r="J40">
        <v>4</v>
      </c>
      <c r="K40">
        <v>2</v>
      </c>
      <c r="L40" s="18"/>
      <c r="M40" s="18"/>
      <c r="N40" s="18"/>
      <c r="O40" s="17"/>
      <c r="P40" s="17"/>
    </row>
    <row r="41" spans="1:16" ht="12.75">
      <c r="A41" s="18" t="s">
        <v>43</v>
      </c>
      <c r="B41" s="18" t="s">
        <v>81</v>
      </c>
      <c r="C41" s="18" t="s">
        <v>67</v>
      </c>
      <c r="D41">
        <v>6</v>
      </c>
      <c r="E41">
        <v>5</v>
      </c>
      <c r="F41">
        <v>5</v>
      </c>
      <c r="G41">
        <v>6</v>
      </c>
      <c r="H41">
        <v>6</v>
      </c>
      <c r="I41">
        <v>6</v>
      </c>
      <c r="J41">
        <v>5</v>
      </c>
      <c r="K41">
        <v>6</v>
      </c>
      <c r="L41" s="18">
        <f>SUM(D41:K41)</f>
        <v>45</v>
      </c>
      <c r="M41" s="19" t="s">
        <v>0</v>
      </c>
      <c r="N41" s="18">
        <f>SUM(D42:K42)</f>
        <v>28</v>
      </c>
      <c r="O41" s="17">
        <f>L41+N41</f>
        <v>73</v>
      </c>
      <c r="P41" s="17">
        <f>13+12</f>
        <v>25</v>
      </c>
    </row>
    <row r="42" spans="1:16" ht="12.75">
      <c r="A42" s="18"/>
      <c r="B42" s="18"/>
      <c r="C42" s="18"/>
      <c r="D42">
        <v>4</v>
      </c>
      <c r="E42">
        <v>3</v>
      </c>
      <c r="F42">
        <v>1</v>
      </c>
      <c r="G42">
        <v>4</v>
      </c>
      <c r="H42">
        <v>6</v>
      </c>
      <c r="I42">
        <v>5</v>
      </c>
      <c r="J42">
        <v>3</v>
      </c>
      <c r="K42">
        <v>2</v>
      </c>
      <c r="L42" s="18"/>
      <c r="M42" s="18"/>
      <c r="N42" s="18"/>
      <c r="O42" s="17"/>
      <c r="P42" s="17"/>
    </row>
    <row r="43" spans="1:16" ht="12.75">
      <c r="A43" s="18" t="s">
        <v>46</v>
      </c>
      <c r="B43" s="18" t="s">
        <v>33</v>
      </c>
      <c r="C43" s="18" t="s">
        <v>24</v>
      </c>
      <c r="D43">
        <v>6</v>
      </c>
      <c r="E43">
        <v>6</v>
      </c>
      <c r="F43">
        <v>6</v>
      </c>
      <c r="G43">
        <v>5</v>
      </c>
      <c r="H43">
        <v>6</v>
      </c>
      <c r="I43">
        <v>6</v>
      </c>
      <c r="J43">
        <v>4</v>
      </c>
      <c r="K43">
        <v>6</v>
      </c>
      <c r="L43" s="18">
        <f>SUM(D43:K43)</f>
        <v>45</v>
      </c>
      <c r="M43" s="19" t="s">
        <v>0</v>
      </c>
      <c r="N43" s="18">
        <f>SUM(D44:K44)</f>
        <v>27</v>
      </c>
      <c r="O43" s="17">
        <f>L43+N43</f>
        <v>72</v>
      </c>
      <c r="P43" s="17">
        <f>15+17</f>
        <v>32</v>
      </c>
    </row>
    <row r="44" spans="1:16" ht="12.75">
      <c r="A44" s="18"/>
      <c r="B44" s="18"/>
      <c r="C44" s="18"/>
      <c r="D44">
        <v>4</v>
      </c>
      <c r="E44">
        <v>4</v>
      </c>
      <c r="F44">
        <v>1</v>
      </c>
      <c r="G44">
        <v>3</v>
      </c>
      <c r="H44">
        <v>6</v>
      </c>
      <c r="I44">
        <v>4</v>
      </c>
      <c r="J44">
        <v>3</v>
      </c>
      <c r="K44">
        <v>2</v>
      </c>
      <c r="L44" s="18"/>
      <c r="M44" s="18"/>
      <c r="N44" s="18"/>
      <c r="O44" s="17"/>
      <c r="P44" s="17"/>
    </row>
    <row r="45" spans="1:16" ht="12.75">
      <c r="A45" s="18" t="s">
        <v>49</v>
      </c>
      <c r="B45" s="18" t="s">
        <v>59</v>
      </c>
      <c r="C45" s="18" t="s">
        <v>13</v>
      </c>
      <c r="D45">
        <v>6</v>
      </c>
      <c r="E45">
        <v>4</v>
      </c>
      <c r="F45">
        <v>6</v>
      </c>
      <c r="G45">
        <v>6</v>
      </c>
      <c r="H45">
        <v>6</v>
      </c>
      <c r="I45">
        <v>5</v>
      </c>
      <c r="J45">
        <v>4</v>
      </c>
      <c r="K45">
        <v>6</v>
      </c>
      <c r="L45" s="18">
        <f>SUM(D45:K45)</f>
        <v>43</v>
      </c>
      <c r="M45" s="19" t="s">
        <v>0</v>
      </c>
      <c r="N45" s="18">
        <f>SUM(D46:K46)</f>
        <v>27</v>
      </c>
      <c r="O45" s="17">
        <f>L45+N45</f>
        <v>70</v>
      </c>
      <c r="P45" s="17">
        <f>11+10</f>
        <v>21</v>
      </c>
    </row>
    <row r="46" spans="1:16" ht="12.75">
      <c r="A46" s="18"/>
      <c r="B46" s="18"/>
      <c r="C46" s="18"/>
      <c r="D46">
        <v>4</v>
      </c>
      <c r="E46">
        <v>3</v>
      </c>
      <c r="F46">
        <v>1</v>
      </c>
      <c r="G46">
        <v>4</v>
      </c>
      <c r="H46">
        <v>6</v>
      </c>
      <c r="I46">
        <v>5</v>
      </c>
      <c r="J46">
        <v>2</v>
      </c>
      <c r="K46">
        <v>2</v>
      </c>
      <c r="L46" s="18"/>
      <c r="M46" s="18"/>
      <c r="N46" s="18"/>
      <c r="O46" s="17"/>
      <c r="P46" s="17"/>
    </row>
    <row r="47" spans="1:16" ht="12.75">
      <c r="A47" s="18" t="s">
        <v>51</v>
      </c>
      <c r="B47" s="18" t="s">
        <v>12</v>
      </c>
      <c r="C47" s="18" t="s">
        <v>13</v>
      </c>
      <c r="D47">
        <v>6</v>
      </c>
      <c r="E47">
        <v>5</v>
      </c>
      <c r="F47">
        <v>6</v>
      </c>
      <c r="G47">
        <v>5</v>
      </c>
      <c r="H47">
        <v>6</v>
      </c>
      <c r="I47">
        <v>5</v>
      </c>
      <c r="J47">
        <v>5</v>
      </c>
      <c r="K47">
        <v>6</v>
      </c>
      <c r="L47" s="18">
        <f>SUM(D47:K47)</f>
        <v>44</v>
      </c>
      <c r="M47" s="19" t="s">
        <v>0</v>
      </c>
      <c r="N47" s="18">
        <f>SUM(D48:K48)</f>
        <v>26</v>
      </c>
      <c r="O47" s="17">
        <f>L47+N47</f>
        <v>70</v>
      </c>
      <c r="P47" s="17">
        <f>12+6</f>
        <v>18</v>
      </c>
    </row>
    <row r="48" spans="1:16" ht="12.75">
      <c r="A48" s="18"/>
      <c r="B48" s="18"/>
      <c r="C48" s="18"/>
      <c r="D48">
        <v>4</v>
      </c>
      <c r="E48">
        <v>3</v>
      </c>
      <c r="F48">
        <v>1</v>
      </c>
      <c r="G48">
        <v>3</v>
      </c>
      <c r="H48">
        <v>5</v>
      </c>
      <c r="I48">
        <v>5</v>
      </c>
      <c r="J48">
        <v>3</v>
      </c>
      <c r="K48">
        <v>2</v>
      </c>
      <c r="L48" s="18"/>
      <c r="M48" s="18"/>
      <c r="N48" s="18"/>
      <c r="O48" s="17"/>
      <c r="P48" s="17"/>
    </row>
    <row r="49" spans="1:16" ht="12.75">
      <c r="A49" s="18" t="s">
        <v>52</v>
      </c>
      <c r="B49" s="18" t="s">
        <v>35</v>
      </c>
      <c r="C49" s="18" t="s">
        <v>24</v>
      </c>
      <c r="D49">
        <v>6</v>
      </c>
      <c r="E49">
        <v>6</v>
      </c>
      <c r="F49">
        <v>6</v>
      </c>
      <c r="G49">
        <v>6</v>
      </c>
      <c r="H49">
        <v>4</v>
      </c>
      <c r="I49">
        <v>3</v>
      </c>
      <c r="J49">
        <v>6</v>
      </c>
      <c r="K49">
        <v>5</v>
      </c>
      <c r="L49" s="18">
        <f>SUM(D49:K49)</f>
        <v>42</v>
      </c>
      <c r="M49" s="19" t="s">
        <v>0</v>
      </c>
      <c r="N49" s="18">
        <f>SUM(D50:K50)</f>
        <v>26</v>
      </c>
      <c r="O49" s="17">
        <f>L49+N49</f>
        <v>68</v>
      </c>
      <c r="P49" s="17">
        <f>14+17</f>
        <v>31</v>
      </c>
    </row>
    <row r="50" spans="1:16" ht="12.75">
      <c r="A50" s="18"/>
      <c r="B50" s="18"/>
      <c r="C50" s="18"/>
      <c r="D50">
        <v>4</v>
      </c>
      <c r="E50">
        <v>4</v>
      </c>
      <c r="F50">
        <v>1</v>
      </c>
      <c r="G50">
        <v>4</v>
      </c>
      <c r="H50">
        <v>4</v>
      </c>
      <c r="I50">
        <v>3</v>
      </c>
      <c r="J50">
        <v>4</v>
      </c>
      <c r="K50">
        <v>2</v>
      </c>
      <c r="L50" s="18"/>
      <c r="M50" s="18"/>
      <c r="N50" s="18"/>
      <c r="O50" s="17"/>
      <c r="P50" s="17"/>
    </row>
    <row r="51" spans="1:16" ht="12.75">
      <c r="A51" s="15"/>
      <c r="B51" s="15"/>
      <c r="C51" s="15"/>
      <c r="L51" s="15"/>
      <c r="M51" s="15"/>
      <c r="N51" s="15"/>
      <c r="O51" s="14"/>
      <c r="P51" s="14"/>
    </row>
    <row r="52" spans="2:16" s="2" customFormat="1" ht="12.75">
      <c r="B52" s="2" t="s">
        <v>5</v>
      </c>
      <c r="O52" s="3"/>
      <c r="P52" s="3"/>
    </row>
    <row r="53" spans="1:16" ht="12.75">
      <c r="A53" s="18" t="s">
        <v>11</v>
      </c>
      <c r="B53" s="18" t="s">
        <v>82</v>
      </c>
      <c r="C53" s="18" t="s">
        <v>48</v>
      </c>
      <c r="D53">
        <v>6</v>
      </c>
      <c r="E53">
        <v>5</v>
      </c>
      <c r="F53">
        <v>6</v>
      </c>
      <c r="G53">
        <v>6</v>
      </c>
      <c r="H53">
        <v>6</v>
      </c>
      <c r="I53">
        <v>6</v>
      </c>
      <c r="J53">
        <v>6</v>
      </c>
      <c r="K53">
        <v>6</v>
      </c>
      <c r="L53" s="18">
        <f>SUM(D53:K53)</f>
        <v>47</v>
      </c>
      <c r="M53" s="19" t="s">
        <v>0</v>
      </c>
      <c r="N53" s="18">
        <f>SUM(D54:K54)</f>
        <v>29</v>
      </c>
      <c r="O53" s="17">
        <f>L53+N53</f>
        <v>76</v>
      </c>
      <c r="P53" s="17">
        <f>11+20</f>
        <v>31</v>
      </c>
    </row>
    <row r="54" spans="1:16" ht="12.75">
      <c r="A54" s="18"/>
      <c r="B54" s="18"/>
      <c r="C54" s="18"/>
      <c r="D54">
        <v>4</v>
      </c>
      <c r="E54">
        <v>3</v>
      </c>
      <c r="F54">
        <v>1</v>
      </c>
      <c r="G54">
        <v>4</v>
      </c>
      <c r="H54">
        <v>6</v>
      </c>
      <c r="I54">
        <v>5</v>
      </c>
      <c r="J54">
        <v>4</v>
      </c>
      <c r="K54">
        <v>2</v>
      </c>
      <c r="L54" s="18"/>
      <c r="M54" s="18"/>
      <c r="N54" s="18"/>
      <c r="O54" s="17"/>
      <c r="P54" s="17"/>
    </row>
    <row r="55" spans="1:16" ht="12.75">
      <c r="A55" s="18" t="s">
        <v>14</v>
      </c>
      <c r="B55" s="18" t="s">
        <v>86</v>
      </c>
      <c r="C55" s="18" t="s">
        <v>67</v>
      </c>
      <c r="D55">
        <v>6</v>
      </c>
      <c r="E55">
        <v>5</v>
      </c>
      <c r="F55">
        <v>6</v>
      </c>
      <c r="G55">
        <v>6</v>
      </c>
      <c r="H55">
        <v>5</v>
      </c>
      <c r="I55">
        <v>4</v>
      </c>
      <c r="J55">
        <v>6</v>
      </c>
      <c r="K55">
        <v>6</v>
      </c>
      <c r="L55" s="18">
        <f>SUM(D55:K55)</f>
        <v>44</v>
      </c>
      <c r="M55" s="19" t="s">
        <v>0</v>
      </c>
      <c r="N55" s="18">
        <f>SUM(D56:K56)</f>
        <v>26</v>
      </c>
      <c r="O55" s="17">
        <f>L55+N55</f>
        <v>70</v>
      </c>
      <c r="P55" s="17">
        <v>22</v>
      </c>
    </row>
    <row r="56" spans="1:16" ht="12.75">
      <c r="A56" s="18"/>
      <c r="B56" s="18"/>
      <c r="C56" s="18"/>
      <c r="D56">
        <v>4</v>
      </c>
      <c r="E56">
        <v>3</v>
      </c>
      <c r="F56">
        <v>1</v>
      </c>
      <c r="G56">
        <v>4</v>
      </c>
      <c r="H56">
        <v>5</v>
      </c>
      <c r="I56">
        <v>3</v>
      </c>
      <c r="J56">
        <v>4</v>
      </c>
      <c r="K56">
        <v>2</v>
      </c>
      <c r="L56" s="18"/>
      <c r="M56" s="18"/>
      <c r="N56" s="18"/>
      <c r="O56" s="17"/>
      <c r="P56" s="17"/>
    </row>
    <row r="57" spans="1:16" ht="12.75">
      <c r="A57" s="18" t="s">
        <v>16</v>
      </c>
      <c r="B57" s="18" t="s">
        <v>88</v>
      </c>
      <c r="C57" s="18" t="s">
        <v>13</v>
      </c>
      <c r="D57">
        <v>5</v>
      </c>
      <c r="E57">
        <v>5</v>
      </c>
      <c r="F57">
        <v>6</v>
      </c>
      <c r="G57">
        <v>5</v>
      </c>
      <c r="H57">
        <v>4</v>
      </c>
      <c r="I57">
        <v>5</v>
      </c>
      <c r="J57">
        <v>6</v>
      </c>
      <c r="K57">
        <v>6</v>
      </c>
      <c r="L57" s="18">
        <f>SUM(D57:K57)</f>
        <v>42</v>
      </c>
      <c r="M57" s="19" t="s">
        <v>0</v>
      </c>
      <c r="N57" s="18">
        <f>SUM(D58:K58)</f>
        <v>26</v>
      </c>
      <c r="O57" s="17">
        <f>L57+N57</f>
        <v>68</v>
      </c>
      <c r="P57" s="17">
        <v>21</v>
      </c>
    </row>
    <row r="58" spans="1:16" ht="12.75">
      <c r="A58" s="18"/>
      <c r="B58" s="18"/>
      <c r="C58" s="18"/>
      <c r="D58">
        <v>4</v>
      </c>
      <c r="E58">
        <v>3</v>
      </c>
      <c r="F58">
        <v>1</v>
      </c>
      <c r="G58">
        <v>4</v>
      </c>
      <c r="H58">
        <v>4</v>
      </c>
      <c r="I58">
        <v>4</v>
      </c>
      <c r="J58">
        <v>4</v>
      </c>
      <c r="K58">
        <v>2</v>
      </c>
      <c r="L58" s="18"/>
      <c r="M58" s="18"/>
      <c r="N58" s="18"/>
      <c r="O58" s="17"/>
      <c r="P58" s="17"/>
    </row>
    <row r="59" spans="1:16" ht="12.75">
      <c r="A59" s="18" t="s">
        <v>18</v>
      </c>
      <c r="B59" s="18" t="s">
        <v>90</v>
      </c>
      <c r="C59" s="18" t="s">
        <v>67</v>
      </c>
      <c r="D59">
        <v>6</v>
      </c>
      <c r="E59">
        <v>5</v>
      </c>
      <c r="F59">
        <v>6</v>
      </c>
      <c r="G59">
        <v>5</v>
      </c>
      <c r="H59">
        <v>5</v>
      </c>
      <c r="I59">
        <v>5</v>
      </c>
      <c r="J59">
        <v>4</v>
      </c>
      <c r="K59">
        <v>6</v>
      </c>
      <c r="L59" s="18">
        <f>SUM(D59:K59)</f>
        <v>42</v>
      </c>
      <c r="M59" s="19" t="s">
        <v>0</v>
      </c>
      <c r="N59" s="18">
        <f>SUM(D60:K60)</f>
        <v>25</v>
      </c>
      <c r="O59" s="17">
        <f>L59+N59</f>
        <v>67</v>
      </c>
      <c r="P59" s="17">
        <v>17</v>
      </c>
    </row>
    <row r="60" spans="1:16" ht="12.75">
      <c r="A60" s="18"/>
      <c r="B60" s="18"/>
      <c r="C60" s="18"/>
      <c r="D60">
        <v>4</v>
      </c>
      <c r="E60">
        <v>3</v>
      </c>
      <c r="F60">
        <v>1</v>
      </c>
      <c r="G60">
        <v>3</v>
      </c>
      <c r="H60">
        <v>5</v>
      </c>
      <c r="I60">
        <v>4</v>
      </c>
      <c r="J60">
        <v>3</v>
      </c>
      <c r="K60">
        <v>2</v>
      </c>
      <c r="L60" s="18"/>
      <c r="M60" s="18"/>
      <c r="N60" s="18"/>
      <c r="O60" s="17"/>
      <c r="P60" s="17"/>
    </row>
    <row r="61" spans="1:16" ht="12.75">
      <c r="A61" s="18" t="s">
        <v>20</v>
      </c>
      <c r="B61" s="18" t="s">
        <v>92</v>
      </c>
      <c r="C61" s="18" t="s">
        <v>48</v>
      </c>
      <c r="D61">
        <v>6</v>
      </c>
      <c r="E61">
        <v>3</v>
      </c>
      <c r="F61">
        <v>5</v>
      </c>
      <c r="G61">
        <v>5</v>
      </c>
      <c r="H61">
        <v>5</v>
      </c>
      <c r="I61">
        <v>5</v>
      </c>
      <c r="J61">
        <v>5</v>
      </c>
      <c r="K61">
        <v>5</v>
      </c>
      <c r="L61" s="18">
        <f>SUM(D61:K61)</f>
        <v>39</v>
      </c>
      <c r="M61" s="19" t="s">
        <v>0</v>
      </c>
      <c r="N61" s="18">
        <f>SUM(D62:K62)</f>
        <v>27</v>
      </c>
      <c r="O61" s="17">
        <f>L61+N61</f>
        <v>66</v>
      </c>
      <c r="P61" s="17">
        <v>13</v>
      </c>
    </row>
    <row r="62" spans="1:16" ht="12.75">
      <c r="A62" s="18"/>
      <c r="B62" s="18"/>
      <c r="C62" s="18"/>
      <c r="D62">
        <v>4</v>
      </c>
      <c r="E62">
        <v>3</v>
      </c>
      <c r="F62">
        <v>1</v>
      </c>
      <c r="G62">
        <v>4</v>
      </c>
      <c r="H62">
        <v>5</v>
      </c>
      <c r="I62">
        <v>4</v>
      </c>
      <c r="J62">
        <v>4</v>
      </c>
      <c r="K62">
        <v>2</v>
      </c>
      <c r="L62" s="18"/>
      <c r="M62" s="18"/>
      <c r="N62" s="18"/>
      <c r="O62" s="17"/>
      <c r="P62" s="17"/>
    </row>
    <row r="63" spans="1:16" ht="12.75">
      <c r="A63" s="18" t="s">
        <v>22</v>
      </c>
      <c r="B63" s="18" t="s">
        <v>95</v>
      </c>
      <c r="C63" s="18" t="s">
        <v>67</v>
      </c>
      <c r="D63">
        <v>5</v>
      </c>
      <c r="E63">
        <v>4</v>
      </c>
      <c r="F63">
        <v>4</v>
      </c>
      <c r="G63">
        <v>2</v>
      </c>
      <c r="H63">
        <v>5</v>
      </c>
      <c r="I63">
        <v>4</v>
      </c>
      <c r="J63">
        <v>5</v>
      </c>
      <c r="K63">
        <v>6</v>
      </c>
      <c r="L63" s="18">
        <f>SUM(D63:K63)</f>
        <v>35</v>
      </c>
      <c r="M63" s="19" t="s">
        <v>0</v>
      </c>
      <c r="N63" s="18">
        <f>SUM(D64:K64)</f>
        <v>24</v>
      </c>
      <c r="O63" s="17">
        <f>L63+N63</f>
        <v>59</v>
      </c>
      <c r="P63" s="17">
        <v>23</v>
      </c>
    </row>
    <row r="64" spans="1:16" ht="12.75">
      <c r="A64" s="18"/>
      <c r="B64" s="18"/>
      <c r="C64" s="18"/>
      <c r="D64">
        <v>4</v>
      </c>
      <c r="E64">
        <v>3</v>
      </c>
      <c r="F64">
        <v>1</v>
      </c>
      <c r="G64">
        <v>2</v>
      </c>
      <c r="H64">
        <v>5</v>
      </c>
      <c r="I64">
        <v>3</v>
      </c>
      <c r="J64">
        <v>4</v>
      </c>
      <c r="K64">
        <v>2</v>
      </c>
      <c r="L64" s="18"/>
      <c r="M64" s="18"/>
      <c r="N64" s="18"/>
      <c r="O64" s="17"/>
      <c r="P64" s="17"/>
    </row>
    <row r="65" spans="1:16" ht="12.75">
      <c r="A65" s="18" t="s">
        <v>25</v>
      </c>
      <c r="B65" s="18" t="s">
        <v>96</v>
      </c>
      <c r="C65" s="18" t="s">
        <v>67</v>
      </c>
      <c r="D65">
        <v>4</v>
      </c>
      <c r="E65">
        <v>4</v>
      </c>
      <c r="F65">
        <v>6</v>
      </c>
      <c r="G65">
        <v>3</v>
      </c>
      <c r="H65">
        <v>2</v>
      </c>
      <c r="I65">
        <v>4</v>
      </c>
      <c r="J65">
        <v>5</v>
      </c>
      <c r="K65">
        <v>6</v>
      </c>
      <c r="L65" s="18">
        <f>SUM(D65:K65)</f>
        <v>34</v>
      </c>
      <c r="M65" s="19" t="s">
        <v>0</v>
      </c>
      <c r="N65" s="18">
        <f>SUM(D66:K66)</f>
        <v>23</v>
      </c>
      <c r="O65" s="17">
        <f>L65+N65</f>
        <v>57</v>
      </c>
      <c r="P65" s="17">
        <v>20</v>
      </c>
    </row>
    <row r="66" spans="1:16" ht="12.75">
      <c r="A66" s="18"/>
      <c r="B66" s="18"/>
      <c r="C66" s="18"/>
      <c r="D66">
        <v>4</v>
      </c>
      <c r="E66">
        <v>4</v>
      </c>
      <c r="F66">
        <v>1</v>
      </c>
      <c r="G66">
        <v>3</v>
      </c>
      <c r="H66">
        <v>2</v>
      </c>
      <c r="I66">
        <v>3</v>
      </c>
      <c r="J66">
        <v>4</v>
      </c>
      <c r="K66">
        <v>2</v>
      </c>
      <c r="L66" s="18"/>
      <c r="M66" s="18"/>
      <c r="N66" s="18"/>
      <c r="O66" s="17"/>
      <c r="P66" s="17"/>
    </row>
    <row r="67" spans="1:16" ht="12.75">
      <c r="A67" s="18" t="s">
        <v>28</v>
      </c>
      <c r="B67" s="18" t="s">
        <v>97</v>
      </c>
      <c r="C67" s="18" t="s">
        <v>48</v>
      </c>
      <c r="D67">
        <v>6</v>
      </c>
      <c r="E67">
        <v>5</v>
      </c>
      <c r="F67">
        <v>5</v>
      </c>
      <c r="G67">
        <v>4</v>
      </c>
      <c r="H67">
        <v>2</v>
      </c>
      <c r="I67">
        <v>5</v>
      </c>
      <c r="J67">
        <v>4</v>
      </c>
      <c r="K67">
        <v>2</v>
      </c>
      <c r="L67" s="18">
        <f>SUM(D67:K67)</f>
        <v>33</v>
      </c>
      <c r="M67" s="19" t="s">
        <v>0</v>
      </c>
      <c r="N67" s="18">
        <f>SUM(D68:K68)</f>
        <v>21</v>
      </c>
      <c r="O67" s="17">
        <f>L67+N67</f>
        <v>54</v>
      </c>
      <c r="P67" s="17">
        <v>9</v>
      </c>
    </row>
    <row r="68" spans="1:16" ht="12.75">
      <c r="A68" s="18"/>
      <c r="B68" s="18"/>
      <c r="C68" s="18"/>
      <c r="D68">
        <v>4</v>
      </c>
      <c r="E68">
        <v>4</v>
      </c>
      <c r="F68">
        <v>1</v>
      </c>
      <c r="G68">
        <v>3</v>
      </c>
      <c r="H68">
        <v>2</v>
      </c>
      <c r="I68">
        <v>4</v>
      </c>
      <c r="J68">
        <v>2</v>
      </c>
      <c r="K68">
        <v>1</v>
      </c>
      <c r="L68" s="18"/>
      <c r="M68" s="18"/>
      <c r="N68" s="18"/>
      <c r="O68" s="17"/>
      <c r="P68" s="17"/>
    </row>
    <row r="69" spans="1:16" ht="12.75">
      <c r="A69" s="15"/>
      <c r="B69" s="15"/>
      <c r="C69" s="15"/>
      <c r="L69" s="15"/>
      <c r="M69" s="15"/>
      <c r="N69" s="15"/>
      <c r="O69" s="14"/>
      <c r="P69" s="14"/>
    </row>
    <row r="70" spans="2:16" s="2" customFormat="1" ht="12.75">
      <c r="B70" s="2" t="s">
        <v>6</v>
      </c>
      <c r="O70" s="3"/>
      <c r="P70" s="3"/>
    </row>
    <row r="71" spans="1:16" ht="12.75">
      <c r="A71" s="18" t="s">
        <v>11</v>
      </c>
      <c r="B71" s="18" t="s">
        <v>99</v>
      </c>
      <c r="C71" s="18" t="s">
        <v>13</v>
      </c>
      <c r="D71">
        <v>6</v>
      </c>
      <c r="E71">
        <v>5</v>
      </c>
      <c r="F71">
        <v>5</v>
      </c>
      <c r="G71">
        <v>6</v>
      </c>
      <c r="H71">
        <v>4</v>
      </c>
      <c r="I71">
        <v>4</v>
      </c>
      <c r="J71">
        <v>6</v>
      </c>
      <c r="K71">
        <v>6</v>
      </c>
      <c r="L71" s="18">
        <f>SUM(D71:K71)</f>
        <v>42</v>
      </c>
      <c r="M71" s="19" t="s">
        <v>0</v>
      </c>
      <c r="N71" s="18">
        <f>SUM(D72:K72)</f>
        <v>27</v>
      </c>
      <c r="O71" s="17">
        <f>L71+N71</f>
        <v>69</v>
      </c>
      <c r="P71" s="17">
        <v>20</v>
      </c>
    </row>
    <row r="72" spans="1:16" ht="12.75">
      <c r="A72" s="18"/>
      <c r="B72" s="18"/>
      <c r="C72" s="18"/>
      <c r="D72">
        <v>4</v>
      </c>
      <c r="E72">
        <v>4</v>
      </c>
      <c r="F72">
        <v>1</v>
      </c>
      <c r="G72">
        <v>4</v>
      </c>
      <c r="H72">
        <v>4</v>
      </c>
      <c r="I72">
        <v>4</v>
      </c>
      <c r="J72">
        <v>4</v>
      </c>
      <c r="K72">
        <v>2</v>
      </c>
      <c r="L72" s="18"/>
      <c r="M72" s="18"/>
      <c r="N72" s="18"/>
      <c r="O72" s="17"/>
      <c r="P72" s="17"/>
    </row>
    <row r="73" spans="1:16" ht="12.75">
      <c r="A73" s="18" t="s">
        <v>14</v>
      </c>
      <c r="B73" s="18" t="s">
        <v>100</v>
      </c>
      <c r="C73" s="18" t="s">
        <v>13</v>
      </c>
      <c r="D73">
        <v>6</v>
      </c>
      <c r="E73">
        <v>5</v>
      </c>
      <c r="F73">
        <v>6</v>
      </c>
      <c r="G73">
        <v>3</v>
      </c>
      <c r="H73">
        <v>3</v>
      </c>
      <c r="I73">
        <v>5</v>
      </c>
      <c r="J73">
        <v>3</v>
      </c>
      <c r="K73">
        <v>6</v>
      </c>
      <c r="L73" s="18">
        <f>SUM(D73:K73)</f>
        <v>37</v>
      </c>
      <c r="M73" s="19" t="s">
        <v>0</v>
      </c>
      <c r="N73" s="18">
        <f>SUM(D74:K74)</f>
        <v>22</v>
      </c>
      <c r="O73" s="17">
        <f>L73+N73</f>
        <v>59</v>
      </c>
      <c r="P73" s="17">
        <v>7</v>
      </c>
    </row>
    <row r="74" spans="1:16" ht="12.75">
      <c r="A74" s="18"/>
      <c r="B74" s="18"/>
      <c r="C74" s="18"/>
      <c r="D74">
        <v>4</v>
      </c>
      <c r="E74">
        <v>3</v>
      </c>
      <c r="F74">
        <v>1</v>
      </c>
      <c r="G74">
        <v>2</v>
      </c>
      <c r="H74">
        <v>3</v>
      </c>
      <c r="I74">
        <v>4</v>
      </c>
      <c r="J74">
        <v>3</v>
      </c>
      <c r="K74">
        <v>2</v>
      </c>
      <c r="L74" s="18"/>
      <c r="M74" s="18"/>
      <c r="N74" s="18"/>
      <c r="O74" s="17"/>
      <c r="P74" s="17"/>
    </row>
    <row r="75" spans="1:16" ht="12.75">
      <c r="A75" s="18" t="s">
        <v>16</v>
      </c>
      <c r="B75" s="18" t="s">
        <v>104</v>
      </c>
      <c r="C75" s="18" t="s">
        <v>13</v>
      </c>
      <c r="D75">
        <v>5</v>
      </c>
      <c r="E75">
        <v>6</v>
      </c>
      <c r="F75">
        <v>0</v>
      </c>
      <c r="G75">
        <v>4</v>
      </c>
      <c r="H75">
        <v>1</v>
      </c>
      <c r="I75">
        <v>5</v>
      </c>
      <c r="J75">
        <v>5</v>
      </c>
      <c r="K75">
        <v>5</v>
      </c>
      <c r="L75" s="18">
        <f>SUM(D75:K75)</f>
        <v>31</v>
      </c>
      <c r="M75" s="19" t="s">
        <v>0</v>
      </c>
      <c r="N75" s="18">
        <f>SUM(D76:K76)</f>
        <v>19</v>
      </c>
      <c r="O75" s="17">
        <f>L75+N75</f>
        <v>50</v>
      </c>
      <c r="P75" s="17">
        <v>20</v>
      </c>
    </row>
    <row r="76" spans="1:16" ht="12.75">
      <c r="A76" s="18"/>
      <c r="B76" s="18"/>
      <c r="C76" s="18"/>
      <c r="D76">
        <v>3</v>
      </c>
      <c r="E76">
        <v>4</v>
      </c>
      <c r="F76">
        <v>0</v>
      </c>
      <c r="G76">
        <v>2</v>
      </c>
      <c r="H76">
        <v>1</v>
      </c>
      <c r="I76">
        <v>4</v>
      </c>
      <c r="J76">
        <v>3</v>
      </c>
      <c r="K76">
        <v>2</v>
      </c>
      <c r="L76" s="18"/>
      <c r="M76" s="18"/>
      <c r="N76" s="18"/>
      <c r="O76" s="17"/>
      <c r="P76" s="17"/>
    </row>
    <row r="77" spans="1:16" ht="12.75">
      <c r="A77" s="15"/>
      <c r="B77" s="15"/>
      <c r="C77" s="15"/>
      <c r="L77" s="15"/>
      <c r="M77" s="15"/>
      <c r="N77" s="15"/>
      <c r="O77" s="14"/>
      <c r="P77" s="14"/>
    </row>
    <row r="78" spans="2:16" s="2" customFormat="1" ht="12.75">
      <c r="B78" s="2" t="s">
        <v>108</v>
      </c>
      <c r="O78" s="3"/>
      <c r="P78" s="3"/>
    </row>
    <row r="79" spans="1:16" ht="12.75">
      <c r="A79" s="18" t="s">
        <v>11</v>
      </c>
      <c r="B79" s="18" t="s">
        <v>111</v>
      </c>
      <c r="C79" s="18" t="s">
        <v>48</v>
      </c>
      <c r="D79">
        <v>5</v>
      </c>
      <c r="E79">
        <v>3</v>
      </c>
      <c r="F79">
        <v>6</v>
      </c>
      <c r="G79">
        <v>5</v>
      </c>
      <c r="H79">
        <v>5</v>
      </c>
      <c r="I79">
        <v>4</v>
      </c>
      <c r="J79">
        <v>6</v>
      </c>
      <c r="K79">
        <v>6</v>
      </c>
      <c r="L79" s="18">
        <f>SUM(D79:K79)</f>
        <v>40</v>
      </c>
      <c r="M79" s="19" t="s">
        <v>0</v>
      </c>
      <c r="N79" s="18">
        <f>SUM(D80:K80)</f>
        <v>25</v>
      </c>
      <c r="O79" s="17">
        <f>L79+N79</f>
        <v>65</v>
      </c>
      <c r="P79" s="17">
        <v>17</v>
      </c>
    </row>
    <row r="80" spans="1:16" ht="12.75">
      <c r="A80" s="18"/>
      <c r="B80" s="18"/>
      <c r="C80" s="18"/>
      <c r="D80">
        <v>4</v>
      </c>
      <c r="E80">
        <v>2</v>
      </c>
      <c r="F80">
        <v>1</v>
      </c>
      <c r="G80">
        <v>3</v>
      </c>
      <c r="H80">
        <v>5</v>
      </c>
      <c r="I80">
        <v>4</v>
      </c>
      <c r="J80">
        <v>4</v>
      </c>
      <c r="K80">
        <v>2</v>
      </c>
      <c r="L80" s="18"/>
      <c r="M80" s="18"/>
      <c r="N80" s="18"/>
      <c r="O80" s="17"/>
      <c r="P80" s="17"/>
    </row>
    <row r="81" spans="1:16" ht="12.75">
      <c r="A81" s="15"/>
      <c r="B81" s="15"/>
      <c r="C81" s="15"/>
      <c r="L81" s="15"/>
      <c r="M81" s="15"/>
      <c r="N81" s="15"/>
      <c r="O81" s="14"/>
      <c r="P81" s="14"/>
    </row>
    <row r="82" spans="2:16" s="2" customFormat="1" ht="12.75">
      <c r="B82" s="2" t="s">
        <v>114</v>
      </c>
      <c r="O82" s="3"/>
      <c r="P82" s="3"/>
    </row>
    <row r="83" spans="1:16" ht="12.75">
      <c r="A83" s="18" t="s">
        <v>11</v>
      </c>
      <c r="B83" s="18" t="s">
        <v>115</v>
      </c>
      <c r="C83" s="18" t="s">
        <v>48</v>
      </c>
      <c r="D83">
        <v>6</v>
      </c>
      <c r="E83">
        <v>6</v>
      </c>
      <c r="F83">
        <v>6</v>
      </c>
      <c r="G83">
        <v>6</v>
      </c>
      <c r="H83">
        <v>6</v>
      </c>
      <c r="I83">
        <v>6</v>
      </c>
      <c r="J83">
        <v>6</v>
      </c>
      <c r="K83">
        <v>6</v>
      </c>
      <c r="L83" s="18">
        <f>SUM(D83:K83)</f>
        <v>48</v>
      </c>
      <c r="M83" s="19" t="s">
        <v>0</v>
      </c>
      <c r="N83" s="18">
        <f>SUM(D84:K84)</f>
        <v>30</v>
      </c>
      <c r="O83" s="17">
        <f>L83+N83</f>
        <v>78</v>
      </c>
      <c r="P83" s="17">
        <v>40</v>
      </c>
    </row>
    <row r="84" spans="1:16" ht="12.75">
      <c r="A84" s="18"/>
      <c r="B84" s="18"/>
      <c r="C84" s="18"/>
      <c r="D84">
        <v>4</v>
      </c>
      <c r="E84">
        <v>4</v>
      </c>
      <c r="F84">
        <v>1</v>
      </c>
      <c r="G84">
        <v>4</v>
      </c>
      <c r="H84">
        <v>6</v>
      </c>
      <c r="I84">
        <v>5</v>
      </c>
      <c r="J84">
        <v>4</v>
      </c>
      <c r="K84">
        <v>2</v>
      </c>
      <c r="L84" s="18"/>
      <c r="M84" s="18"/>
      <c r="N84" s="18"/>
      <c r="O84" s="17"/>
      <c r="P84" s="17"/>
    </row>
    <row r="85" spans="1:16" ht="12.75">
      <c r="A85" s="18" t="s">
        <v>14</v>
      </c>
      <c r="B85" s="18" t="s">
        <v>118</v>
      </c>
      <c r="C85" s="18" t="s">
        <v>19</v>
      </c>
      <c r="D85">
        <v>6</v>
      </c>
      <c r="E85">
        <v>6</v>
      </c>
      <c r="F85">
        <v>6</v>
      </c>
      <c r="G85">
        <v>6</v>
      </c>
      <c r="H85">
        <v>5</v>
      </c>
      <c r="I85">
        <v>6</v>
      </c>
      <c r="J85">
        <v>6</v>
      </c>
      <c r="K85">
        <v>6</v>
      </c>
      <c r="L85" s="18">
        <f>SUM(D85:K85)</f>
        <v>47</v>
      </c>
      <c r="M85" s="19" t="s">
        <v>0</v>
      </c>
      <c r="N85" s="18">
        <f>SUM(D86:K86)</f>
        <v>29</v>
      </c>
      <c r="O85" s="17">
        <f>L85+N85</f>
        <v>76</v>
      </c>
      <c r="P85" s="17">
        <v>23</v>
      </c>
    </row>
    <row r="86" spans="1:16" ht="12.75">
      <c r="A86" s="18"/>
      <c r="B86" s="18"/>
      <c r="C86" s="18"/>
      <c r="D86">
        <v>4</v>
      </c>
      <c r="E86">
        <v>4</v>
      </c>
      <c r="F86">
        <v>1</v>
      </c>
      <c r="G86">
        <v>4</v>
      </c>
      <c r="H86">
        <v>5</v>
      </c>
      <c r="I86">
        <v>5</v>
      </c>
      <c r="J86">
        <v>4</v>
      </c>
      <c r="K86">
        <v>2</v>
      </c>
      <c r="L86" s="18"/>
      <c r="M86" s="18"/>
      <c r="N86" s="18"/>
      <c r="O86" s="17"/>
      <c r="P86" s="17"/>
    </row>
    <row r="87" spans="1:16" ht="12.75">
      <c r="A87" s="18" t="s">
        <v>16</v>
      </c>
      <c r="B87" s="18" t="s">
        <v>121</v>
      </c>
      <c r="C87" s="18" t="s">
        <v>24</v>
      </c>
      <c r="D87">
        <v>6</v>
      </c>
      <c r="E87">
        <v>6</v>
      </c>
      <c r="F87">
        <v>6</v>
      </c>
      <c r="G87">
        <v>6</v>
      </c>
      <c r="H87">
        <v>5</v>
      </c>
      <c r="I87">
        <v>6</v>
      </c>
      <c r="J87">
        <v>4</v>
      </c>
      <c r="K87">
        <v>6</v>
      </c>
      <c r="L87" s="18">
        <f>SUM(D87:K87)</f>
        <v>45</v>
      </c>
      <c r="M87" s="19" t="s">
        <v>0</v>
      </c>
      <c r="N87" s="18">
        <f>SUM(D88:K88)</f>
        <v>29</v>
      </c>
      <c r="O87" s="17">
        <f>L87+N87</f>
        <v>74</v>
      </c>
      <c r="P87" s="17">
        <v>23</v>
      </c>
    </row>
    <row r="88" spans="1:16" ht="12.75">
      <c r="A88" s="18"/>
      <c r="B88" s="18"/>
      <c r="C88" s="18"/>
      <c r="D88">
        <v>4</v>
      </c>
      <c r="E88">
        <v>4</v>
      </c>
      <c r="F88">
        <v>1</v>
      </c>
      <c r="G88">
        <v>4</v>
      </c>
      <c r="H88">
        <v>5</v>
      </c>
      <c r="I88">
        <v>5</v>
      </c>
      <c r="J88">
        <v>4</v>
      </c>
      <c r="K88">
        <v>2</v>
      </c>
      <c r="L88" s="18"/>
      <c r="M88" s="18"/>
      <c r="N88" s="18"/>
      <c r="O88" s="17"/>
      <c r="P88" s="17"/>
    </row>
    <row r="89" spans="1:16" ht="12.75">
      <c r="A89" s="18" t="s">
        <v>18</v>
      </c>
      <c r="B89" s="18" t="s">
        <v>122</v>
      </c>
      <c r="C89" s="18" t="s">
        <v>24</v>
      </c>
      <c r="D89">
        <v>6</v>
      </c>
      <c r="E89">
        <v>6</v>
      </c>
      <c r="F89">
        <v>6</v>
      </c>
      <c r="G89">
        <v>6</v>
      </c>
      <c r="H89">
        <v>4</v>
      </c>
      <c r="I89">
        <v>5</v>
      </c>
      <c r="J89">
        <v>6</v>
      </c>
      <c r="K89">
        <v>6</v>
      </c>
      <c r="L89" s="18">
        <f>SUM(D89:K89)</f>
        <v>45</v>
      </c>
      <c r="M89" s="19" t="s">
        <v>0</v>
      </c>
      <c r="N89" s="18">
        <f>SUM(D90:K90)</f>
        <v>27</v>
      </c>
      <c r="O89" s="17">
        <f>L89+N89</f>
        <v>72</v>
      </c>
      <c r="P89" s="17">
        <v>34</v>
      </c>
    </row>
    <row r="90" spans="1:16" ht="12.75">
      <c r="A90" s="18"/>
      <c r="B90" s="18"/>
      <c r="C90" s="18"/>
      <c r="D90">
        <v>4</v>
      </c>
      <c r="E90">
        <v>4</v>
      </c>
      <c r="F90">
        <v>1</v>
      </c>
      <c r="G90">
        <v>4</v>
      </c>
      <c r="H90">
        <v>4</v>
      </c>
      <c r="I90">
        <v>4</v>
      </c>
      <c r="J90">
        <v>4</v>
      </c>
      <c r="K90">
        <v>2</v>
      </c>
      <c r="L90" s="18"/>
      <c r="M90" s="18"/>
      <c r="N90" s="18"/>
      <c r="O90" s="17"/>
      <c r="P90" s="17"/>
    </row>
    <row r="91" spans="1:16" ht="12.75">
      <c r="A91" s="18" t="s">
        <v>20</v>
      </c>
      <c r="B91" s="18" t="s">
        <v>123</v>
      </c>
      <c r="C91" s="18" t="s">
        <v>67</v>
      </c>
      <c r="D91">
        <v>6</v>
      </c>
      <c r="E91">
        <v>5</v>
      </c>
      <c r="F91">
        <v>6</v>
      </c>
      <c r="G91">
        <v>5</v>
      </c>
      <c r="H91">
        <v>6</v>
      </c>
      <c r="I91">
        <v>4</v>
      </c>
      <c r="J91">
        <v>5</v>
      </c>
      <c r="K91">
        <v>6</v>
      </c>
      <c r="L91" s="18">
        <f>SUM(D91:K91)</f>
        <v>43</v>
      </c>
      <c r="M91" s="19" t="s">
        <v>0</v>
      </c>
      <c r="N91" s="18">
        <f>SUM(D92:K92)</f>
        <v>29</v>
      </c>
      <c r="O91" s="17">
        <f>L91+N91</f>
        <v>72</v>
      </c>
      <c r="P91" s="17">
        <v>15</v>
      </c>
    </row>
    <row r="92" spans="1:16" ht="12.75">
      <c r="A92" s="18"/>
      <c r="B92" s="18"/>
      <c r="C92" s="18"/>
      <c r="D92">
        <v>4</v>
      </c>
      <c r="E92">
        <v>4</v>
      </c>
      <c r="F92">
        <v>1</v>
      </c>
      <c r="G92">
        <v>4</v>
      </c>
      <c r="H92">
        <v>6</v>
      </c>
      <c r="I92">
        <v>4</v>
      </c>
      <c r="J92">
        <v>4</v>
      </c>
      <c r="K92">
        <v>2</v>
      </c>
      <c r="L92" s="18"/>
      <c r="M92" s="18"/>
      <c r="N92" s="18"/>
      <c r="O92" s="17"/>
      <c r="P92" s="17"/>
    </row>
    <row r="93" spans="1:16" ht="12.75">
      <c r="A93" s="18" t="s">
        <v>22</v>
      </c>
      <c r="B93" s="18" t="s">
        <v>124</v>
      </c>
      <c r="C93" s="18" t="s">
        <v>48</v>
      </c>
      <c r="D93">
        <v>6</v>
      </c>
      <c r="E93">
        <v>4</v>
      </c>
      <c r="F93">
        <v>6</v>
      </c>
      <c r="G93">
        <v>5</v>
      </c>
      <c r="H93">
        <v>5</v>
      </c>
      <c r="I93">
        <v>6</v>
      </c>
      <c r="J93">
        <v>5</v>
      </c>
      <c r="K93">
        <v>6</v>
      </c>
      <c r="L93" s="18">
        <f>SUM(D93:K93)</f>
        <v>43</v>
      </c>
      <c r="M93" s="19" t="s">
        <v>0</v>
      </c>
      <c r="N93" s="18">
        <f>SUM(D94:K94)</f>
        <v>27</v>
      </c>
      <c r="O93" s="17">
        <f>L93+N93</f>
        <v>70</v>
      </c>
      <c r="P93" s="17">
        <v>25</v>
      </c>
    </row>
    <row r="94" spans="1:16" ht="12.75">
      <c r="A94" s="18"/>
      <c r="B94" s="18"/>
      <c r="C94" s="18"/>
      <c r="D94">
        <v>4</v>
      </c>
      <c r="E94">
        <v>3</v>
      </c>
      <c r="F94">
        <v>1</v>
      </c>
      <c r="G94">
        <v>3</v>
      </c>
      <c r="H94">
        <v>5</v>
      </c>
      <c r="I94">
        <v>5</v>
      </c>
      <c r="J94">
        <v>4</v>
      </c>
      <c r="K94">
        <v>2</v>
      </c>
      <c r="L94" s="18"/>
      <c r="M94" s="18"/>
      <c r="N94" s="18"/>
      <c r="O94" s="17"/>
      <c r="P94" s="17"/>
    </row>
    <row r="95" spans="1:16" ht="12.75">
      <c r="A95" s="18" t="s">
        <v>25</v>
      </c>
      <c r="B95" s="18" t="s">
        <v>125</v>
      </c>
      <c r="C95" s="18" t="s">
        <v>13</v>
      </c>
      <c r="D95">
        <v>3</v>
      </c>
      <c r="E95">
        <v>4</v>
      </c>
      <c r="F95">
        <v>5</v>
      </c>
      <c r="G95">
        <v>6</v>
      </c>
      <c r="H95">
        <v>5</v>
      </c>
      <c r="I95">
        <v>6</v>
      </c>
      <c r="J95">
        <v>5</v>
      </c>
      <c r="K95">
        <v>6</v>
      </c>
      <c r="L95" s="18">
        <f>SUM(D95:K95)</f>
        <v>40</v>
      </c>
      <c r="M95" s="19" t="s">
        <v>0</v>
      </c>
      <c r="N95" s="18">
        <f>SUM(D96:K96)</f>
        <v>23</v>
      </c>
      <c r="O95" s="17">
        <f>L95+N95</f>
        <v>63</v>
      </c>
      <c r="P95" s="17">
        <v>14</v>
      </c>
    </row>
    <row r="96" spans="1:16" ht="12.75">
      <c r="A96" s="18"/>
      <c r="B96" s="18"/>
      <c r="C96" s="18"/>
      <c r="D96">
        <v>2</v>
      </c>
      <c r="E96">
        <v>3</v>
      </c>
      <c r="F96">
        <v>1</v>
      </c>
      <c r="G96">
        <v>2</v>
      </c>
      <c r="H96">
        <v>5</v>
      </c>
      <c r="I96">
        <v>5</v>
      </c>
      <c r="J96">
        <v>3</v>
      </c>
      <c r="K96">
        <v>2</v>
      </c>
      <c r="L96" s="18"/>
      <c r="M96" s="18"/>
      <c r="N96" s="18"/>
      <c r="O96" s="17"/>
      <c r="P96" s="17"/>
    </row>
    <row r="97" spans="1:16" ht="12.75">
      <c r="A97" s="18" t="s">
        <v>28</v>
      </c>
      <c r="B97" s="18" t="s">
        <v>127</v>
      </c>
      <c r="C97" s="18" t="s">
        <v>48</v>
      </c>
      <c r="D97">
        <v>4</v>
      </c>
      <c r="E97">
        <v>5</v>
      </c>
      <c r="F97">
        <v>2</v>
      </c>
      <c r="G97">
        <v>5</v>
      </c>
      <c r="H97">
        <v>5</v>
      </c>
      <c r="I97">
        <v>3</v>
      </c>
      <c r="J97">
        <v>4</v>
      </c>
      <c r="K97">
        <v>6</v>
      </c>
      <c r="L97" s="18">
        <f>SUM(D97:K97)</f>
        <v>34</v>
      </c>
      <c r="M97" s="19" t="s">
        <v>0</v>
      </c>
      <c r="N97" s="18">
        <f>SUM(D98:K98)</f>
        <v>22</v>
      </c>
      <c r="O97" s="17">
        <f>L97+N97</f>
        <v>56</v>
      </c>
      <c r="P97" s="17">
        <v>18</v>
      </c>
    </row>
    <row r="98" spans="1:16" ht="12.75">
      <c r="A98" s="18"/>
      <c r="B98" s="18"/>
      <c r="C98" s="18"/>
      <c r="D98">
        <v>3</v>
      </c>
      <c r="E98">
        <v>3</v>
      </c>
      <c r="F98">
        <v>1</v>
      </c>
      <c r="G98">
        <v>3</v>
      </c>
      <c r="H98">
        <v>5</v>
      </c>
      <c r="I98">
        <v>3</v>
      </c>
      <c r="J98">
        <v>2</v>
      </c>
      <c r="K98">
        <v>2</v>
      </c>
      <c r="L98" s="18"/>
      <c r="M98" s="18"/>
      <c r="N98" s="18"/>
      <c r="O98" s="17"/>
      <c r="P98" s="17"/>
    </row>
    <row r="99" spans="1:16" ht="12.75">
      <c r="A99" s="15"/>
      <c r="B99" s="15"/>
      <c r="C99" s="15"/>
      <c r="L99" s="15"/>
      <c r="M99" s="15"/>
      <c r="N99" s="15"/>
      <c r="O99" s="14"/>
      <c r="P99" s="14"/>
    </row>
    <row r="100" spans="2:16" s="2" customFormat="1" ht="12.75">
      <c r="B100" s="2" t="s">
        <v>128</v>
      </c>
      <c r="O100" s="3"/>
      <c r="P100" s="3"/>
    </row>
    <row r="101" spans="1:16" ht="12.75">
      <c r="A101" s="18" t="s">
        <v>11</v>
      </c>
      <c r="B101" s="18" t="s">
        <v>129</v>
      </c>
      <c r="C101" s="18" t="s">
        <v>13</v>
      </c>
      <c r="D101">
        <v>6</v>
      </c>
      <c r="E101">
        <v>6</v>
      </c>
      <c r="F101">
        <v>6</v>
      </c>
      <c r="G101">
        <v>5</v>
      </c>
      <c r="H101">
        <v>4</v>
      </c>
      <c r="I101">
        <v>6</v>
      </c>
      <c r="J101">
        <v>6</v>
      </c>
      <c r="K101">
        <v>6</v>
      </c>
      <c r="L101" s="18">
        <f>SUM(D101:K101)</f>
        <v>45</v>
      </c>
      <c r="M101" s="19" t="s">
        <v>0</v>
      </c>
      <c r="N101" s="18">
        <f>SUM(D102:K102)</f>
        <v>28</v>
      </c>
      <c r="O101" s="17">
        <f>L101+N101</f>
        <v>73</v>
      </c>
      <c r="P101" s="17">
        <v>23</v>
      </c>
    </row>
    <row r="102" spans="1:16" ht="12.75">
      <c r="A102" s="18"/>
      <c r="B102" s="18"/>
      <c r="C102" s="18"/>
      <c r="D102">
        <v>4</v>
      </c>
      <c r="E102">
        <v>4</v>
      </c>
      <c r="F102">
        <v>1</v>
      </c>
      <c r="G102">
        <v>4</v>
      </c>
      <c r="H102">
        <v>4</v>
      </c>
      <c r="I102">
        <v>5</v>
      </c>
      <c r="J102">
        <v>4</v>
      </c>
      <c r="K102">
        <v>2</v>
      </c>
      <c r="L102" s="18"/>
      <c r="M102" s="18"/>
      <c r="N102" s="18"/>
      <c r="O102" s="17"/>
      <c r="P102" s="17"/>
    </row>
    <row r="103" spans="1:16" ht="12.75">
      <c r="A103" s="18" t="s">
        <v>14</v>
      </c>
      <c r="B103" s="18" t="s">
        <v>130</v>
      </c>
      <c r="C103" s="18" t="s">
        <v>19</v>
      </c>
      <c r="D103">
        <v>5</v>
      </c>
      <c r="E103">
        <v>5</v>
      </c>
      <c r="F103">
        <v>5</v>
      </c>
      <c r="G103">
        <v>6</v>
      </c>
      <c r="H103">
        <v>6</v>
      </c>
      <c r="I103">
        <v>5</v>
      </c>
      <c r="J103">
        <v>6</v>
      </c>
      <c r="K103">
        <v>6</v>
      </c>
      <c r="L103" s="18">
        <f>SUM(D103:K103)</f>
        <v>44</v>
      </c>
      <c r="M103" s="19" t="s">
        <v>0</v>
      </c>
      <c r="N103" s="18">
        <f>SUM(D104:K104)</f>
        <v>29</v>
      </c>
      <c r="O103" s="17">
        <f>L103+N103</f>
        <v>73</v>
      </c>
      <c r="P103" s="17">
        <v>21</v>
      </c>
    </row>
    <row r="104" spans="1:16" ht="12.75">
      <c r="A104" s="18"/>
      <c r="B104" s="18"/>
      <c r="C104" s="18"/>
      <c r="D104">
        <v>4</v>
      </c>
      <c r="E104">
        <v>3</v>
      </c>
      <c r="F104">
        <v>1</v>
      </c>
      <c r="G104">
        <v>4</v>
      </c>
      <c r="H104">
        <v>6</v>
      </c>
      <c r="I104">
        <v>5</v>
      </c>
      <c r="J104">
        <v>4</v>
      </c>
      <c r="K104">
        <v>2</v>
      </c>
      <c r="L104" s="18"/>
      <c r="M104" s="18"/>
      <c r="N104" s="18"/>
      <c r="O104" s="17"/>
      <c r="P104" s="17"/>
    </row>
    <row r="105" spans="1:16" ht="12.75">
      <c r="A105" s="18" t="s">
        <v>16</v>
      </c>
      <c r="B105" s="18" t="s">
        <v>133</v>
      </c>
      <c r="C105" s="18" t="s">
        <v>13</v>
      </c>
      <c r="D105">
        <v>6</v>
      </c>
      <c r="E105">
        <v>6</v>
      </c>
      <c r="F105">
        <v>6</v>
      </c>
      <c r="G105">
        <v>6</v>
      </c>
      <c r="H105">
        <v>5</v>
      </c>
      <c r="I105">
        <v>3</v>
      </c>
      <c r="J105">
        <v>5</v>
      </c>
      <c r="K105">
        <v>6</v>
      </c>
      <c r="L105" s="18">
        <f>SUM(D105:K105)</f>
        <v>43</v>
      </c>
      <c r="M105" s="19" t="s">
        <v>0</v>
      </c>
      <c r="N105" s="18">
        <f>SUM(D106:K106)</f>
        <v>26</v>
      </c>
      <c r="O105" s="17">
        <f>L105+N105</f>
        <v>69</v>
      </c>
      <c r="P105" s="17">
        <v>19</v>
      </c>
    </row>
    <row r="106" spans="1:16" ht="12.75">
      <c r="A106" s="18"/>
      <c r="B106" s="18"/>
      <c r="C106" s="18"/>
      <c r="D106">
        <v>4</v>
      </c>
      <c r="E106">
        <v>4</v>
      </c>
      <c r="F106">
        <v>1</v>
      </c>
      <c r="G106">
        <v>4</v>
      </c>
      <c r="H106">
        <v>5</v>
      </c>
      <c r="I106">
        <v>3</v>
      </c>
      <c r="J106">
        <v>3</v>
      </c>
      <c r="K106">
        <v>2</v>
      </c>
      <c r="L106" s="18"/>
      <c r="M106" s="18"/>
      <c r="N106" s="18"/>
      <c r="O106" s="17"/>
      <c r="P106" s="17"/>
    </row>
    <row r="107" spans="1:16" ht="12.75">
      <c r="A107" s="18" t="s">
        <v>18</v>
      </c>
      <c r="B107" s="18" t="s">
        <v>134</v>
      </c>
      <c r="C107" s="18" t="s">
        <v>48</v>
      </c>
      <c r="D107">
        <v>6</v>
      </c>
      <c r="E107">
        <v>5</v>
      </c>
      <c r="F107">
        <v>5</v>
      </c>
      <c r="G107">
        <v>5</v>
      </c>
      <c r="H107">
        <v>3</v>
      </c>
      <c r="I107">
        <v>6</v>
      </c>
      <c r="J107">
        <v>6</v>
      </c>
      <c r="K107">
        <v>6</v>
      </c>
      <c r="L107" s="18">
        <f>SUM(D107:K107)</f>
        <v>42</v>
      </c>
      <c r="M107" s="19" t="s">
        <v>0</v>
      </c>
      <c r="N107" s="18">
        <f>SUM(D108:K108)</f>
        <v>26</v>
      </c>
      <c r="O107" s="17">
        <f>L107+N107</f>
        <v>68</v>
      </c>
      <c r="P107" s="17">
        <v>17</v>
      </c>
    </row>
    <row r="108" spans="1:16" ht="12.75">
      <c r="A108" s="18"/>
      <c r="B108" s="18"/>
      <c r="C108" s="18"/>
      <c r="D108">
        <v>4</v>
      </c>
      <c r="E108">
        <v>3</v>
      </c>
      <c r="F108">
        <v>1</v>
      </c>
      <c r="G108">
        <v>4</v>
      </c>
      <c r="H108">
        <v>3</v>
      </c>
      <c r="I108">
        <v>5</v>
      </c>
      <c r="J108">
        <v>4</v>
      </c>
      <c r="K108">
        <v>2</v>
      </c>
      <c r="L108" s="18"/>
      <c r="M108" s="18"/>
      <c r="N108" s="18"/>
      <c r="O108" s="17"/>
      <c r="P108" s="17"/>
    </row>
    <row r="109" spans="1:16" ht="12.75">
      <c r="A109" s="18" t="s">
        <v>20</v>
      </c>
      <c r="B109" s="18" t="s">
        <v>135</v>
      </c>
      <c r="C109" s="18" t="s">
        <v>48</v>
      </c>
      <c r="D109">
        <v>6</v>
      </c>
      <c r="E109">
        <v>5</v>
      </c>
      <c r="F109">
        <v>5</v>
      </c>
      <c r="G109">
        <v>5</v>
      </c>
      <c r="H109">
        <v>4</v>
      </c>
      <c r="I109">
        <v>5</v>
      </c>
      <c r="J109">
        <v>3</v>
      </c>
      <c r="K109">
        <v>6</v>
      </c>
      <c r="L109" s="18">
        <f>SUM(D109:K109)</f>
        <v>39</v>
      </c>
      <c r="M109" s="19" t="s">
        <v>0</v>
      </c>
      <c r="N109" s="18">
        <f>SUM(D110:K110)</f>
        <v>25</v>
      </c>
      <c r="O109" s="17">
        <f>L109+N109</f>
        <v>64</v>
      </c>
      <c r="P109" s="17">
        <v>20</v>
      </c>
    </row>
    <row r="110" spans="1:16" ht="12.75">
      <c r="A110" s="18"/>
      <c r="B110" s="18"/>
      <c r="C110" s="18"/>
      <c r="D110">
        <v>4</v>
      </c>
      <c r="E110">
        <v>4</v>
      </c>
      <c r="F110">
        <v>1</v>
      </c>
      <c r="G110">
        <v>4</v>
      </c>
      <c r="H110">
        <v>4</v>
      </c>
      <c r="I110">
        <v>4</v>
      </c>
      <c r="J110">
        <v>2</v>
      </c>
      <c r="K110">
        <v>2</v>
      </c>
      <c r="L110" s="18"/>
      <c r="M110" s="18"/>
      <c r="N110" s="18"/>
      <c r="O110" s="17"/>
      <c r="P110" s="17"/>
    </row>
    <row r="112" ht="12.75">
      <c r="B112" s="2" t="s">
        <v>145</v>
      </c>
    </row>
    <row r="114" ht="12.75">
      <c r="B114" s="2" t="s">
        <v>146</v>
      </c>
    </row>
    <row r="115" spans="1:2" ht="12.75">
      <c r="A115" t="s">
        <v>11</v>
      </c>
      <c r="B115" t="s">
        <v>13</v>
      </c>
    </row>
    <row r="116" spans="2:3" ht="12.75">
      <c r="B116" s="8" t="s">
        <v>15</v>
      </c>
      <c r="C116">
        <v>78</v>
      </c>
    </row>
    <row r="117" spans="2:3" ht="12.75">
      <c r="B117" s="8" t="s">
        <v>57</v>
      </c>
      <c r="C117">
        <v>78</v>
      </c>
    </row>
    <row r="118" spans="2:3" ht="12.75">
      <c r="B118" s="8" t="s">
        <v>10</v>
      </c>
      <c r="C118">
        <v>76</v>
      </c>
    </row>
    <row r="119" spans="2:3" ht="12.75">
      <c r="B119" s="16" t="s">
        <v>21</v>
      </c>
      <c r="C119" s="16">
        <v>73</v>
      </c>
    </row>
    <row r="120" ht="12.75">
      <c r="C120" s="2">
        <f>C116+C117+C118</f>
        <v>232</v>
      </c>
    </row>
    <row r="121" spans="1:2" ht="12.75">
      <c r="A121" t="s">
        <v>14</v>
      </c>
      <c r="B121" t="s">
        <v>147</v>
      </c>
    </row>
    <row r="122" spans="2:3" ht="12.75">
      <c r="B122" t="s">
        <v>47</v>
      </c>
      <c r="C122">
        <v>78</v>
      </c>
    </row>
    <row r="123" spans="2:3" ht="12.75">
      <c r="B123" t="s">
        <v>76</v>
      </c>
      <c r="C123">
        <v>76</v>
      </c>
    </row>
    <row r="124" spans="2:3" ht="12.75">
      <c r="B124" t="s">
        <v>50</v>
      </c>
      <c r="C124">
        <v>76</v>
      </c>
    </row>
    <row r="125" ht="12.75">
      <c r="C125" s="2">
        <f>C122+C123+C124</f>
        <v>230</v>
      </c>
    </row>
    <row r="126" spans="1:2" ht="12.75">
      <c r="A126" t="s">
        <v>16</v>
      </c>
      <c r="B126" t="s">
        <v>19</v>
      </c>
    </row>
    <row r="127" spans="2:3" ht="12.75">
      <c r="B127" t="s">
        <v>136</v>
      </c>
      <c r="C127">
        <v>75</v>
      </c>
    </row>
    <row r="128" spans="2:3" ht="12.75">
      <c r="B128" t="s">
        <v>130</v>
      </c>
      <c r="C128">
        <v>73</v>
      </c>
    </row>
    <row r="129" spans="2:3" ht="12.75">
      <c r="B129" t="s">
        <v>118</v>
      </c>
      <c r="C129">
        <v>76</v>
      </c>
    </row>
    <row r="130" ht="12.75">
      <c r="C130" s="2">
        <f>C127+C128+C129</f>
        <v>224</v>
      </c>
    </row>
    <row r="131" spans="1:2" ht="12.75">
      <c r="A131" t="s">
        <v>18</v>
      </c>
      <c r="B131" t="s">
        <v>67</v>
      </c>
    </row>
    <row r="132" spans="2:3" ht="12.75">
      <c r="B132" s="16" t="s">
        <v>123</v>
      </c>
      <c r="C132" s="16">
        <v>72</v>
      </c>
    </row>
    <row r="133" spans="2:3" ht="12.75">
      <c r="B133" t="s">
        <v>66</v>
      </c>
      <c r="C133">
        <v>74</v>
      </c>
    </row>
    <row r="134" spans="2:3" ht="12.75">
      <c r="B134" t="s">
        <v>81</v>
      </c>
      <c r="C134">
        <v>73</v>
      </c>
    </row>
    <row r="135" spans="2:3" ht="12.75">
      <c r="B135" t="s">
        <v>69</v>
      </c>
      <c r="C135">
        <v>74</v>
      </c>
    </row>
    <row r="136" ht="12.75">
      <c r="C136" s="2">
        <f>C133+C134+C135</f>
        <v>221</v>
      </c>
    </row>
    <row r="137" spans="1:2" ht="12.75">
      <c r="A137" t="s">
        <v>20</v>
      </c>
      <c r="B137" t="s">
        <v>24</v>
      </c>
    </row>
    <row r="138" spans="2:3" ht="12.75">
      <c r="B138" t="s">
        <v>33</v>
      </c>
      <c r="C138">
        <v>72</v>
      </c>
    </row>
    <row r="139" spans="2:3" ht="12.75">
      <c r="B139" t="s">
        <v>122</v>
      </c>
      <c r="C139">
        <v>72</v>
      </c>
    </row>
    <row r="140" spans="2:3" ht="12.75">
      <c r="B140" t="s">
        <v>121</v>
      </c>
      <c r="C140">
        <v>74</v>
      </c>
    </row>
    <row r="141" spans="2:3" ht="12.75">
      <c r="B141" s="16" t="s">
        <v>35</v>
      </c>
      <c r="C141" s="16">
        <v>68</v>
      </c>
    </row>
    <row r="142" ht="12.75">
      <c r="C142" s="2">
        <f>C138+C139+C140</f>
        <v>218</v>
      </c>
    </row>
    <row r="144" ht="12.75">
      <c r="B144" s="2" t="s">
        <v>148</v>
      </c>
    </row>
    <row r="145" spans="1:2" ht="12.75">
      <c r="A145" t="s">
        <v>11</v>
      </c>
      <c r="B145" t="s">
        <v>149</v>
      </c>
    </row>
    <row r="146" spans="2:3" ht="12.75">
      <c r="B146" t="s">
        <v>115</v>
      </c>
      <c r="C146">
        <v>78</v>
      </c>
    </row>
    <row r="147" spans="2:3" ht="12.75">
      <c r="B147" t="s">
        <v>124</v>
      </c>
      <c r="C147">
        <v>70</v>
      </c>
    </row>
    <row r="148" spans="2:3" ht="12.75">
      <c r="B148" t="s">
        <v>82</v>
      </c>
      <c r="C148">
        <v>76</v>
      </c>
    </row>
    <row r="149" spans="2:3" ht="12.75">
      <c r="B149" s="16" t="s">
        <v>134</v>
      </c>
      <c r="C149" s="16">
        <v>68</v>
      </c>
    </row>
    <row r="150" ht="12.75">
      <c r="C150" s="2">
        <f>C146+C147+C148</f>
        <v>224</v>
      </c>
    </row>
    <row r="151" spans="1:2" ht="12.75">
      <c r="A151" t="s">
        <v>14</v>
      </c>
      <c r="B151" t="s">
        <v>150</v>
      </c>
    </row>
    <row r="152" spans="2:3" ht="12.75">
      <c r="B152" t="s">
        <v>17</v>
      </c>
      <c r="C152">
        <v>75</v>
      </c>
    </row>
    <row r="153" spans="2:3" ht="12.75">
      <c r="B153" t="s">
        <v>12</v>
      </c>
      <c r="C153">
        <v>70</v>
      </c>
    </row>
    <row r="154" spans="2:3" ht="12.75">
      <c r="B154" t="s">
        <v>59</v>
      </c>
      <c r="C154">
        <v>70</v>
      </c>
    </row>
    <row r="155" spans="2:3" ht="12.75">
      <c r="B155" s="16" t="s">
        <v>133</v>
      </c>
      <c r="C155" s="16">
        <v>69</v>
      </c>
    </row>
    <row r="156" ht="12.75">
      <c r="C156" s="2">
        <f>C152+C153+C154</f>
        <v>215</v>
      </c>
    </row>
    <row r="158" ht="12.75">
      <c r="B158" s="2" t="s">
        <v>151</v>
      </c>
    </row>
    <row r="159" spans="1:2" ht="12.75">
      <c r="A159" t="s">
        <v>11</v>
      </c>
      <c r="B159" t="s">
        <v>152</v>
      </c>
    </row>
    <row r="160" spans="2:3" ht="12.75">
      <c r="B160" t="s">
        <v>104</v>
      </c>
      <c r="C160">
        <v>50</v>
      </c>
    </row>
    <row r="161" spans="2:3" ht="12.75">
      <c r="B161" t="s">
        <v>99</v>
      </c>
      <c r="C161">
        <v>69</v>
      </c>
    </row>
    <row r="162" spans="2:3" ht="12.75">
      <c r="B162" t="s">
        <v>100</v>
      </c>
      <c r="C162">
        <v>59</v>
      </c>
    </row>
    <row r="163" ht="12.75">
      <c r="C163" s="2">
        <f>C160+C161+C162</f>
        <v>178</v>
      </c>
    </row>
  </sheetData>
  <sheetProtection/>
  <mergeCells count="361">
    <mergeCell ref="P15:P16"/>
    <mergeCell ref="P17:P18"/>
    <mergeCell ref="P19:P20"/>
    <mergeCell ref="P11:P12"/>
    <mergeCell ref="P13:P14"/>
    <mergeCell ref="P27:P28"/>
    <mergeCell ref="P29:P30"/>
    <mergeCell ref="P31:P32"/>
    <mergeCell ref="P21:P22"/>
    <mergeCell ref="P23:P24"/>
    <mergeCell ref="P25:P26"/>
    <mergeCell ref="P37:P38"/>
    <mergeCell ref="P41:P42"/>
    <mergeCell ref="P33:P34"/>
    <mergeCell ref="P43:P44"/>
    <mergeCell ref="P39:P40"/>
    <mergeCell ref="P35:P36"/>
    <mergeCell ref="P55:P56"/>
    <mergeCell ref="P57:P58"/>
    <mergeCell ref="P53:P54"/>
    <mergeCell ref="P49:P50"/>
    <mergeCell ref="P45:P46"/>
    <mergeCell ref="P47:P48"/>
    <mergeCell ref="P71:P72"/>
    <mergeCell ref="P73:P74"/>
    <mergeCell ref="P63:P64"/>
    <mergeCell ref="P65:P66"/>
    <mergeCell ref="P67:P68"/>
    <mergeCell ref="P59:P60"/>
    <mergeCell ref="P61:P62"/>
    <mergeCell ref="P85:P86"/>
    <mergeCell ref="P87:P88"/>
    <mergeCell ref="P89:P90"/>
    <mergeCell ref="P83:P84"/>
    <mergeCell ref="P79:P80"/>
    <mergeCell ref="P75:P76"/>
    <mergeCell ref="P105:P106"/>
    <mergeCell ref="P107:P108"/>
    <mergeCell ref="P97:P98"/>
    <mergeCell ref="P101:P102"/>
    <mergeCell ref="P103:P104"/>
    <mergeCell ref="P91:P92"/>
    <mergeCell ref="P93:P94"/>
    <mergeCell ref="P95:P96"/>
    <mergeCell ref="A109:A110"/>
    <mergeCell ref="B109:B110"/>
    <mergeCell ref="C109:C110"/>
    <mergeCell ref="L109:L110"/>
    <mergeCell ref="P109:P110"/>
    <mergeCell ref="M109:M110"/>
    <mergeCell ref="N109:N110"/>
    <mergeCell ref="O109:O110"/>
    <mergeCell ref="O105:O106"/>
    <mergeCell ref="A107:A108"/>
    <mergeCell ref="B107:B108"/>
    <mergeCell ref="C107:C108"/>
    <mergeCell ref="L107:L108"/>
    <mergeCell ref="M107:M108"/>
    <mergeCell ref="N107:N108"/>
    <mergeCell ref="O107:O108"/>
    <mergeCell ref="A105:A106"/>
    <mergeCell ref="B105:B106"/>
    <mergeCell ref="C105:C106"/>
    <mergeCell ref="L105:L106"/>
    <mergeCell ref="M105:M106"/>
    <mergeCell ref="N105:N106"/>
    <mergeCell ref="O101:O102"/>
    <mergeCell ref="A103:A104"/>
    <mergeCell ref="B103:B104"/>
    <mergeCell ref="C103:C104"/>
    <mergeCell ref="L103:L104"/>
    <mergeCell ref="M103:M104"/>
    <mergeCell ref="N103:N104"/>
    <mergeCell ref="O103:O104"/>
    <mergeCell ref="A101:A102"/>
    <mergeCell ref="B101:B102"/>
    <mergeCell ref="C101:C102"/>
    <mergeCell ref="L101:L102"/>
    <mergeCell ref="M101:M102"/>
    <mergeCell ref="N101:N102"/>
    <mergeCell ref="O95:O96"/>
    <mergeCell ref="A97:A98"/>
    <mergeCell ref="B97:B98"/>
    <mergeCell ref="C97:C98"/>
    <mergeCell ref="L97:L98"/>
    <mergeCell ref="M97:M98"/>
    <mergeCell ref="N97:N98"/>
    <mergeCell ref="O97:O98"/>
    <mergeCell ref="A95:A96"/>
    <mergeCell ref="B95:B96"/>
    <mergeCell ref="C95:C96"/>
    <mergeCell ref="L95:L96"/>
    <mergeCell ref="M95:M96"/>
    <mergeCell ref="N95:N96"/>
    <mergeCell ref="O91:O92"/>
    <mergeCell ref="A93:A94"/>
    <mergeCell ref="B93:B94"/>
    <mergeCell ref="C93:C94"/>
    <mergeCell ref="L93:L94"/>
    <mergeCell ref="M93:M94"/>
    <mergeCell ref="N93:N94"/>
    <mergeCell ref="O93:O94"/>
    <mergeCell ref="A91:A92"/>
    <mergeCell ref="B91:B92"/>
    <mergeCell ref="C91:C92"/>
    <mergeCell ref="L91:L92"/>
    <mergeCell ref="M91:M92"/>
    <mergeCell ref="N91:N92"/>
    <mergeCell ref="O87:O88"/>
    <mergeCell ref="A89:A90"/>
    <mergeCell ref="B89:B90"/>
    <mergeCell ref="C89:C90"/>
    <mergeCell ref="L89:L90"/>
    <mergeCell ref="M89:M90"/>
    <mergeCell ref="N89:N90"/>
    <mergeCell ref="O89:O90"/>
    <mergeCell ref="A87:A88"/>
    <mergeCell ref="B87:B88"/>
    <mergeCell ref="C87:C88"/>
    <mergeCell ref="L87:L88"/>
    <mergeCell ref="M87:M88"/>
    <mergeCell ref="N87:N88"/>
    <mergeCell ref="O83:O84"/>
    <mergeCell ref="A85:A86"/>
    <mergeCell ref="B85:B86"/>
    <mergeCell ref="C85:C86"/>
    <mergeCell ref="L85:L86"/>
    <mergeCell ref="M85:M86"/>
    <mergeCell ref="N85:N86"/>
    <mergeCell ref="O85:O86"/>
    <mergeCell ref="A83:A84"/>
    <mergeCell ref="B83:B84"/>
    <mergeCell ref="C83:C84"/>
    <mergeCell ref="L83:L84"/>
    <mergeCell ref="M83:M84"/>
    <mergeCell ref="N83:N84"/>
    <mergeCell ref="O75:O76"/>
    <mergeCell ref="A79:A80"/>
    <mergeCell ref="B79:B80"/>
    <mergeCell ref="C79:C80"/>
    <mergeCell ref="L79:L80"/>
    <mergeCell ref="M79:M80"/>
    <mergeCell ref="N79:N80"/>
    <mergeCell ref="O79:O80"/>
    <mergeCell ref="A75:A76"/>
    <mergeCell ref="B75:B76"/>
    <mergeCell ref="C75:C76"/>
    <mergeCell ref="L75:L76"/>
    <mergeCell ref="M75:M76"/>
    <mergeCell ref="N75:N76"/>
    <mergeCell ref="O71:O72"/>
    <mergeCell ref="A73:A74"/>
    <mergeCell ref="B73:B74"/>
    <mergeCell ref="C73:C74"/>
    <mergeCell ref="L73:L74"/>
    <mergeCell ref="M73:M74"/>
    <mergeCell ref="N73:N74"/>
    <mergeCell ref="O73:O74"/>
    <mergeCell ref="A71:A72"/>
    <mergeCell ref="B71:B72"/>
    <mergeCell ref="C71:C72"/>
    <mergeCell ref="L71:L72"/>
    <mergeCell ref="M71:M72"/>
    <mergeCell ref="N71:N72"/>
    <mergeCell ref="O65:O66"/>
    <mergeCell ref="A67:A68"/>
    <mergeCell ref="B67:B68"/>
    <mergeCell ref="C67:C68"/>
    <mergeCell ref="L67:L68"/>
    <mergeCell ref="M67:M68"/>
    <mergeCell ref="N67:N68"/>
    <mergeCell ref="O67:O68"/>
    <mergeCell ref="A65:A66"/>
    <mergeCell ref="B65:B66"/>
    <mergeCell ref="C65:C66"/>
    <mergeCell ref="L65:L66"/>
    <mergeCell ref="M65:M66"/>
    <mergeCell ref="N65:N66"/>
    <mergeCell ref="O61:O62"/>
    <mergeCell ref="A63:A64"/>
    <mergeCell ref="B63:B64"/>
    <mergeCell ref="C63:C64"/>
    <mergeCell ref="L63:L64"/>
    <mergeCell ref="M63:M64"/>
    <mergeCell ref="N63:N64"/>
    <mergeCell ref="O63:O64"/>
    <mergeCell ref="A61:A62"/>
    <mergeCell ref="B61:B62"/>
    <mergeCell ref="C61:C62"/>
    <mergeCell ref="L61:L62"/>
    <mergeCell ref="M61:M62"/>
    <mergeCell ref="N61:N62"/>
    <mergeCell ref="O57:O58"/>
    <mergeCell ref="A59:A60"/>
    <mergeCell ref="B59:B60"/>
    <mergeCell ref="C59:C60"/>
    <mergeCell ref="L59:L60"/>
    <mergeCell ref="M59:M60"/>
    <mergeCell ref="N59:N60"/>
    <mergeCell ref="O59:O60"/>
    <mergeCell ref="A57:A58"/>
    <mergeCell ref="B57:B58"/>
    <mergeCell ref="C57:C58"/>
    <mergeCell ref="L57:L58"/>
    <mergeCell ref="M57:M58"/>
    <mergeCell ref="N57:N58"/>
    <mergeCell ref="O53:O54"/>
    <mergeCell ref="A55:A56"/>
    <mergeCell ref="B55:B56"/>
    <mergeCell ref="C55:C56"/>
    <mergeCell ref="L55:L56"/>
    <mergeCell ref="M55:M56"/>
    <mergeCell ref="N55:N56"/>
    <mergeCell ref="O55:O56"/>
    <mergeCell ref="A53:A54"/>
    <mergeCell ref="B53:B54"/>
    <mergeCell ref="C53:C54"/>
    <mergeCell ref="L53:L54"/>
    <mergeCell ref="M53:M54"/>
    <mergeCell ref="N53:N54"/>
    <mergeCell ref="A49:A50"/>
    <mergeCell ref="B25:B26"/>
    <mergeCell ref="C25:C26"/>
    <mergeCell ref="L25:L26"/>
    <mergeCell ref="A47:A48"/>
    <mergeCell ref="M25:M26"/>
    <mergeCell ref="M29:M30"/>
    <mergeCell ref="L35:L36"/>
    <mergeCell ref="M33:M34"/>
    <mergeCell ref="M35:M36"/>
    <mergeCell ref="C47:C48"/>
    <mergeCell ref="N25:N26"/>
    <mergeCell ref="O25:O26"/>
    <mergeCell ref="C39:C40"/>
    <mergeCell ref="B39:B40"/>
    <mergeCell ref="B41:B42"/>
    <mergeCell ref="C41:C42"/>
    <mergeCell ref="B35:B36"/>
    <mergeCell ref="C35:C36"/>
    <mergeCell ref="O45:O46"/>
    <mergeCell ref="N33:N34"/>
    <mergeCell ref="O33:O34"/>
    <mergeCell ref="N35:N36"/>
    <mergeCell ref="O35:O36"/>
    <mergeCell ref="M41:M42"/>
    <mergeCell ref="N41:N42"/>
    <mergeCell ref="O41:O42"/>
    <mergeCell ref="A43:A44"/>
    <mergeCell ref="B45:B46"/>
    <mergeCell ref="C45:C46"/>
    <mergeCell ref="L45:L46"/>
    <mergeCell ref="A45:A46"/>
    <mergeCell ref="M45:M46"/>
    <mergeCell ref="B43:B44"/>
    <mergeCell ref="C43:C44"/>
    <mergeCell ref="A41:A42"/>
    <mergeCell ref="B15:B16"/>
    <mergeCell ref="C15:C16"/>
    <mergeCell ref="L15:L16"/>
    <mergeCell ref="A39:A40"/>
    <mergeCell ref="B37:B38"/>
    <mergeCell ref="C37:C38"/>
    <mergeCell ref="L41:L42"/>
    <mergeCell ref="C21:C22"/>
    <mergeCell ref="L37:L38"/>
    <mergeCell ref="A37:A38"/>
    <mergeCell ref="B29:B30"/>
    <mergeCell ref="C29:C30"/>
    <mergeCell ref="L29:L30"/>
    <mergeCell ref="A35:A36"/>
    <mergeCell ref="A31:A32"/>
    <mergeCell ref="B33:B34"/>
    <mergeCell ref="C33:C34"/>
    <mergeCell ref="L33:L34"/>
    <mergeCell ref="C31:C32"/>
    <mergeCell ref="O11:O12"/>
    <mergeCell ref="L21:L22"/>
    <mergeCell ref="A33:A34"/>
    <mergeCell ref="B17:B18"/>
    <mergeCell ref="C17:C18"/>
    <mergeCell ref="L17:L18"/>
    <mergeCell ref="M17:M18"/>
    <mergeCell ref="N17:N18"/>
    <mergeCell ref="O17:O18"/>
    <mergeCell ref="N29:N30"/>
    <mergeCell ref="A29:A30"/>
    <mergeCell ref="A23:A24"/>
    <mergeCell ref="A25:A26"/>
    <mergeCell ref="C23:C24"/>
    <mergeCell ref="A21:A22"/>
    <mergeCell ref="A17:A18"/>
    <mergeCell ref="A27:A28"/>
    <mergeCell ref="B21:B22"/>
    <mergeCell ref="A19:A20"/>
    <mergeCell ref="A15:A16"/>
    <mergeCell ref="C19:C20"/>
    <mergeCell ref="B13:B14"/>
    <mergeCell ref="C11:C12"/>
    <mergeCell ref="L11:L12"/>
    <mergeCell ref="C13:C14"/>
    <mergeCell ref="A11:A12"/>
    <mergeCell ref="A13:A14"/>
    <mergeCell ref="B11:B12"/>
    <mergeCell ref="B27:B28"/>
    <mergeCell ref="L27:L28"/>
    <mergeCell ref="M27:M28"/>
    <mergeCell ref="L19:L20"/>
    <mergeCell ref="L13:L14"/>
    <mergeCell ref="N11:N12"/>
    <mergeCell ref="M15:M16"/>
    <mergeCell ref="N15:N16"/>
    <mergeCell ref="B49:B50"/>
    <mergeCell ref="L49:L50"/>
    <mergeCell ref="M49:M50"/>
    <mergeCell ref="N49:N50"/>
    <mergeCell ref="C49:C50"/>
    <mergeCell ref="M11:M12"/>
    <mergeCell ref="B31:B32"/>
    <mergeCell ref="L31:L32"/>
    <mergeCell ref="M31:M32"/>
    <mergeCell ref="C27:C28"/>
    <mergeCell ref="O49:O50"/>
    <mergeCell ref="N19:N20"/>
    <mergeCell ref="O19:O20"/>
    <mergeCell ref="N31:N32"/>
    <mergeCell ref="O31:O32"/>
    <mergeCell ref="N27:N28"/>
    <mergeCell ref="O27:O28"/>
    <mergeCell ref="N43:N44"/>
    <mergeCell ref="O43:O44"/>
    <mergeCell ref="O29:O30"/>
    <mergeCell ref="L43:L44"/>
    <mergeCell ref="M43:M44"/>
    <mergeCell ref="M37:M38"/>
    <mergeCell ref="O47:O48"/>
    <mergeCell ref="O13:O14"/>
    <mergeCell ref="O23:O24"/>
    <mergeCell ref="O39:O40"/>
    <mergeCell ref="O15:O16"/>
    <mergeCell ref="N37:N38"/>
    <mergeCell ref="O37:O38"/>
    <mergeCell ref="N13:N14"/>
    <mergeCell ref="N21:N22"/>
    <mergeCell ref="O21:O22"/>
    <mergeCell ref="N47:N48"/>
    <mergeCell ref="N23:N24"/>
    <mergeCell ref="M19:M20"/>
    <mergeCell ref="M39:M40"/>
    <mergeCell ref="N39:N40"/>
    <mergeCell ref="M21:M22"/>
    <mergeCell ref="N45:N46"/>
    <mergeCell ref="D10:K10"/>
    <mergeCell ref="B47:B48"/>
    <mergeCell ref="L47:L48"/>
    <mergeCell ref="M47:M48"/>
    <mergeCell ref="B23:B24"/>
    <mergeCell ref="L23:L24"/>
    <mergeCell ref="M23:M24"/>
    <mergeCell ref="B19:B20"/>
    <mergeCell ref="M13:M14"/>
    <mergeCell ref="L39:L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Lennart</cp:lastModifiedBy>
  <cp:lastPrinted>2006-04-08T16:03:52Z</cp:lastPrinted>
  <dcterms:created xsi:type="dcterms:W3CDTF">1996-11-28T13:12:19Z</dcterms:created>
  <dcterms:modified xsi:type="dcterms:W3CDTF">2012-09-29T12:10:36Z</dcterms:modified>
  <cp:category/>
  <cp:version/>
  <cp:contentType/>
  <cp:contentStatus/>
</cp:coreProperties>
</file>