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SCHEMA_ADRESSER" sheetId="4" r:id="rId1"/>
    <sheet name="SerienHela13" sheetId="5" r:id="rId2"/>
  </sheets>
  <calcPr calcId="145621"/>
</workbook>
</file>

<file path=xl/calcChain.xml><?xml version="1.0" encoding="utf-8"?>
<calcChain xmlns="http://schemas.openxmlformats.org/spreadsheetml/2006/main">
  <c r="B11" i="4" l="1"/>
  <c r="D11" i="4"/>
  <c r="C11" i="4" s="1"/>
  <c r="E11" i="4"/>
  <c r="F11" i="4"/>
  <c r="B12" i="4"/>
  <c r="D12" i="4"/>
  <c r="E12" i="4"/>
  <c r="F12" i="4"/>
  <c r="B13" i="4"/>
  <c r="C13" i="4"/>
  <c r="D13" i="4"/>
  <c r="E13" i="4"/>
  <c r="F13" i="4"/>
  <c r="B14" i="4"/>
  <c r="D14" i="4"/>
  <c r="E14" i="4"/>
  <c r="F14" i="4"/>
  <c r="B15" i="4"/>
  <c r="D15" i="4"/>
  <c r="E15" i="4"/>
  <c r="F15" i="4"/>
  <c r="B16" i="4"/>
  <c r="D16" i="4"/>
  <c r="E16" i="4"/>
  <c r="F16" i="4"/>
  <c r="B17" i="4"/>
  <c r="D17" i="4"/>
  <c r="C17" i="4" s="1"/>
  <c r="E17" i="4"/>
  <c r="F17" i="4"/>
  <c r="B18" i="4"/>
  <c r="D18" i="4"/>
  <c r="E18" i="4"/>
  <c r="F18" i="4"/>
  <c r="B19" i="4"/>
  <c r="D19" i="4"/>
  <c r="E19" i="4"/>
  <c r="F19" i="4"/>
  <c r="B20" i="4"/>
  <c r="D20" i="4"/>
  <c r="E20" i="4"/>
  <c r="F20" i="4"/>
  <c r="B21" i="4"/>
  <c r="D21" i="4"/>
  <c r="E21" i="4"/>
  <c r="C21" i="4" s="1"/>
  <c r="F21" i="4"/>
  <c r="B22" i="4"/>
  <c r="D22" i="4"/>
  <c r="E22" i="4"/>
  <c r="F22" i="4"/>
  <c r="B23" i="4"/>
  <c r="D23" i="4"/>
  <c r="E23" i="4"/>
  <c r="F23" i="4"/>
  <c r="B24" i="4"/>
  <c r="D24" i="4"/>
  <c r="E24" i="4"/>
  <c r="F24" i="4"/>
  <c r="B25" i="4"/>
  <c r="D25" i="4"/>
  <c r="C25" i="4" s="1"/>
  <c r="E25" i="4"/>
  <c r="F25" i="4"/>
  <c r="B26" i="4"/>
  <c r="D26" i="4"/>
  <c r="C26" i="4" s="1"/>
  <c r="E26" i="4"/>
  <c r="F26" i="4"/>
  <c r="B27" i="4"/>
  <c r="D27" i="4"/>
  <c r="C27" i="4" s="1"/>
  <c r="E27" i="4"/>
  <c r="F27" i="4"/>
  <c r="B28" i="4"/>
  <c r="D28" i="4"/>
  <c r="C28" i="4" s="1"/>
  <c r="E28" i="4"/>
  <c r="F28" i="4"/>
  <c r="B29" i="4"/>
  <c r="C29" i="4"/>
  <c r="D29" i="4"/>
  <c r="E29" i="4"/>
  <c r="F29" i="4"/>
  <c r="B30" i="4"/>
  <c r="D30" i="4"/>
  <c r="E30" i="4"/>
  <c r="F30" i="4"/>
  <c r="B31" i="4"/>
  <c r="D31" i="4"/>
  <c r="E31" i="4"/>
  <c r="F31" i="4"/>
  <c r="B32" i="4"/>
  <c r="D32" i="4"/>
  <c r="E32" i="4"/>
  <c r="F32" i="4"/>
  <c r="B33" i="4"/>
  <c r="D33" i="4"/>
  <c r="C33" i="4" s="1"/>
  <c r="E33" i="4"/>
  <c r="F33" i="4"/>
  <c r="B34" i="4"/>
  <c r="D34" i="4"/>
  <c r="E34" i="4"/>
  <c r="F34" i="4"/>
  <c r="B35" i="4"/>
  <c r="D35" i="4"/>
  <c r="E35" i="4"/>
  <c r="F35" i="4"/>
  <c r="AD36" i="4"/>
  <c r="AF36" i="4"/>
  <c r="AG36" i="4"/>
  <c r="AJ36" i="4"/>
  <c r="AK36" i="4"/>
  <c r="AL36" i="4"/>
  <c r="AN36" i="4"/>
  <c r="AP36" i="4"/>
  <c r="AQ36" i="4"/>
  <c r="AS36" i="4"/>
  <c r="AE37" i="4"/>
  <c r="AH37" i="4"/>
  <c r="AI37" i="4"/>
  <c r="AM37" i="4"/>
  <c r="AO37" i="4"/>
  <c r="AR37" i="4"/>
  <c r="AT37" i="4"/>
  <c r="AE38" i="4"/>
  <c r="AH38" i="4"/>
  <c r="AI38" i="4"/>
  <c r="AM38" i="4"/>
  <c r="AO38" i="4"/>
  <c r="AR38" i="4"/>
  <c r="AT38" i="4"/>
  <c r="V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B40" i="4"/>
  <c r="C40" i="4"/>
  <c r="B41" i="4"/>
  <c r="C41" i="4"/>
  <c r="B42" i="4"/>
  <c r="C42" i="4"/>
  <c r="B43" i="4"/>
  <c r="C43" i="4"/>
  <c r="B44" i="4"/>
  <c r="C44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B88" i="4"/>
  <c r="D88" i="4"/>
  <c r="E88" i="4"/>
  <c r="F88" i="4"/>
  <c r="C24" i="4" l="1"/>
  <c r="C23" i="4"/>
  <c r="C22" i="4"/>
  <c r="C88" i="4"/>
  <c r="C35" i="4"/>
  <c r="C34" i="4"/>
  <c r="C20" i="4"/>
  <c r="C19" i="4"/>
  <c r="C18" i="4"/>
  <c r="C32" i="4"/>
  <c r="C31" i="4"/>
  <c r="C30" i="4"/>
  <c r="C16" i="4"/>
  <c r="C15" i="4"/>
  <c r="C14" i="4"/>
  <c r="R39" i="4" l="1"/>
  <c r="R37" i="4"/>
  <c r="R38" i="4"/>
  <c r="W38" i="4"/>
  <c r="W39" i="4"/>
  <c r="W37" i="4"/>
  <c r="Z38" i="4"/>
  <c r="Z37" i="4"/>
  <c r="Z39" i="4"/>
  <c r="J38" i="4"/>
  <c r="J37" i="4"/>
  <c r="J39" i="4"/>
  <c r="X39" i="4"/>
  <c r="X38" i="4"/>
  <c r="X37" i="4"/>
  <c r="K38" i="4"/>
  <c r="K37" i="4"/>
  <c r="K39" i="4"/>
  <c r="AA38" i="4"/>
  <c r="AA39" i="4"/>
  <c r="AA37" i="4"/>
  <c r="AB38" i="4"/>
  <c r="AB37" i="4"/>
  <c r="AB39" i="4"/>
  <c r="I39" i="4"/>
  <c r="I36" i="4"/>
  <c r="G38" i="4"/>
  <c r="G37" i="4"/>
  <c r="G39" i="4"/>
  <c r="AC39" i="4"/>
  <c r="AC37" i="4"/>
  <c r="AC38" i="4"/>
  <c r="O38" i="4"/>
  <c r="O37" i="4"/>
  <c r="O39" i="4"/>
  <c r="L39" i="4"/>
  <c r="L36" i="4"/>
  <c r="U36" i="4"/>
  <c r="U39" i="4"/>
  <c r="Y39" i="4"/>
  <c r="Y38" i="4"/>
  <c r="Y37" i="4"/>
  <c r="S36" i="4"/>
  <c r="S39" i="4"/>
  <c r="M39" i="4"/>
  <c r="M36" i="4"/>
  <c r="T36" i="4"/>
  <c r="T39" i="4"/>
  <c r="H36" i="4"/>
  <c r="H39" i="4"/>
  <c r="Q36" i="4"/>
  <c r="Q39" i="4"/>
  <c r="P39" i="4"/>
  <c r="P36" i="4"/>
  <c r="N39" i="4"/>
  <c r="N36" i="4"/>
  <c r="V36" i="4"/>
</calcChain>
</file>

<file path=xl/comments1.xml><?xml version="1.0" encoding="utf-8"?>
<comments xmlns="http://schemas.openxmlformats.org/spreadsheetml/2006/main">
  <authors>
    <author>Hallden Anton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Flyttad från lördag 12/10</t>
        </r>
      </text>
    </comment>
    <comment ref="V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I Mullsjö. 3 Matcher.</t>
        </r>
      </text>
    </comment>
    <comment ref="W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I Mullsjö. Två matcher 11.00 samt 17.40. Laget tas ut senare.</t>
        </r>
      </text>
    </comment>
    <comment ref="X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Till denna match tas laget ut senare. Räknar med förstärkning av 96 o 97-or från U-laget</t>
        </r>
      </text>
    </comment>
    <comment ref="Y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I Mullsjö. Två matcher 11.00 samt 17.40. Laget tas ut senare.</t>
        </r>
      </text>
    </comment>
    <comment ref="AB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Flyttad från 30/11</t>
        </r>
      </text>
    </comment>
    <comment ref="AC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Flyttad från 17/11</t>
        </r>
      </text>
    </comment>
    <comment ref="AL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OBS: bygger på att en bil med Anton/Claes åker mellan matcherna...</t>
        </r>
      </text>
    </comment>
    <comment ref="AR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Flyttas sannolikt till en vardag</t>
        </r>
      </text>
    </comment>
    <comment ref="AD6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Flyttad från 12/1</t>
        </r>
      </text>
    </comment>
    <comment ref="AG6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Flyttad från11/1</t>
        </r>
      </text>
    </comment>
    <comment ref="AJ6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Flyttad från 8/12 pga snöoväder</t>
        </r>
      </text>
    </comment>
    <comment ref="V39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Borde förstärka med P99</t>
        </r>
      </text>
    </comment>
    <comment ref="AE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U-lagsspelare förstärker</t>
        </r>
      </text>
    </comment>
    <comment ref="AG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U-lagsspelare förstärker</t>
        </r>
      </text>
    </comment>
    <comment ref="AI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U-lagsspelare förstärker</t>
        </r>
      </text>
    </comment>
    <comment ref="AK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1 P99:a eller om U-laget kan avvara ngn</t>
        </r>
      </text>
    </comment>
    <comment ref="AL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Anton åker från Öxabäck till Skara. Vi får gå på 3 backar alt P99:a eller U-laget.</t>
        </r>
      </text>
    </comment>
    <comment ref="AN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U-laget förstärker ev</t>
        </r>
      </text>
    </comment>
    <comment ref="AO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U-laget förstärker</t>
        </r>
      </text>
    </comment>
    <comment ref="AR39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U-laget förstärker ev</t>
        </r>
      </text>
    </comment>
    <comment ref="S40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Torbjörn Meltzer går in som ledare?</t>
        </r>
      </text>
    </comment>
    <comment ref="X40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Vem tar denna?? Kan vi avgöra senare.</t>
        </r>
      </text>
    </comment>
    <comment ref="AS40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Vem tar denna match mer? Ingen?</t>
        </r>
      </text>
    </comment>
    <comment ref="N42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Kan Anehagen vara assisterande ledare?</t>
        </r>
      </text>
    </comment>
    <comment ref="U42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Jangren går in som assisterande ledare!</t>
        </r>
      </text>
    </comment>
  </commentList>
</comments>
</file>

<file path=xl/sharedStrings.xml><?xml version="1.0" encoding="utf-8"?>
<sst xmlns="http://schemas.openxmlformats.org/spreadsheetml/2006/main" count="1024" uniqueCount="316">
  <si>
    <t>Noah Toth</t>
  </si>
  <si>
    <t>Lukas Mattlin</t>
  </si>
  <si>
    <t>Viktor Pettersson</t>
  </si>
  <si>
    <t xml:space="preserve">Filip Kronvall Bjelkengren
</t>
  </si>
  <si>
    <t>Fabian Sönnermyr</t>
  </si>
  <si>
    <t xml:space="preserve">Mathias Blomqvist
</t>
  </si>
  <si>
    <t>Joseph Petterson</t>
  </si>
  <si>
    <t xml:space="preserve">Max Andersson
</t>
  </si>
  <si>
    <t>d</t>
  </si>
  <si>
    <t>db</t>
  </si>
  <si>
    <t>Antal backar:</t>
  </si>
  <si>
    <t>Christian Nilsen</t>
  </si>
  <si>
    <t>Thomas Brandt</t>
  </si>
  <si>
    <t>Claes Ekbom</t>
  </si>
  <si>
    <t>Anton Halldén</t>
  </si>
  <si>
    <t>Andreas Blinge</t>
  </si>
  <si>
    <t>spelare</t>
  </si>
  <si>
    <t>vår</t>
  </si>
  <si>
    <t>tot</t>
  </si>
  <si>
    <t>Kiosk</t>
  </si>
  <si>
    <t>Sekr</t>
  </si>
  <si>
    <t>Bil</t>
  </si>
  <si>
    <t>dk</t>
  </si>
  <si>
    <t xml:space="preserve">Marcus Lindblom, U-laget
</t>
  </si>
  <si>
    <t>Adam Sandqvist</t>
  </si>
  <si>
    <t>ds</t>
  </si>
  <si>
    <t>Erik Brandt</t>
  </si>
  <si>
    <t xml:space="preserve">Erik Carlén         </t>
  </si>
  <si>
    <t>Kai Granberg</t>
  </si>
  <si>
    <t>Jonas Carlsson</t>
  </si>
  <si>
    <t>-</t>
  </si>
  <si>
    <t>Filip Bohman</t>
  </si>
  <si>
    <t>Tomas Karlsson</t>
  </si>
  <si>
    <t>William Jangren</t>
  </si>
  <si>
    <t>Oskar Peterzon</t>
  </si>
  <si>
    <t>Simon Svensson</t>
  </si>
  <si>
    <t>Simon Anehagen</t>
  </si>
  <si>
    <t>Philip Ljungqvist</t>
  </si>
  <si>
    <t>Linus Meltzer</t>
  </si>
  <si>
    <t>Jonathan Hirsh</t>
  </si>
  <si>
    <t>Oscar Johansson</t>
  </si>
  <si>
    <t>Jacob Malmquist</t>
  </si>
  <si>
    <t>Isak Blinge</t>
  </si>
  <si>
    <t>Hugo Sjönneby</t>
  </si>
  <si>
    <t>Fred Halldén</t>
  </si>
  <si>
    <t>Erik Hagwall</t>
  </si>
  <si>
    <t>Emil Lif</t>
  </si>
  <si>
    <t>Daniel Wigert</t>
  </si>
  <si>
    <t>Jesper Bromander</t>
  </si>
  <si>
    <t>Hampus Bromander</t>
  </si>
  <si>
    <t>Elfhög</t>
  </si>
  <si>
    <t>Svenljunga</t>
  </si>
  <si>
    <t>Mullsjö</t>
  </si>
  <si>
    <t>Lidköping</t>
  </si>
  <si>
    <t>Skövde IB - Fagerhult Habo IBK Arenahallen, A, Skövde</t>
  </si>
  <si>
    <t>Lockerud</t>
  </si>
  <si>
    <t>Wårgårda</t>
  </si>
  <si>
    <t>Skara</t>
  </si>
  <si>
    <t>Tygriket</t>
  </si>
  <si>
    <t>Fristad</t>
  </si>
  <si>
    <t>Borås</t>
  </si>
  <si>
    <t>S Ving</t>
  </si>
  <si>
    <t>Skövde</t>
  </si>
  <si>
    <t>Mariestad</t>
  </si>
  <si>
    <t>Viskafors</t>
  </si>
  <si>
    <t>Deltar</t>
  </si>
  <si>
    <t>Spelarnamn</t>
  </si>
  <si>
    <t>12.30</t>
  </si>
  <si>
    <t>18.00</t>
  </si>
  <si>
    <t>12.00</t>
  </si>
  <si>
    <t>12.45</t>
  </si>
  <si>
    <t>11.00</t>
  </si>
  <si>
    <t>15.00</t>
  </si>
  <si>
    <t>13.00</t>
  </si>
  <si>
    <t>16.30</t>
  </si>
  <si>
    <t>10.00</t>
  </si>
  <si>
    <t>19.30</t>
  </si>
  <si>
    <t>13.30</t>
  </si>
  <si>
    <t>09.00</t>
  </si>
  <si>
    <t>11.30</t>
  </si>
  <si>
    <t>17.30</t>
  </si>
  <si>
    <t>15.30</t>
  </si>
  <si>
    <t>10.30</t>
  </si>
  <si>
    <t>20.00</t>
  </si>
  <si>
    <t>09.45</t>
  </si>
  <si>
    <t>11.15</t>
  </si>
  <si>
    <t>Match</t>
  </si>
  <si>
    <t>15.45</t>
  </si>
  <si>
    <t>14.30</t>
  </si>
  <si>
    <t>09.30</t>
  </si>
  <si>
    <t>07.15</t>
  </si>
  <si>
    <t>09.15</t>
  </si>
  <si>
    <t>18.10</t>
  </si>
  <si>
    <t>13.10</t>
  </si>
  <si>
    <t>17.40</t>
  </si>
  <si>
    <t>08.30</t>
  </si>
  <si>
    <t>07.30</t>
  </si>
  <si>
    <t>08.45</t>
  </si>
  <si>
    <t>Samling</t>
  </si>
  <si>
    <t>Föräldrar</t>
  </si>
  <si>
    <t>Spelare</t>
  </si>
  <si>
    <t>H</t>
  </si>
  <si>
    <t>B</t>
  </si>
  <si>
    <t>Plats</t>
  </si>
  <si>
    <t>Hemma</t>
  </si>
  <si>
    <t>Borta</t>
  </si>
  <si>
    <t>Datum</t>
  </si>
  <si>
    <t>P97</t>
  </si>
  <si>
    <t>P96</t>
  </si>
  <si>
    <t>SM P97</t>
  </si>
  <si>
    <t>SM P98</t>
  </si>
  <si>
    <t>D-lag</t>
  </si>
  <si>
    <t>Serie</t>
  </si>
  <si>
    <t>Flyttas</t>
  </si>
  <si>
    <t>Flyttad</t>
  </si>
  <si>
    <t>DL</t>
  </si>
  <si>
    <t>s = sekretariat</t>
  </si>
  <si>
    <t>k = kiosk</t>
  </si>
  <si>
    <t>b = bil, dvs körning vid bortamatch</t>
  </si>
  <si>
    <t>d = deltar vid match</t>
  </si>
  <si>
    <t>Västergötlands Innebandyförbund</t>
  </si>
  <si>
    <t>J/P96 Västergötland SPELPROGRAM 13/14</t>
  </si>
  <si>
    <t>Nr: Datum: Tid: Match:</t>
  </si>
  <si>
    <t>Omgång: 1 Vecka: 1341</t>
  </si>
  <si>
    <t>40001 2013-10-12 11:30 Skövde IB - Skara IBK Kavelbrohallen, Skövde</t>
  </si>
  <si>
    <t>40002 2013-10-12 15:30 IBK Lockerud Mariestad - IBK Lidköping Vadsbohallen, Mariestad</t>
  </si>
  <si>
    <t>40003 2013-10-12 09:30 Fagerhult Habo IBK - Fristad GOIF Habo Sporthall</t>
  </si>
  <si>
    <t>Omgång: 2 Vecka: 1342</t>
  </si>
  <si>
    <t>40004 2013-11-03 12:00 Skara IBK - Fagerhult Habo IBK Idrottshallen, Skara</t>
  </si>
  <si>
    <t>40005 2013-10-19 18:00 Fristad GOIF - IBK Lockerud Mariestad Fristadshallen, Fristad</t>
  </si>
  <si>
    <t>40006 2013-10-20 15:30 IBK Lidköping - Skövde IB Idrottens Hus, Lidköping</t>
  </si>
  <si>
    <t>Omgång: 3 Vecka: 1343</t>
  </si>
  <si>
    <t>40007 2013-10-27 11:00 Skövde IB - Fristad GOIF Arenahallen C, Skövde</t>
  </si>
  <si>
    <t>40008 2013-10-26 15:00 IBK Lockerud Mariestad - Fagerhult Habo IBK Novab arena, JTM-hallen</t>
  </si>
  <si>
    <t>40009 2013-10-27 10:15 IBK Lidköping - Skara IBK Idrottens Hus, Lidköping</t>
  </si>
  <si>
    <t>Omgång: 4 Vecka: 1345</t>
  </si>
  <si>
    <t>40010 2013-11-10 17:30 Fristad GOIF - IBK Lidköping Fristadshallen, Fristad</t>
  </si>
  <si>
    <t>40011 2013-12-21 17:30 Skara IBK - IBK Lockerud Mariestad Idrottshallen, Skara</t>
  </si>
  <si>
    <t>40012 2013-11-09 10:30 Fagerhult Habo IBK - Skövde IB Habo Sporthall</t>
  </si>
  <si>
    <t>Omgång: 5 Vecka: 1346</t>
  </si>
  <si>
    <t>40013 2013-11-17 12:30 Skövde IB - IBK Lockerud Mariestad Kavelbrohallen, Skövde</t>
  </si>
  <si>
    <t>40014 2013-11-17 16:30 Fristad GOIF - Skara IBK Fristadshallen, Fristad</t>
  </si>
  <si>
    <t>40015 2013-11-17 15:30 IBK Lidköping - Fagerhult Habo IBK Idrottens Hus, Lidköping</t>
  </si>
  <si>
    <t>Omgång: 6 Vecka: 1347</t>
  </si>
  <si>
    <t>40016 2013-11-23 19:00 Skara IBK - Skövde IB Idrottshallen, Skara</t>
  </si>
  <si>
    <t>40017 2013-11-24 13:15 IBK Lidköping - IBK Lockerud Mariestad Idrottens Hus, Lidköping</t>
  </si>
  <si>
    <t>40018 2013-11-23 17:30 Fristad GOIF - Fagerhult Habo IBK Fristadshallen, Fristad</t>
  </si>
  <si>
    <t>Omgång: 7 Vecka: 1348</t>
  </si>
  <si>
    <t>40019 2013-12-01 13:30 Fagerhult Habo IBK - Skara IBK Habo Sporthall</t>
  </si>
  <si>
    <t>40020 2013-12-01 12:00 IBK Lockerud Mariestad - Fristad GOIF Novab arena, Dental-hallen</t>
  </si>
  <si>
    <t>40021 2013-11-30 10:00 Skövde IB - IBK Lidköping Arenahallen C, Skövde</t>
  </si>
  <si>
    <t>Omgång: 8 Vecka: 1349</t>
  </si>
  <si>
    <t>40022 2013-12-07 17:30 Fristad GOIF - Skövde IB Fristadshallen, Fristad</t>
  </si>
  <si>
    <t>40023 2013-12-07 12:30 Fagerhult Habo IBK - IBK Lockerud Mariestad Habo Sporthall</t>
  </si>
  <si>
    <t>40024 2013-12-07 12:30 Skara IBK - IBK Lidköping Idrottshallen, Skara</t>
  </si>
  <si>
    <t>Omgång: 9 Vecka: 1402</t>
  </si>
  <si>
    <t>40025 2014-01-12 11:45 IBK Lidköping - Fristad GOIF Idrottens Hus, Lidköping</t>
  </si>
  <si>
    <t>40026 2014-01-11 15:00 IBK Lockerud Mariestad - Skara IBK Vadsbohallen, Mariestad</t>
  </si>
  <si>
    <t>40027 2014-01-11 12:30 Skövde IB - Fagerhult Habo IBK Arenahallen, A, Skövde</t>
  </si>
  <si>
    <t>Omgång: 10 Vecka: 1403</t>
  </si>
  <si>
    <t>40028 2014-01-18 10:00 IBK Lockerud Mariestad - Skövde IB Novab arena, JTM-hallen</t>
  </si>
  <si>
    <t>40029 2014-01-18 13:30 Skara IBK - Fristad GOIF Idrottshallen, Skara</t>
  </si>
  <si>
    <t>40030 2014-01-18 12:30 Fagerhult Habo IBK - IBK Lidköping Habo Sporthall</t>
  </si>
  <si>
    <t>Omgång: 11 Vecka: 1404</t>
  </si>
  <si>
    <t>40031 2014-01-23 20:00 Skövde IB - Skara IBK Fjärilshallen, Skövde</t>
  </si>
  <si>
    <t>40032 2014-01-24 19:30 IBK Lockerud Mariestad - IBK Lidköping Vadsbohallen, Mariestad</t>
  </si>
  <si>
    <t>40033 2014-01-25 12:00 Fagerhult Habo IBK - Fristad GOIF Habo Sporthall</t>
  </si>
  <si>
    <t>Omgång: 12 Vecka: 1405</t>
  </si>
  <si>
    <t>40034 2014-02-01 16:30 Skara IBK - Fagerhult Habo IBK Idrottshallen, Skara</t>
  </si>
  <si>
    <t>40035 2014-02-02 17:30 Fristad GOIF - IBK Lockerud Mariestad Fristadshallen, Fristad</t>
  </si>
  <si>
    <t>40036 2014-02-02 11:45 IBK Lidköping - Skövde IB Idrottens Hus, Lidköping</t>
  </si>
  <si>
    <t>Omgång: 13 Vecka: 1407</t>
  </si>
  <si>
    <t>40037 2014-02-15 12:00 Skövde IB - Fristad GOIF Kavelbrohallen, Skövde</t>
  </si>
  <si>
    <t>40038 2014-02-16 15:00 IBK Lockerud Mariestad - Fagerhult Habo IBK Vadsbohallen, Mariestad</t>
  </si>
  <si>
    <t>40039 2014-02-16 10:00 IBK Lidköping - Skara IBK Idrottens Hus, Lidköping</t>
  </si>
  <si>
    <t>Omgång: 14 Vecka: 1408</t>
  </si>
  <si>
    <t>40040 2014-02-22 17:30 Fristad GOIF - IBK Lidköping Fristadshallen, Fristad</t>
  </si>
  <si>
    <t>40041 2014-02-23 09:30 Skara IBK - IBK Lockerud Mariestad Idrottshallen, Skara</t>
  </si>
  <si>
    <t>40042 2014-02-22 11:00 Fagerhult Habo IBK - Skövde IB Habo Sporthall</t>
  </si>
  <si>
    <t>Omgång: 15 Vecka: 1409</t>
  </si>
  <si>
    <t>40043 2014-02-27 20:00 Skövde IB - IBK Lockerud Mariestad Fjärilshallen, Skövde</t>
  </si>
  <si>
    <t>40044 2014-03-02 18:00 Fristad GOIF - Skara IBK Fristadshallen, Fristad</t>
  </si>
  <si>
    <t>40045 2014-03-02 12:45 IBK Lidköping - Fagerhult Habo IBK Idrottens Hus, Lidköping</t>
  </si>
  <si>
    <t>41 P97 Västergötland SPELPROGRAM 13/14</t>
  </si>
  <si>
    <t>Omgång: 1 Vecka: 1338</t>
  </si>
  <si>
    <t>41001 2013-09-20 19:30 IBK Tygriket 99 - Södra Vings IF Öxabäckshallen, Öxabäck</t>
  </si>
  <si>
    <t>41002 2013-09-22 12:00 Wårgårda IBK - IBK Lidköping Sporthallen, Vårgårda</t>
  </si>
  <si>
    <t>41003 2013-09-22 11:30 Fagerhult Habo IBK - IBK Lockerud Mariestad Habo Sporthall</t>
  </si>
  <si>
    <t>41004 2013-09-21 12:00 Skövde IB - IBK Elfhög Arenahallen, A, Skövde</t>
  </si>
  <si>
    <t>41005 2013-09-22 11:45 Mullsjö AIS - Svenljunga IBK Nyhemshallen - Mullsjö</t>
  </si>
  <si>
    <t>Omgång: 2 Vecka: 1339</t>
  </si>
  <si>
    <t>41006 2013-09-28 09:00 Borås IBF - IBK Tygriket 99 Daltorphallen, Borås</t>
  </si>
  <si>
    <t>41007 2013-09-29 17:00 IBK Elfhög - Mullsjö AIS Elfhöghallen, Trollhättan</t>
  </si>
  <si>
    <t>41008 2013-09-29 14:00 IBK Lockerud Mariestad - Skövde IB Vadsbohallen, Mariestad</t>
  </si>
  <si>
    <t>41009 2013-09-29 11:15 IBK Lidköping - Fagerhult Habo IBK Idrottens Hus, Lidköping</t>
  </si>
  <si>
    <t>41010 2013-09-28 11:00 Södra Vings IF - Wårgårda IBK Södra Vingshallen, Hökerum</t>
  </si>
  <si>
    <t>Omgång: 3 Vecka: 1341</t>
  </si>
  <si>
    <t>41011 2013-10-12 12:00 Wårgårda IBK - Borås IBF Sporthallen, Vårgårda</t>
  </si>
  <si>
    <t>41012 2013-10-12 11:30 Fagerhult Habo IBK - Södra Vings IF Habo Sporthall</t>
  </si>
  <si>
    <t>41013 2013-10-12 14:00 Skövde IB - IBK Lidköping Kavelbrohallen, Skövde</t>
  </si>
  <si>
    <t>41014 2013-10-12 16:30 Mullsjö AIS - IBK Lockerud Mariestad Nyhemshallen - Mullsjö</t>
  </si>
  <si>
    <t>41015 2013-10-12 14:00 Svenljunga IBK - IBK Elfhög Mogahallen, Svenljunga</t>
  </si>
  <si>
    <t>Omgång: 4 Vecka: 1342</t>
  </si>
  <si>
    <t>41016 2013-10-19 10:30 Borås IBF - Fagerhult Habo IBK Daltorphallen, Borås</t>
  </si>
  <si>
    <t>41017 2013-10-20 11:30 IBK Tygriket 99 - Wårgårda IBK Öxabäckshallen, Öxabäck</t>
  </si>
  <si>
    <t>41018 2013-10-19 15:00 IBK Lockerud Mariestad - Svenljunga IBK Vadsbohallen, Mariestad</t>
  </si>
  <si>
    <t>41019 2013-10-20 13:45 IBK Lidköping - Mullsjö AIS Idrottens Hus, Lidköping</t>
  </si>
  <si>
    <t>41020 2013-10-19 11:00 Södra Vings IF - Skövde IB Södra Vingshallen, Hökerum</t>
  </si>
  <si>
    <t>Omgång: 5 Vecka: 1343</t>
  </si>
  <si>
    <t>41021 2013-10-26 12:30 Fagerhult Habo IBK - IBK Tygriket 99 Habo Sporthall</t>
  </si>
  <si>
    <t>41022 2013-10-27 12:30 Skövde IB - Borås IBF Kavelbrohallen, Skövde</t>
  </si>
  <si>
    <t>41023 2013-10-26 14:30 Mullsjö AIS - Södra Vings IF Nyhemshallen - Mullsjö</t>
  </si>
  <si>
    <t>41024 2013-10-26 16:00 Svenljunga IBK - IBK Lidköping Mogahallen, Svenljunga</t>
  </si>
  <si>
    <t>41025 2013-10-27 18:00 IBK Elfhög - IBK Lockerud Mariestad Elfhöghallen, Trollhättan</t>
  </si>
  <si>
    <t>Omgång: 6 Vecka: 1344</t>
  </si>
  <si>
    <t>41026 2013-11-02 09:00 Borås IBF - Mullsjö AIS Daltorphallen, Borås</t>
  </si>
  <si>
    <t>41027 2013-11-02 13:30 IBK Tygriket 99 - Skövde IB Öxabäckshallen, Öxabäck</t>
  </si>
  <si>
    <t>41028 2013-10-30 20:00 Wårgårda IBK - Fagerhult Habo IBK Sporthallen, Vårgårda</t>
  </si>
  <si>
    <t>41029 2013-11-03 10:15 IBK Lidköping - IBK Elfhög Idrottens Hus, Lidköping</t>
  </si>
  <si>
    <t>41030 2013-11-01 19:00 Södra Vings IF - Svenljunga IBK Södra Vingshallen, Hökerum</t>
  </si>
  <si>
    <t>Omgång: 7 Vecka: 1345</t>
  </si>
  <si>
    <t>41031 2013-11-09 14:00 Skövde IB - Wårgårda IBK Fjärilshallen, Skövde</t>
  </si>
  <si>
    <t>41032 2013-11-09 11:45 Mullsjö AIS - IBK Tygriket 99 Nyhemshallen - Mullsjö</t>
  </si>
  <si>
    <t>41033 2013-11-09 16:00 Svenljunga IBK - Borås IBF Mogahallen, Svenljunga</t>
  </si>
  <si>
    <t>41034 2013-11-09 12:30 IBK Elfhög - Södra Vings IF Elfhöghallen, Trollhättan</t>
  </si>
  <si>
    <t>41035 2013-11-09 15:00 IBK Lockerud Mariestad - IBK Lidköping Vadsbohallen, Mariestad</t>
  </si>
  <si>
    <t>Omgång: 8 Vecka: 1346</t>
  </si>
  <si>
    <t>41036 2013-11-17 11:00 Borås IBF - IBK Elfhög Daltorphallen, Borås</t>
  </si>
  <si>
    <t>41037 2013-11-16 15:00 IBK Tygriket 99 - Svenljunga IBK Öxabäckshallen, Öxabäck</t>
  </si>
  <si>
    <t>41038 2013-11-16 11:00 Wårgårda IBK - Mullsjö AIS Sporthallen, Vårgårda</t>
  </si>
  <si>
    <t>41039 2013-11-17 11:00 Fagerhult Habo IBK - Skövde IB Habo Sporthall</t>
  </si>
  <si>
    <t>41040 2013-11-16 11:00 Södra Vings IF - IBK Lockerud Mariestad Södra Vingshallen, Hökerum</t>
  </si>
  <si>
    <t>Omgång: 9 Vecka: 1347</t>
  </si>
  <si>
    <t>41041 2013-11-22 19:30 Mullsjö AIS - Fagerhult Habo IBK Nyhemshallen - Mullsjö</t>
  </si>
  <si>
    <t>41042 2013-11-23 16:00 Svenljunga IBK - Wårgårda IBK Mogahallen, Svenljunga</t>
  </si>
  <si>
    <t>41043 2013-11-24 12:30 IBK Elfhög - IBK Tygriket 99 Elfhöghallen, Trollhättan</t>
  </si>
  <si>
    <t>41044 2013-11-24 13:30 IBK Lockerud Mariestad - Borås IBF Vadsbohallen, Mariestad</t>
  </si>
  <si>
    <t>41045 2013-11-24 11:30 IBK Lidköping - Södra Vings IF Idrottens Hus, Lidköping</t>
  </si>
  <si>
    <t>Omgång: 10 Vecka: 1348</t>
  </si>
  <si>
    <t>41046 2013-11-30 10:30 Borås IBF - IBK Lidköping Daltorphallen, Borås</t>
  </si>
  <si>
    <t>41047 2013-11-30 15:00 IBK Tygriket 99 - IBK Lockerud Mariestad Öxabäckshallen, Öxabäck</t>
  </si>
  <si>
    <t>41048 2013-11-30 10:30 Wårgårda IBK - IBK Elfhög Sporthallen, Vårgårda</t>
  </si>
  <si>
    <t>41049 2013-11-30 12:30 Fagerhult Habo IBK - Svenljunga IBK Habo Sporthall</t>
  </si>
  <si>
    <t>41050 2013-11-30 12:30 Skövde IB - Mullsjö AIS Arenahallen C, Skövde</t>
  </si>
  <si>
    <t>Omgång: 11 Vecka: 1349</t>
  </si>
  <si>
    <t>41051 2013-12-07 16:00 Svenljunga IBK - Skövde IB Mogahallen, Svenljunga</t>
  </si>
  <si>
    <t>41052 2013-12-08 17:00 IBK Elfhög - Fagerhult Habo IBK Elfhöghallen, Trollhättan</t>
  </si>
  <si>
    <t>41053 2013-12-08 17:30 IBK Lockerud Mariestad - Wårgårda IBK Vadsbohallen, Mariestad</t>
  </si>
  <si>
    <t>41054 2013-12-08 13:15 IBK Lidköping - IBK Tygriket 99 Idrottens Hus, Lidköping</t>
  </si>
  <si>
    <t>41055 2013-12-07 11:00 Södra Vings IF - Borås IBF Södra Vingshallen, Hökerum</t>
  </si>
  <si>
    <t>Omgång: 12 Vecka: 1350</t>
  </si>
  <si>
    <t>41056 2013-12-13 19:30 IBK Tygriket 99 - Borås IBF Öxabäckshallen, Öxabäck</t>
  </si>
  <si>
    <t>41057 2013-12-15 11:15 Mullsjö AIS - IBK Elfhög Nyhemshallen - Mullsjö</t>
  </si>
  <si>
    <t>41058 2013-12-14 09:30 Skövde IB - IBK Lockerud Mariestad Arenahallen C, Skövde</t>
  </si>
  <si>
    <t>41059 2013-12-15 12:00 Fagerhult Habo IBK - IBK Lidköping Habo Sporthall C</t>
  </si>
  <si>
    <t>41060 2013-12-15 11:00 Wårgårda IBK - Södra Vings IF Sporthallen, Vårgårda</t>
  </si>
  <si>
    <t>Omgång: 13 Vecka: 1402</t>
  </si>
  <si>
    <t>41061 2014-01-11 11:00 Södra Vings IF - IBK Tygriket 99 Södra Vingshallen, Hökerum</t>
  </si>
  <si>
    <t>41062 2014-01-12 10:00 IBK Lidköping - Wårgårda IBK Idrottens Hus, Lidköping</t>
  </si>
  <si>
    <t>41063 2014-01-12 11:00 IBK Lockerud Mariestad - Fagerhult Habo IBK Novab arena, Dental-hallen</t>
  </si>
  <si>
    <t>41064 2014-01-12 18:00 IBK Elfhög - Skövde IB Elfhöghallen, Trollhättan</t>
  </si>
  <si>
    <t>41065 2014-01-10 20:15 Svenljunga IBK - Mullsjö AIS Mogahallen, Svenljunga</t>
  </si>
  <si>
    <t>Omgång: 14 Vecka: 1403</t>
  </si>
  <si>
    <t>41066 2014-01-18 10:30 Borås IBF - Wårgårda IBK Daltorphallen, Borås</t>
  </si>
  <si>
    <t>41067 2014-01-18 11:00 Södra Vings IF - Fagerhult Habo IBK Södra Vingshallen, Hökerum</t>
  </si>
  <si>
    <t>41068 2014-01-19 10:30 IBK Lidköping - Skövde IB Idrottens Hus, Lidköping</t>
  </si>
  <si>
    <t>41069 2014-01-19 12:30 IBK Lockerud Mariestad - Mullsjö AIS Vadsbohallen, Mariestad</t>
  </si>
  <si>
    <t>41070 2014-01-19 16:30 IBK Elfhög - Svenljunga IBK Torsbohallen, Trollhättan</t>
  </si>
  <si>
    <t>Omgång: 15 Vecka: 1404</t>
  </si>
  <si>
    <t>41071 2014-01-25 10:00 Fagerhult Habo IBK - Borås IBF Habo Sporthall</t>
  </si>
  <si>
    <t>41072 2014-01-26 16:30 Wårgårda IBK - IBK Tygriket 99 Sporthallen, Vårgårda</t>
  </si>
  <si>
    <t>41073 2014-01-24 19:30 Svenljunga IBK - IBK Lockerud Mariestad Mogahallen, Svenljunga</t>
  </si>
  <si>
    <t>41074 2014-01-26 11:45 Mullsjö AIS - IBK Lidköping Nyhemshallen - Mullsjö</t>
  </si>
  <si>
    <t>41075 2014-01-26 13:00 Skövde IB - Södra Vings IF Fjärilshallen, Skövde</t>
  </si>
  <si>
    <t>Omgång: 16 Vecka: 1405</t>
  </si>
  <si>
    <t>41076 2014-02-01 12:00 IBK Tygriket 99 - Fagerhult Habo IBK Öxabäckshallen, Öxabäck</t>
  </si>
  <si>
    <t>41077 2014-02-02 15:15 Borås IBF - Skövde IB Daltorphallen, Borås</t>
  </si>
  <si>
    <t>41078 2014-02-01 11:00 Södra Vings IF - Mullsjö AIS Södra Vingshallen, Hökerum</t>
  </si>
  <si>
    <t>41079 2014-02-02 16:45 IBK Lidköping - Svenljunga IBK Idrottens Hus, Lidköping</t>
  </si>
  <si>
    <t>41080 2014-02-01 12:30 IBK Lockerud Mariestad - IBK Elfhög Novab arena, JTM-hallen</t>
  </si>
  <si>
    <t>Omgång: 17 Vecka: 1406</t>
  </si>
  <si>
    <t>41081 2014-02-08 14:30 Mullsjö AIS - Borås IBF Nyhemshallen - Mullsjö</t>
  </si>
  <si>
    <t>41082 2014-02-09 11:00 Skövde IB - IBK Tygriket 99 Arenahallen, A, Skövde</t>
  </si>
  <si>
    <t>41083 2014-02-08 13:00 Fagerhult Habo IBK - Wårgårda IBK Habo Sporthall</t>
  </si>
  <si>
    <t>41084 2014-02-09 17:30 IBK Elfhög - IBK Lidköping Torsbohallen, Trollhättan</t>
  </si>
  <si>
    <t>41085 2014-02-08 14:00 Svenljunga IBK - Södra Vings IF Mogahallen, Svenljunga</t>
  </si>
  <si>
    <t>Omgång: 18 Vecka: 1407</t>
  </si>
  <si>
    <t>41086 2014-02-16 13:00 Wårgårda IBK - Skövde IB Sporthallen, Vårgårda</t>
  </si>
  <si>
    <t>41087 2014-02-15 15:30 IBK Tygriket 99 - Mullsjö AIS Öxabäckshallen, Öxabäck</t>
  </si>
  <si>
    <t>41088 2014-02-16 11:00 Borås IBF - Svenljunga IBK Daltorphallen, Borås</t>
  </si>
  <si>
    <t>41089 2014-02-15 11:00 Södra Vings IF - IBK Elfhög Södra Vingshallen, Hökerum</t>
  </si>
  <si>
    <t>41090 2014-02-16 11:45 IBK Lidköping - IBK Lockerud Mariestad Idrottens Hus, Lidköping</t>
  </si>
  <si>
    <t>Omgång: 19 Vecka: 1408</t>
  </si>
  <si>
    <t>41091 2014-02-23 12:00 IBK Elfhög - Borås IBF Elfhöghallen, Trollhättan</t>
  </si>
  <si>
    <t>41092 2014-02-22 16:00 Svenljunga IBK - IBK Tygriket 99 Mogahallen, Svenljunga</t>
  </si>
  <si>
    <t>41093 2014-02-22 09:30 Mullsjö AIS - Wårgårda IBK Nyhemshallen - Mullsjö</t>
  </si>
  <si>
    <t>41094 2014-02-23 12:00 Skövde IB - Fagerhult Habo IBK Kavelbrohallen, Skövde</t>
  </si>
  <si>
    <t>41095 2014-02-22 12:30 IBK Lockerud Mariestad - Södra Vings IF Vadsbohallen, Mariestad</t>
  </si>
  <si>
    <t>Omgång: 20 Vecka: 1409</t>
  </si>
  <si>
    <t>41096 2014-03-02 12:00 Fagerhult Habo IBK - Mullsjö AIS Habo Sporthall</t>
  </si>
  <si>
    <t>41097 2014-03-02 14:00 Wårgårda IBK - Svenljunga IBK Sporthallen, Vårgårda</t>
  </si>
  <si>
    <t>41098 2014-03-01 13:00 IBK Tygriket 99 - IBK Elfhög Öxabäckshallen, Öxabäck</t>
  </si>
  <si>
    <t>41099 2014-03-01 16:00 Borås IBF - IBK Lockerud Mariestad Daltorphallen, Borås</t>
  </si>
  <si>
    <t>41100 2014-03-01 11:00 Södra Vings IF - IBK Lidköping Södra Vingshallen, Hökerum</t>
  </si>
  <si>
    <t>Omgång: 21 Vecka: 1410</t>
  </si>
  <si>
    <t>41101 2014-03-09 11:00 IBK Lidköping - Borås IBF Idrottens Hus, Lidköping</t>
  </si>
  <si>
    <t>41102 2014-03-08 12:30 IBK Lockerud Mariestad - IBK Tygriket 99 Novab arena, JTM-hallen</t>
  </si>
  <si>
    <t>41103 2014-03-09 17:00 IBK Elfhög - Wårgårda IBK Elfhöghallen, Trollhättan</t>
  </si>
  <si>
    <t>41104 2014-03-08 18:00 Svenljunga IBK - Fagerhult Habo IBK Mogahallen, Svenljunga</t>
  </si>
  <si>
    <t>41105 2014-03-07 19:30 Mullsjö AIS - Skövde IB Nyhemshallen - Mullsjö</t>
  </si>
  <si>
    <t>Omgång: 22 Vecka: 1411</t>
  </si>
  <si>
    <t>41106 2014-03-16 13:00 Skövde IB - Svenljunga IBK Arenahallen, A, Skövde</t>
  </si>
  <si>
    <t>41107 2014-03-16 12:30 Fagerhult Habo IBK - IBK Elfhög Habo Sporthall</t>
  </si>
  <si>
    <t>41108 2014-03-15 12:00 Wårgårda IBK - IBK Lockerud Mariestad Sporthallen, Vårgårda</t>
  </si>
  <si>
    <t>41109 2014-03-15 13:00 IBK Tygriket 99 - IBK Lidköping Öxabäckshallen, Öxabäck</t>
  </si>
  <si>
    <t>41110 2014-03-15 09:00 Borås IBF - Södra Vings IF Daltorphallen, Borås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</si>
</sst>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trike/>
      <sz val="10"/>
      <name val="Arial"/>
      <family val="2"/>
    </font>
    <font>
      <b/>
      <sz val="10"/>
      <name val="Arial"/>
      <family val="2"/>
    </font>
    <font>
      <sz val="8"/>
      <color rgb="FF333333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49" fontId="2" fillId="0" borderId="0" xfId="1" applyNumberFormat="1" applyFont="1" applyFill="1"/>
    <xf numFmtId="0" fontId="2" fillId="0" borderId="0" xfId="1" applyFont="1" applyFill="1" applyAlignment="1">
      <alignment horizontal="left" wrapText="1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2" fillId="0" borderId="3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1" fontId="2" fillId="0" borderId="1" xfId="1" applyNumberFormat="1" applyFont="1" applyFill="1" applyBorder="1" applyAlignment="1">
      <alignment wrapText="1"/>
    </xf>
    <xf numFmtId="1" fontId="2" fillId="0" borderId="0" xfId="1" applyNumberFormat="1" applyFont="1" applyFill="1" applyBorder="1" applyAlignment="1">
      <alignment wrapText="1"/>
    </xf>
    <xf numFmtId="1" fontId="2" fillId="0" borderId="0" xfId="1" applyNumberFormat="1" applyFont="1" applyFill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left" wrapText="1"/>
    </xf>
    <xf numFmtId="0" fontId="2" fillId="0" borderId="0" xfId="1" applyFont="1" applyFill="1" applyAlignment="1">
      <alignment horizontal="left"/>
    </xf>
    <xf numFmtId="0" fontId="2" fillId="0" borderId="1" xfId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1" fontId="2" fillId="0" borderId="0" xfId="1" applyNumberFormat="1" applyFont="1" applyFill="1" applyBorder="1" applyAlignment="1"/>
    <xf numFmtId="1" fontId="2" fillId="0" borderId="0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/>
    </xf>
    <xf numFmtId="49" fontId="2" fillId="0" borderId="0" xfId="1" applyNumberFormat="1" applyFont="1" applyFill="1" applyBorder="1"/>
    <xf numFmtId="0" fontId="2" fillId="0" borderId="0" xfId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left" wrapText="1"/>
    </xf>
    <xf numFmtId="16" fontId="2" fillId="0" borderId="1" xfId="1" quotePrefix="1" applyNumberFormat="1" applyFont="1" applyFill="1" applyBorder="1" applyAlignment="1">
      <alignment horizontal="left" wrapText="1"/>
    </xf>
    <xf numFmtId="16" fontId="2" fillId="0" borderId="2" xfId="1" quotePrefix="1" applyNumberFormat="1" applyFont="1" applyFill="1" applyBorder="1" applyAlignment="1">
      <alignment horizontal="left" wrapText="1"/>
    </xf>
    <xf numFmtId="16" fontId="2" fillId="0" borderId="3" xfId="1" quotePrefix="1" applyNumberFormat="1" applyFont="1" applyFill="1" applyBorder="1" applyAlignment="1">
      <alignment horizontal="left" wrapText="1"/>
    </xf>
    <xf numFmtId="1" fontId="2" fillId="0" borderId="4" xfId="1" applyNumberFormat="1" applyFont="1" applyFill="1" applyBorder="1" applyAlignment="1">
      <alignment wrapText="1"/>
    </xf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left" wrapText="1"/>
    </xf>
    <xf numFmtId="49" fontId="2" fillId="0" borderId="3" xfId="1" applyNumberFormat="1" applyFont="1" applyFill="1" applyBorder="1" applyAlignment="1">
      <alignment horizontal="left" wrapText="1"/>
    </xf>
    <xf numFmtId="1" fontId="2" fillId="0" borderId="2" xfId="1" applyNumberFormat="1" applyFont="1" applyFill="1" applyBorder="1" applyAlignment="1">
      <alignment wrapText="1"/>
    </xf>
    <xf numFmtId="1" fontId="2" fillId="0" borderId="3" xfId="1" applyNumberFormat="1" applyFont="1" applyFill="1" applyBorder="1" applyAlignment="1">
      <alignment wrapText="1"/>
    </xf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2" fillId="2" borderId="4" xfId="1" applyFont="1" applyFill="1" applyBorder="1" applyAlignment="1">
      <alignment wrapText="1"/>
    </xf>
    <xf numFmtId="1" fontId="2" fillId="2" borderId="1" xfId="1" applyNumberFormat="1" applyFont="1" applyFill="1" applyBorder="1" applyAlignment="1">
      <alignment wrapText="1"/>
    </xf>
    <xf numFmtId="1" fontId="2" fillId="2" borderId="0" xfId="1" applyNumberFormat="1" applyFont="1" applyFill="1" applyBorder="1" applyAlignment="1">
      <alignment wrapText="1"/>
    </xf>
    <xf numFmtId="1" fontId="2" fillId="2" borderId="0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 wrapText="1"/>
    </xf>
    <xf numFmtId="0" fontId="2" fillId="0" borderId="0" xfId="1" applyNumberFormat="1" applyFont="1" applyFill="1"/>
    <xf numFmtId="49" fontId="2" fillId="0" borderId="1" xfId="1" applyNumberFormat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left"/>
    </xf>
    <xf numFmtId="49" fontId="2" fillId="0" borderId="3" xfId="1" applyNumberFormat="1" applyFont="1" applyFill="1" applyBorder="1" applyAlignment="1">
      <alignment horizontal="left"/>
    </xf>
    <xf numFmtId="49" fontId="2" fillId="0" borderId="4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/>
    </xf>
    <xf numFmtId="0" fontId="2" fillId="0" borderId="3" xfId="1" applyNumberFormat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49" fontId="2" fillId="0" borderId="5" xfId="1" applyNumberFormat="1" applyFont="1" applyFill="1" applyBorder="1" applyAlignment="1">
      <alignment horizontal="left"/>
    </xf>
    <xf numFmtId="49" fontId="2" fillId="0" borderId="6" xfId="1" applyNumberFormat="1" applyFont="1" applyFill="1" applyBorder="1" applyAlignment="1">
      <alignment horizontal="left"/>
    </xf>
    <xf numFmtId="49" fontId="2" fillId="0" borderId="7" xfId="1" applyNumberFormat="1" applyFont="1" applyFill="1" applyBorder="1" applyAlignment="1">
      <alignment horizontal="left"/>
    </xf>
    <xf numFmtId="49" fontId="2" fillId="0" borderId="8" xfId="1" applyNumberFormat="1" applyFont="1" applyFill="1" applyBorder="1" applyAlignment="1">
      <alignment horizontal="left"/>
    </xf>
    <xf numFmtId="49" fontId="2" fillId="3" borderId="5" xfId="1" applyNumberFormat="1" applyFont="1" applyFill="1" applyBorder="1" applyAlignment="1">
      <alignment horizontal="left"/>
    </xf>
    <xf numFmtId="1" fontId="2" fillId="0" borderId="9" xfId="1" applyNumberFormat="1" applyFont="1" applyFill="1" applyBorder="1" applyAlignment="1"/>
    <xf numFmtId="1" fontId="2" fillId="0" borderId="10" xfId="1" applyNumberFormat="1" applyFont="1" applyFill="1" applyBorder="1" applyAlignment="1"/>
    <xf numFmtId="1" fontId="2" fillId="0" borderId="11" xfId="1" applyNumberFormat="1" applyFont="1" applyFill="1" applyBorder="1" applyAlignment="1"/>
    <xf numFmtId="49" fontId="2" fillId="0" borderId="0" xfId="1" applyNumberFormat="1" applyFont="1" applyFill="1" applyAlignment="1">
      <alignment horizontal="left"/>
    </xf>
    <xf numFmtId="1" fontId="2" fillId="0" borderId="1" xfId="1" applyNumberFormat="1" applyFont="1" applyFill="1" applyBorder="1" applyAlignment="1"/>
    <xf numFmtId="1" fontId="2" fillId="0" borderId="2" xfId="1" applyNumberFormat="1" applyFont="1" applyFill="1" applyBorder="1" applyAlignment="1"/>
    <xf numFmtId="1" fontId="2" fillId="0" borderId="3" xfId="1" applyNumberFormat="1" applyFont="1" applyFill="1" applyBorder="1" applyAlignment="1"/>
    <xf numFmtId="1" fontId="2" fillId="0" borderId="4" xfId="1" applyNumberFormat="1" applyFont="1" applyFill="1" applyBorder="1" applyAlignment="1"/>
    <xf numFmtId="0" fontId="2" fillId="4" borderId="0" xfId="1" applyFont="1" applyFill="1" applyAlignment="1">
      <alignment horizontal="left" wrapText="1"/>
    </xf>
    <xf numFmtId="0" fontId="2" fillId="4" borderId="1" xfId="1" applyFont="1" applyFill="1" applyBorder="1" applyAlignment="1">
      <alignment wrapText="1"/>
    </xf>
    <xf numFmtId="0" fontId="2" fillId="4" borderId="2" xfId="1" applyFont="1" applyFill="1" applyBorder="1" applyAlignment="1">
      <alignment wrapText="1"/>
    </xf>
    <xf numFmtId="0" fontId="2" fillId="4" borderId="3" xfId="1" applyFont="1" applyFill="1" applyBorder="1" applyAlignment="1">
      <alignment wrapText="1"/>
    </xf>
    <xf numFmtId="0" fontId="2" fillId="4" borderId="4" xfId="1" applyFont="1" applyFill="1" applyBorder="1" applyAlignment="1">
      <alignment wrapText="1"/>
    </xf>
    <xf numFmtId="1" fontId="2" fillId="4" borderId="1" xfId="1" applyNumberFormat="1" applyFont="1" applyFill="1" applyBorder="1" applyAlignment="1">
      <alignment wrapText="1"/>
    </xf>
    <xf numFmtId="49" fontId="2" fillId="4" borderId="1" xfId="1" applyNumberFormat="1" applyFont="1" applyFill="1" applyBorder="1" applyAlignment="1">
      <alignment horizontal="left" wrapText="1"/>
    </xf>
    <xf numFmtId="1" fontId="2" fillId="4" borderId="0" xfId="1" applyNumberFormat="1" applyFont="1" applyFill="1" applyBorder="1" applyAlignment="1">
      <alignment wrapText="1"/>
    </xf>
    <xf numFmtId="1" fontId="2" fillId="4" borderId="0" xfId="1" applyNumberFormat="1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" fontId="2" fillId="4" borderId="2" xfId="1" applyNumberFormat="1" applyFont="1" applyFill="1" applyBorder="1" applyAlignment="1">
      <alignment wrapText="1"/>
    </xf>
    <xf numFmtId="1" fontId="2" fillId="4" borderId="3" xfId="1" applyNumberFormat="1" applyFont="1" applyFill="1" applyBorder="1" applyAlignment="1">
      <alignment wrapText="1"/>
    </xf>
    <xf numFmtId="1" fontId="2" fillId="4" borderId="4" xfId="1" applyNumberFormat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 wrapText="1"/>
    </xf>
    <xf numFmtId="1" fontId="3" fillId="0" borderId="4" xfId="1" applyNumberFormat="1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left" wrapText="1"/>
    </xf>
    <xf numFmtId="1" fontId="2" fillId="2" borderId="2" xfId="1" applyNumberFormat="1" applyFont="1" applyFill="1" applyBorder="1" applyAlignment="1">
      <alignment wrapText="1"/>
    </xf>
    <xf numFmtId="1" fontId="2" fillId="2" borderId="3" xfId="1" applyNumberFormat="1" applyFont="1" applyFill="1" applyBorder="1" applyAlignment="1">
      <alignment wrapText="1"/>
    </xf>
    <xf numFmtId="1" fontId="2" fillId="2" borderId="4" xfId="1" applyNumberFormat="1" applyFont="1" applyFill="1" applyBorder="1" applyAlignment="1">
      <alignment wrapText="1"/>
    </xf>
    <xf numFmtId="0" fontId="2" fillId="2" borderId="1" xfId="1" applyFont="1" applyFill="1" applyBorder="1" applyAlignment="1">
      <alignment horizontal="left" wrapText="1"/>
    </xf>
    <xf numFmtId="49" fontId="2" fillId="2" borderId="2" xfId="1" applyNumberFormat="1" applyFont="1" applyFill="1" applyBorder="1" applyAlignment="1">
      <alignment horizontal="left" wrapText="1"/>
    </xf>
    <xf numFmtId="49" fontId="2" fillId="2" borderId="3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Border="1" applyAlignment="1">
      <alignment horizontal="left" wrapText="1"/>
    </xf>
    <xf numFmtId="0" fontId="2" fillId="0" borderId="12" xfId="1" applyFont="1" applyFill="1" applyBorder="1"/>
    <xf numFmtId="0" fontId="2" fillId="3" borderId="0" xfId="1" applyFont="1" applyFill="1"/>
    <xf numFmtId="0" fontId="2" fillId="0" borderId="13" xfId="1" applyFont="1" applyFill="1" applyBorder="1"/>
    <xf numFmtId="0" fontId="2" fillId="5" borderId="1" xfId="1" applyFont="1" applyFill="1" applyBorder="1"/>
    <xf numFmtId="20" fontId="2" fillId="0" borderId="0" xfId="1" applyNumberFormat="1" applyFont="1" applyFill="1"/>
    <xf numFmtId="20" fontId="2" fillId="3" borderId="0" xfId="1" applyNumberFormat="1" applyFont="1" applyFill="1"/>
    <xf numFmtId="20" fontId="2" fillId="0" borderId="0" xfId="1" applyNumberFormat="1" applyFont="1" applyFill="1" applyBorder="1"/>
    <xf numFmtId="20" fontId="2" fillId="0" borderId="13" xfId="1" applyNumberFormat="1" applyFont="1" applyFill="1" applyBorder="1"/>
    <xf numFmtId="14" fontId="2" fillId="0" borderId="0" xfId="1" applyNumberFormat="1" applyFont="1" applyFill="1"/>
    <xf numFmtId="14" fontId="2" fillId="3" borderId="0" xfId="1" applyNumberFormat="1" applyFont="1" applyFill="1"/>
    <xf numFmtId="14" fontId="2" fillId="0" borderId="0" xfId="1" applyNumberFormat="1" applyFont="1" applyFill="1" applyBorder="1"/>
    <xf numFmtId="14" fontId="2" fillId="0" borderId="13" xfId="1" applyNumberFormat="1" applyFont="1" applyFill="1" applyBorder="1"/>
    <xf numFmtId="16" fontId="2" fillId="0" borderId="0" xfId="1" applyNumberFormat="1" applyFont="1" applyFill="1" applyBorder="1" applyAlignment="1">
      <alignment horizontal="left"/>
    </xf>
    <xf numFmtId="16" fontId="2" fillId="0" borderId="0" xfId="1" quotePrefix="1" applyNumberFormat="1" applyFont="1" applyFill="1" applyBorder="1" applyAlignment="1">
      <alignment horizontal="left"/>
    </xf>
    <xf numFmtId="1" fontId="2" fillId="0" borderId="0" xfId="1" applyNumberFormat="1" applyFont="1" applyFill="1"/>
    <xf numFmtId="1" fontId="2" fillId="3" borderId="0" xfId="1" applyNumberFormat="1" applyFont="1" applyFill="1"/>
    <xf numFmtId="1" fontId="2" fillId="0" borderId="0" xfId="1" applyNumberFormat="1" applyFont="1" applyFill="1" applyBorder="1"/>
    <xf numFmtId="1" fontId="2" fillId="0" borderId="13" xfId="1" applyNumberFormat="1" applyFont="1" applyFill="1" applyBorder="1"/>
    <xf numFmtId="0" fontId="4" fillId="0" borderId="0" xfId="1" applyFont="1" applyFill="1" applyBorder="1"/>
    <xf numFmtId="0" fontId="5" fillId="0" borderId="0" xfId="1" applyFont="1"/>
    <xf numFmtId="0" fontId="5" fillId="0" borderId="14" xfId="1" applyFont="1" applyBorder="1" applyAlignment="1">
      <alignment horizontal="left" vertical="center" indent="1"/>
    </xf>
    <xf numFmtId="0" fontId="4" fillId="0" borderId="0" xfId="1" applyFont="1"/>
    <xf numFmtId="0" fontId="1" fillId="0" borderId="0" xfId="1"/>
    <xf numFmtId="0" fontId="2" fillId="0" borderId="0" xfId="1" applyFont="1"/>
    <xf numFmtId="49" fontId="2" fillId="4" borderId="2" xfId="1" applyNumberFormat="1" applyFont="1" applyFill="1" applyBorder="1" applyAlignment="1">
      <alignment horizontal="left" wrapText="1"/>
    </xf>
    <xf numFmtId="0" fontId="2" fillId="0" borderId="2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356167</xdr:colOff>
      <xdr:row>1</xdr:row>
      <xdr:rowOff>102734</xdr:rowOff>
    </xdr:from>
    <xdr:to>
      <xdr:col>0</xdr:col>
      <xdr:colOff>1086870</xdr:colOff>
      <xdr:row>5</xdr:row>
      <xdr:rowOff>93209</xdr:rowOff>
    </xdr:to>
    <xdr:pic>
      <xdr:nvPicPr>
        <xdr:cNvPr id="2" name="Picture 2" descr="Fagerhult_Habo_IB_Logotyp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167" y="264659"/>
          <a:ext cx="254453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P88"/>
  <sheetViews>
    <sheetView tabSelected="1" zoomScaleNormal="100" workbookViewId="0">
      <selection activeCell="AT2" sqref="AT2"/>
    </sheetView>
  </sheetViews>
  <sheetFormatPr defaultRowHeight="12.75" x14ac:dyDescent="0.2"/>
  <cols>
    <col min="1" max="1" width="19.140625" style="1" customWidth="1"/>
    <col min="2" max="2" width="5.5703125" style="3" customWidth="1"/>
    <col min="3" max="3" width="8.28515625" style="3" bestFit="1" customWidth="1"/>
    <col min="4" max="4" width="5" style="1" customWidth="1"/>
    <col min="5" max="5" width="6.140625" style="1" customWidth="1"/>
    <col min="6" max="6" width="7.140625" style="1" customWidth="1"/>
    <col min="7" max="11" width="1.140625" style="2" customWidth="1"/>
    <col min="12" max="17" width="0.85546875" style="2" customWidth="1"/>
    <col min="18" max="18" width="0.85546875" style="1" customWidth="1"/>
    <col min="19" max="19" width="0.85546875" style="2" customWidth="1"/>
    <col min="20" max="20" width="0.85546875" style="1" customWidth="1"/>
    <col min="21" max="23" width="0.85546875" style="2" customWidth="1"/>
    <col min="24" max="24" width="0.85546875" style="1" customWidth="1"/>
    <col min="25" max="25" width="0.85546875" style="2" customWidth="1"/>
    <col min="26" max="26" width="0.5703125" style="1" customWidth="1"/>
    <col min="27" max="28" width="0.5703125" style="2" customWidth="1"/>
    <col min="29" max="29" width="0.7109375" style="1" customWidth="1"/>
    <col min="30" max="40" width="7.7109375" style="2" customWidth="1"/>
    <col min="41" max="46" width="7.7109375" style="1" customWidth="1"/>
    <col min="47" max="47" width="15.85546875" style="2" bestFit="1" customWidth="1"/>
    <col min="48" max="198" width="9.140625" style="2"/>
    <col min="199" max="16384" width="9.140625" style="1"/>
  </cols>
  <sheetData>
    <row r="1" spans="1:198" s="2" customFormat="1" x14ac:dyDescent="0.2">
      <c r="B1" s="21"/>
      <c r="C1" s="21"/>
      <c r="G1" s="112" t="s">
        <v>119</v>
      </c>
      <c r="M1" s="114"/>
      <c r="O1" s="114"/>
    </row>
    <row r="2" spans="1:198" s="2" customFormat="1" x14ac:dyDescent="0.2">
      <c r="B2" s="21"/>
      <c r="C2" s="21"/>
      <c r="G2" s="112" t="s">
        <v>118</v>
      </c>
      <c r="M2" s="114"/>
      <c r="O2" s="113"/>
    </row>
    <row r="3" spans="1:198" s="2" customFormat="1" x14ac:dyDescent="0.2">
      <c r="B3" s="21"/>
      <c r="C3" s="21"/>
      <c r="G3" s="112" t="s">
        <v>117</v>
      </c>
      <c r="M3" s="113"/>
    </row>
    <row r="4" spans="1:198" s="2" customFormat="1" x14ac:dyDescent="0.2">
      <c r="B4" s="21"/>
      <c r="C4" s="21"/>
      <c r="G4" s="112" t="s">
        <v>116</v>
      </c>
      <c r="Q4" s="2" t="s">
        <v>115</v>
      </c>
      <c r="S4" s="2" t="s">
        <v>115</v>
      </c>
      <c r="X4" s="2" t="s">
        <v>115</v>
      </c>
      <c r="AA4" s="2" t="s">
        <v>115</v>
      </c>
      <c r="AC4" s="2" t="s">
        <v>115</v>
      </c>
      <c r="AD4" s="2" t="s">
        <v>114</v>
      </c>
      <c r="AG4" s="2" t="s">
        <v>114</v>
      </c>
      <c r="AJ4" s="2" t="s">
        <v>114</v>
      </c>
      <c r="AR4" s="2" t="s">
        <v>113</v>
      </c>
    </row>
    <row r="5" spans="1:198" s="2" customFormat="1" x14ac:dyDescent="0.2">
      <c r="B5" s="21"/>
      <c r="C5" s="21"/>
      <c r="F5" s="2" t="s">
        <v>112</v>
      </c>
      <c r="G5" s="1" t="s">
        <v>107</v>
      </c>
      <c r="H5" s="1" t="s">
        <v>107</v>
      </c>
      <c r="I5" s="1" t="s">
        <v>111</v>
      </c>
      <c r="J5" s="1" t="s">
        <v>107</v>
      </c>
      <c r="K5" s="1" t="s">
        <v>108</v>
      </c>
      <c r="L5" s="1" t="s">
        <v>107</v>
      </c>
      <c r="M5" s="1" t="s">
        <v>111</v>
      </c>
      <c r="N5" s="1" t="s">
        <v>108</v>
      </c>
      <c r="O5" s="1" t="s">
        <v>107</v>
      </c>
      <c r="P5" s="1" t="s">
        <v>107</v>
      </c>
      <c r="Q5" s="1" t="s">
        <v>108</v>
      </c>
      <c r="R5" s="1" t="s">
        <v>108</v>
      </c>
      <c r="S5" s="1" t="s">
        <v>108</v>
      </c>
      <c r="T5" s="1" t="s">
        <v>107</v>
      </c>
      <c r="U5" s="1" t="s">
        <v>108</v>
      </c>
      <c r="V5" s="1" t="s">
        <v>110</v>
      </c>
      <c r="W5" s="1" t="s">
        <v>109</v>
      </c>
      <c r="X5" s="1" t="s">
        <v>108</v>
      </c>
      <c r="Y5" s="1" t="s">
        <v>109</v>
      </c>
      <c r="Z5" s="1" t="s">
        <v>108</v>
      </c>
      <c r="AA5" s="2" t="s">
        <v>107</v>
      </c>
      <c r="AB5" s="2" t="s">
        <v>107</v>
      </c>
      <c r="AC5" s="96" t="s">
        <v>107</v>
      </c>
      <c r="AD5" s="1" t="s">
        <v>107</v>
      </c>
      <c r="AE5" s="1" t="s">
        <v>108</v>
      </c>
      <c r="AF5" s="1" t="s">
        <v>107</v>
      </c>
      <c r="AG5" s="2" t="s">
        <v>108</v>
      </c>
      <c r="AH5" s="1" t="s">
        <v>107</v>
      </c>
      <c r="AI5" s="1" t="s">
        <v>108</v>
      </c>
      <c r="AJ5" s="2" t="s">
        <v>107</v>
      </c>
      <c r="AK5" s="1" t="s">
        <v>107</v>
      </c>
      <c r="AL5" s="1" t="s">
        <v>108</v>
      </c>
      <c r="AM5" s="1" t="s">
        <v>107</v>
      </c>
      <c r="AN5" s="1" t="s">
        <v>108</v>
      </c>
      <c r="AO5" s="1" t="s">
        <v>108</v>
      </c>
      <c r="AP5" s="1" t="s">
        <v>107</v>
      </c>
      <c r="AQ5" s="1" t="s">
        <v>108</v>
      </c>
      <c r="AR5" s="95" t="s">
        <v>107</v>
      </c>
      <c r="AS5" s="1" t="s">
        <v>107</v>
      </c>
      <c r="AT5" s="1" t="s">
        <v>107</v>
      </c>
    </row>
    <row r="6" spans="1:198" s="2" customFormat="1" x14ac:dyDescent="0.2">
      <c r="B6" s="21"/>
      <c r="C6" s="21"/>
      <c r="D6" s="107"/>
      <c r="E6" s="107"/>
      <c r="F6" s="107" t="s">
        <v>106</v>
      </c>
      <c r="G6" s="108">
        <v>130922</v>
      </c>
      <c r="H6" s="108">
        <v>130929</v>
      </c>
      <c r="I6" s="108">
        <v>130929</v>
      </c>
      <c r="J6" s="108">
        <v>131012</v>
      </c>
      <c r="K6" s="108">
        <v>131013</v>
      </c>
      <c r="L6" s="108">
        <v>131019</v>
      </c>
      <c r="M6" s="108">
        <v>131020</v>
      </c>
      <c r="N6" s="108">
        <v>131026</v>
      </c>
      <c r="O6" s="108">
        <v>131026</v>
      </c>
      <c r="P6" s="108">
        <v>131030</v>
      </c>
      <c r="Q6" s="108">
        <v>131103</v>
      </c>
      <c r="R6" s="108">
        <v>131109</v>
      </c>
      <c r="S6" s="108">
        <v>131117</v>
      </c>
      <c r="T6" s="108">
        <v>131122</v>
      </c>
      <c r="U6" s="108">
        <v>131123</v>
      </c>
      <c r="V6" s="108">
        <v>131124</v>
      </c>
      <c r="W6" s="108">
        <v>131130</v>
      </c>
      <c r="X6" s="108">
        <v>131201</v>
      </c>
      <c r="Y6" s="108">
        <v>131201</v>
      </c>
      <c r="Z6" s="108">
        <v>131207</v>
      </c>
      <c r="AA6" s="110">
        <v>131215</v>
      </c>
      <c r="AB6" s="110">
        <v>131221</v>
      </c>
      <c r="AC6" s="111">
        <v>131222</v>
      </c>
      <c r="AD6" s="108">
        <v>140111</v>
      </c>
      <c r="AE6" s="108">
        <v>140118</v>
      </c>
      <c r="AF6" s="108">
        <v>140118</v>
      </c>
      <c r="AG6" s="110">
        <v>140120</v>
      </c>
      <c r="AH6" s="108">
        <v>140125</v>
      </c>
      <c r="AI6" s="108">
        <v>140125</v>
      </c>
      <c r="AJ6" s="110">
        <v>140126</v>
      </c>
      <c r="AK6" s="108">
        <v>140201</v>
      </c>
      <c r="AL6" s="108">
        <v>140201</v>
      </c>
      <c r="AM6" s="108">
        <v>140208</v>
      </c>
      <c r="AN6" s="108">
        <v>140216</v>
      </c>
      <c r="AO6" s="108">
        <v>140222</v>
      </c>
      <c r="AP6" s="108">
        <v>140223</v>
      </c>
      <c r="AQ6" s="108">
        <v>140302</v>
      </c>
      <c r="AR6" s="109">
        <v>140302</v>
      </c>
      <c r="AS6" s="108">
        <v>140308</v>
      </c>
      <c r="AT6" s="108">
        <v>140316</v>
      </c>
    </row>
    <row r="7" spans="1:198" s="2" customFormat="1" x14ac:dyDescent="0.2">
      <c r="B7" s="21"/>
      <c r="C7" s="21"/>
      <c r="D7" s="2" t="s">
        <v>105</v>
      </c>
      <c r="E7" s="2" t="s">
        <v>104</v>
      </c>
      <c r="F7" s="2" t="s">
        <v>103</v>
      </c>
      <c r="G7" s="102" t="s">
        <v>101</v>
      </c>
      <c r="H7" s="102" t="s">
        <v>102</v>
      </c>
      <c r="I7" s="102" t="s">
        <v>102</v>
      </c>
      <c r="J7" s="102" t="s">
        <v>101</v>
      </c>
      <c r="K7" s="102" t="s">
        <v>101</v>
      </c>
      <c r="L7" s="102" t="s">
        <v>102</v>
      </c>
      <c r="M7" s="102" t="s">
        <v>102</v>
      </c>
      <c r="N7" s="102" t="s">
        <v>102</v>
      </c>
      <c r="O7" s="102" t="s">
        <v>101</v>
      </c>
      <c r="P7" s="102" t="s">
        <v>102</v>
      </c>
      <c r="Q7" s="102" t="s">
        <v>102</v>
      </c>
      <c r="R7" s="102" t="s">
        <v>101</v>
      </c>
      <c r="S7" s="102" t="s">
        <v>102</v>
      </c>
      <c r="T7" s="102" t="s">
        <v>102</v>
      </c>
      <c r="U7" s="102" t="s">
        <v>102</v>
      </c>
      <c r="V7" s="102" t="s">
        <v>102</v>
      </c>
      <c r="W7" s="102" t="s">
        <v>101</v>
      </c>
      <c r="X7" s="102" t="s">
        <v>101</v>
      </c>
      <c r="Y7" s="102" t="s">
        <v>101</v>
      </c>
      <c r="Z7" s="102" t="s">
        <v>101</v>
      </c>
      <c r="AA7" s="104" t="s">
        <v>101</v>
      </c>
      <c r="AB7" s="104" t="s">
        <v>101</v>
      </c>
      <c r="AC7" s="105" t="s">
        <v>101</v>
      </c>
      <c r="AD7" s="102" t="s">
        <v>102</v>
      </c>
      <c r="AE7" s="102" t="s">
        <v>101</v>
      </c>
      <c r="AF7" s="102" t="s">
        <v>102</v>
      </c>
      <c r="AG7" s="104" t="s">
        <v>102</v>
      </c>
      <c r="AH7" s="102" t="s">
        <v>101</v>
      </c>
      <c r="AI7" s="102" t="s">
        <v>101</v>
      </c>
      <c r="AJ7" s="104" t="s">
        <v>102</v>
      </c>
      <c r="AK7" s="102" t="s">
        <v>102</v>
      </c>
      <c r="AL7" s="102" t="s">
        <v>102</v>
      </c>
      <c r="AM7" s="102" t="s">
        <v>101</v>
      </c>
      <c r="AN7" s="102" t="s">
        <v>102</v>
      </c>
      <c r="AO7" s="102" t="s">
        <v>101</v>
      </c>
      <c r="AP7" s="102" t="s">
        <v>102</v>
      </c>
      <c r="AQ7" s="102" t="s">
        <v>102</v>
      </c>
      <c r="AR7" s="103" t="s">
        <v>101</v>
      </c>
      <c r="AS7" s="102" t="s">
        <v>102</v>
      </c>
      <c r="AT7" s="102" t="s">
        <v>101</v>
      </c>
    </row>
    <row r="8" spans="1:198" s="2" customFormat="1" ht="15.75" customHeight="1" x14ac:dyDescent="0.2">
      <c r="B8" s="21" t="s">
        <v>100</v>
      </c>
      <c r="C8" s="21" t="s">
        <v>99</v>
      </c>
      <c r="D8" s="18"/>
      <c r="E8" s="107"/>
      <c r="F8" s="106" t="s">
        <v>98</v>
      </c>
      <c r="G8" s="102" t="s">
        <v>82</v>
      </c>
      <c r="H8" s="102" t="s">
        <v>97</v>
      </c>
      <c r="I8" s="102" t="s">
        <v>96</v>
      </c>
      <c r="J8" s="102" t="s">
        <v>82</v>
      </c>
      <c r="K8" s="102" t="s">
        <v>88</v>
      </c>
      <c r="L8" s="102" t="s">
        <v>95</v>
      </c>
      <c r="M8" s="102" t="s">
        <v>75</v>
      </c>
      <c r="N8" s="102" t="s">
        <v>70</v>
      </c>
      <c r="O8" s="102" t="s">
        <v>79</v>
      </c>
      <c r="P8" s="102" t="s">
        <v>94</v>
      </c>
      <c r="Q8" s="102" t="s">
        <v>75</v>
      </c>
      <c r="R8" s="102" t="s">
        <v>89</v>
      </c>
      <c r="S8" s="102" t="s">
        <v>93</v>
      </c>
      <c r="T8" s="102" t="s">
        <v>92</v>
      </c>
      <c r="U8" s="102" t="s">
        <v>81</v>
      </c>
      <c r="V8" s="102" t="s">
        <v>75</v>
      </c>
      <c r="W8" s="102" t="s">
        <v>91</v>
      </c>
      <c r="X8" s="102" t="s">
        <v>67</v>
      </c>
      <c r="Y8" s="102" t="s">
        <v>90</v>
      </c>
      <c r="Z8" s="102" t="s">
        <v>79</v>
      </c>
      <c r="AA8" s="104" t="s">
        <v>71</v>
      </c>
      <c r="AB8" s="104" t="s">
        <v>69</v>
      </c>
      <c r="AC8" s="105" t="s">
        <v>71</v>
      </c>
      <c r="AD8" s="102" t="s">
        <v>71</v>
      </c>
      <c r="AE8" s="102" t="s">
        <v>79</v>
      </c>
      <c r="AF8" s="102" t="s">
        <v>78</v>
      </c>
      <c r="AG8" s="104" t="s">
        <v>80</v>
      </c>
      <c r="AH8" s="102" t="s">
        <v>78</v>
      </c>
      <c r="AI8" s="102" t="s">
        <v>71</v>
      </c>
      <c r="AJ8" s="104" t="s">
        <v>72</v>
      </c>
      <c r="AK8" s="102" t="s">
        <v>89</v>
      </c>
      <c r="AL8" s="102" t="s">
        <v>88</v>
      </c>
      <c r="AM8" s="102" t="s">
        <v>69</v>
      </c>
      <c r="AN8" s="102" t="s">
        <v>70</v>
      </c>
      <c r="AO8" s="102" t="s">
        <v>75</v>
      </c>
      <c r="AP8" s="102" t="s">
        <v>75</v>
      </c>
      <c r="AQ8" s="102" t="s">
        <v>82</v>
      </c>
      <c r="AR8" s="103" t="s">
        <v>71</v>
      </c>
      <c r="AS8" s="102" t="s">
        <v>87</v>
      </c>
      <c r="AT8" s="102" t="s">
        <v>79</v>
      </c>
    </row>
    <row r="9" spans="1:198" s="2" customFormat="1" x14ac:dyDescent="0.2">
      <c r="B9" s="21"/>
      <c r="C9" s="21"/>
      <c r="D9" s="18"/>
      <c r="F9" s="2" t="s">
        <v>86</v>
      </c>
      <c r="G9" s="102" t="s">
        <v>79</v>
      </c>
      <c r="H9" s="98" t="s">
        <v>85</v>
      </c>
      <c r="I9" s="98" t="s">
        <v>84</v>
      </c>
      <c r="J9" s="98" t="s">
        <v>79</v>
      </c>
      <c r="K9" s="98" t="s">
        <v>81</v>
      </c>
      <c r="L9" s="98" t="s">
        <v>82</v>
      </c>
      <c r="M9" s="98" t="s">
        <v>69</v>
      </c>
      <c r="N9" s="98" t="s">
        <v>72</v>
      </c>
      <c r="O9" s="98" t="s">
        <v>67</v>
      </c>
      <c r="P9" s="98" t="s">
        <v>83</v>
      </c>
      <c r="Q9" s="98" t="s">
        <v>69</v>
      </c>
      <c r="R9" s="98" t="s">
        <v>82</v>
      </c>
      <c r="S9" s="98" t="s">
        <v>81</v>
      </c>
      <c r="T9" s="98" t="s">
        <v>76</v>
      </c>
      <c r="U9" s="98" t="s">
        <v>80</v>
      </c>
      <c r="V9" s="98" t="s">
        <v>79</v>
      </c>
      <c r="W9" s="98" t="s">
        <v>71</v>
      </c>
      <c r="X9" s="98" t="s">
        <v>77</v>
      </c>
      <c r="Y9" s="98" t="s">
        <v>78</v>
      </c>
      <c r="Z9" s="98" t="s">
        <v>67</v>
      </c>
      <c r="AA9" s="100" t="s">
        <v>69</v>
      </c>
      <c r="AB9" s="100" t="s">
        <v>73</v>
      </c>
      <c r="AC9" s="101" t="s">
        <v>69</v>
      </c>
      <c r="AD9" s="98" t="s">
        <v>77</v>
      </c>
      <c r="AE9" s="98" t="s">
        <v>67</v>
      </c>
      <c r="AF9" s="98" t="s">
        <v>71</v>
      </c>
      <c r="AG9" s="100" t="s">
        <v>76</v>
      </c>
      <c r="AH9" s="98" t="s">
        <v>75</v>
      </c>
      <c r="AI9" s="98" t="s">
        <v>69</v>
      </c>
      <c r="AJ9" s="100" t="s">
        <v>68</v>
      </c>
      <c r="AK9" s="98" t="s">
        <v>69</v>
      </c>
      <c r="AL9" s="98" t="s">
        <v>74</v>
      </c>
      <c r="AM9" s="98" t="s">
        <v>73</v>
      </c>
      <c r="AN9" s="98" t="s">
        <v>72</v>
      </c>
      <c r="AO9" s="98" t="s">
        <v>71</v>
      </c>
      <c r="AP9" s="98" t="s">
        <v>69</v>
      </c>
      <c r="AQ9" s="98" t="s">
        <v>70</v>
      </c>
      <c r="AR9" s="99" t="s">
        <v>69</v>
      </c>
      <c r="AS9" s="98" t="s">
        <v>68</v>
      </c>
      <c r="AT9" s="98" t="s">
        <v>67</v>
      </c>
    </row>
    <row r="10" spans="1:198" s="94" customFormat="1" x14ac:dyDescent="0.2">
      <c r="A10" s="97" t="s">
        <v>66</v>
      </c>
      <c r="B10" s="15" t="s">
        <v>65</v>
      </c>
      <c r="C10" s="15" t="s">
        <v>18</v>
      </c>
      <c r="D10" s="15" t="s">
        <v>21</v>
      </c>
      <c r="E10" s="15" t="s">
        <v>20</v>
      </c>
      <c r="F10" s="15" t="s">
        <v>19</v>
      </c>
      <c r="G10" s="1" t="s">
        <v>55</v>
      </c>
      <c r="H10" s="1" t="s">
        <v>53</v>
      </c>
      <c r="I10" s="1" t="s">
        <v>64</v>
      </c>
      <c r="J10" s="1" t="s">
        <v>61</v>
      </c>
      <c r="K10" s="1" t="s">
        <v>59</v>
      </c>
      <c r="L10" s="1" t="s">
        <v>60</v>
      </c>
      <c r="M10" s="1" t="s">
        <v>63</v>
      </c>
      <c r="N10" s="1" t="s">
        <v>55</v>
      </c>
      <c r="O10" s="1" t="s">
        <v>58</v>
      </c>
      <c r="P10" s="1" t="s">
        <v>56</v>
      </c>
      <c r="Q10" s="1" t="s">
        <v>57</v>
      </c>
      <c r="R10" s="1" t="s">
        <v>62</v>
      </c>
      <c r="S10" s="1" t="s">
        <v>53</v>
      </c>
      <c r="T10" s="1" t="s">
        <v>52</v>
      </c>
      <c r="U10" s="1" t="s">
        <v>59</v>
      </c>
      <c r="V10" s="1" t="s">
        <v>52</v>
      </c>
      <c r="W10" s="1" t="s">
        <v>52</v>
      </c>
      <c r="X10" s="1" t="s">
        <v>57</v>
      </c>
      <c r="Y10" s="1" t="s">
        <v>52</v>
      </c>
      <c r="Z10" s="1" t="s">
        <v>55</v>
      </c>
      <c r="AA10" s="2" t="s">
        <v>53</v>
      </c>
      <c r="AB10" s="2" t="s">
        <v>51</v>
      </c>
      <c r="AC10" s="96" t="s">
        <v>62</v>
      </c>
      <c r="AD10" s="1" t="s">
        <v>55</v>
      </c>
      <c r="AE10" s="1" t="s">
        <v>53</v>
      </c>
      <c r="AF10" s="1" t="s">
        <v>61</v>
      </c>
      <c r="AG10" s="2" t="s">
        <v>54</v>
      </c>
      <c r="AH10" s="1" t="s">
        <v>60</v>
      </c>
      <c r="AI10" s="1" t="s">
        <v>59</v>
      </c>
      <c r="AJ10" s="2" t="s">
        <v>50</v>
      </c>
      <c r="AK10" s="1" t="s">
        <v>58</v>
      </c>
      <c r="AL10" s="1" t="s">
        <v>57</v>
      </c>
      <c r="AM10" s="1" t="s">
        <v>56</v>
      </c>
      <c r="AN10" s="1" t="s">
        <v>55</v>
      </c>
      <c r="AO10" s="1" t="s">
        <v>54</v>
      </c>
      <c r="AP10" s="1" t="s">
        <v>54</v>
      </c>
      <c r="AQ10" s="1" t="s">
        <v>53</v>
      </c>
      <c r="AR10" s="95" t="s">
        <v>52</v>
      </c>
      <c r="AS10" s="1" t="s">
        <v>51</v>
      </c>
      <c r="AT10" s="1" t="s">
        <v>50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</row>
    <row r="11" spans="1:198" s="4" customFormat="1" ht="13.5" customHeight="1" x14ac:dyDescent="0.2">
      <c r="A11" s="13" t="s">
        <v>49</v>
      </c>
      <c r="B11" s="11">
        <f>COUNTIF(G11:AT11,"*d*")</f>
        <v>22</v>
      </c>
      <c r="C11" s="12">
        <f>SUM(D11:F11)</f>
        <v>7</v>
      </c>
      <c r="D11" s="11">
        <f>COUNTIF(G11:AT11,"*b*")</f>
        <v>3</v>
      </c>
      <c r="E11" s="11">
        <f>COUNTIF(G11:AT11,"*s*")</f>
        <v>3</v>
      </c>
      <c r="F11" s="11">
        <f>COUNTIF(G11:AT11,"*k*")</f>
        <v>1</v>
      </c>
      <c r="G11" s="10" t="s">
        <v>22</v>
      </c>
      <c r="H11" s="10" t="s">
        <v>8</v>
      </c>
      <c r="I11" s="10"/>
      <c r="J11" s="27"/>
      <c r="K11" s="10" t="s">
        <v>8</v>
      </c>
      <c r="L11" s="10" t="s">
        <v>9</v>
      </c>
      <c r="M11" s="10"/>
      <c r="N11" s="10" t="s">
        <v>8</v>
      </c>
      <c r="O11" s="10"/>
      <c r="P11" s="10" t="s">
        <v>8</v>
      </c>
      <c r="Q11" s="10" t="s">
        <v>8</v>
      </c>
      <c r="R11" s="10" t="s">
        <v>25</v>
      </c>
      <c r="S11" s="10" t="s">
        <v>8</v>
      </c>
      <c r="T11" s="10"/>
      <c r="U11" s="10" t="s">
        <v>8</v>
      </c>
      <c r="V11" s="10"/>
      <c r="W11" s="10"/>
      <c r="X11" s="27"/>
      <c r="Y11" s="10"/>
      <c r="Z11" s="10" t="s">
        <v>25</v>
      </c>
      <c r="AA11" s="10" t="s">
        <v>8</v>
      </c>
      <c r="AB11" s="10"/>
      <c r="AC11" s="31"/>
      <c r="AD11" s="10" t="s">
        <v>8</v>
      </c>
      <c r="AE11" s="10"/>
      <c r="AF11" s="10" t="s">
        <v>8</v>
      </c>
      <c r="AG11" s="36" t="s">
        <v>9</v>
      </c>
      <c r="AH11" s="10" t="s">
        <v>8</v>
      </c>
      <c r="AI11" s="10"/>
      <c r="AJ11" s="10" t="s">
        <v>8</v>
      </c>
      <c r="AK11" s="10" t="s">
        <v>8</v>
      </c>
      <c r="AL11" s="10"/>
      <c r="AM11" s="10" t="s">
        <v>25</v>
      </c>
      <c r="AN11" s="10"/>
      <c r="AO11" s="27"/>
      <c r="AP11" s="27" t="s">
        <v>8</v>
      </c>
      <c r="AQ11" s="27" t="s">
        <v>9</v>
      </c>
      <c r="AR11" s="27"/>
      <c r="AS11" s="27"/>
      <c r="AT11" s="33" t="s">
        <v>8</v>
      </c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</row>
    <row r="12" spans="1:198" s="4" customFormat="1" ht="13.5" customHeight="1" x14ac:dyDescent="0.2">
      <c r="A12" s="13" t="s">
        <v>48</v>
      </c>
      <c r="B12" s="11">
        <f>COUNTIF(G12:AT12,"*d*")</f>
        <v>11</v>
      </c>
      <c r="C12" s="12"/>
      <c r="D12" s="11">
        <f>COUNTIF(G12:AT12,"*b*")</f>
        <v>0</v>
      </c>
      <c r="E12" s="11">
        <f>COUNTIF(H12:AT12,"*b*")</f>
        <v>0</v>
      </c>
      <c r="F12" s="11">
        <f>COUNTIF(I12:AT12,"*b*")</f>
        <v>0</v>
      </c>
      <c r="G12" s="10"/>
      <c r="H12" s="10"/>
      <c r="I12" s="10"/>
      <c r="J12" s="2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27"/>
      <c r="Y12" s="10"/>
      <c r="Z12" s="10" t="s">
        <v>8</v>
      </c>
      <c r="AA12" s="10"/>
      <c r="AB12" s="10"/>
      <c r="AC12" s="31"/>
      <c r="AD12" s="10" t="s">
        <v>8</v>
      </c>
      <c r="AE12" s="10"/>
      <c r="AF12" s="10" t="s">
        <v>8</v>
      </c>
      <c r="AG12" s="36" t="s">
        <v>8</v>
      </c>
      <c r="AH12" s="10" t="s">
        <v>8</v>
      </c>
      <c r="AI12" s="10"/>
      <c r="AJ12" s="35" t="s">
        <v>8</v>
      </c>
      <c r="AK12" s="10" t="s">
        <v>8</v>
      </c>
      <c r="AL12" s="10"/>
      <c r="AM12" s="10" t="s">
        <v>8</v>
      </c>
      <c r="AN12" s="10"/>
      <c r="AO12" s="27"/>
      <c r="AP12" s="27" t="s">
        <v>8</v>
      </c>
      <c r="AQ12" s="27" t="s">
        <v>8</v>
      </c>
      <c r="AR12" s="27"/>
      <c r="AS12" s="27"/>
      <c r="AT12" s="33" t="s">
        <v>8</v>
      </c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</row>
    <row r="13" spans="1:198" s="4" customFormat="1" ht="13.5" customHeight="1" x14ac:dyDescent="0.2">
      <c r="A13" s="93" t="s">
        <v>47</v>
      </c>
      <c r="B13" s="11">
        <f>COUNTIF(G13:AT13,"*d*")</f>
        <v>18</v>
      </c>
      <c r="C13" s="12">
        <f>SUM(D13:F13)</f>
        <v>7</v>
      </c>
      <c r="D13" s="11">
        <f>COUNTIF(G13:AT13,"*b*")</f>
        <v>0</v>
      </c>
      <c r="E13" s="11">
        <f>COUNTIF(G13:AT13,"*s*")</f>
        <v>7</v>
      </c>
      <c r="F13" s="11">
        <f>COUNTIF(G13:AT13,"*k*")</f>
        <v>0</v>
      </c>
      <c r="G13" s="10"/>
      <c r="H13" s="10"/>
      <c r="I13" s="10"/>
      <c r="J13" s="27" t="s">
        <v>25</v>
      </c>
      <c r="K13" s="10"/>
      <c r="L13" s="10" t="s">
        <v>8</v>
      </c>
      <c r="M13" s="10"/>
      <c r="N13" s="10" t="s">
        <v>8</v>
      </c>
      <c r="O13" s="10"/>
      <c r="P13" s="10" t="s">
        <v>8</v>
      </c>
      <c r="Q13" s="10"/>
      <c r="R13" s="10" t="s">
        <v>25</v>
      </c>
      <c r="S13" s="10"/>
      <c r="T13" s="10" t="s">
        <v>8</v>
      </c>
      <c r="U13" s="10"/>
      <c r="V13" s="10" t="s">
        <v>8</v>
      </c>
      <c r="W13" s="10"/>
      <c r="X13" s="27"/>
      <c r="Y13" s="10"/>
      <c r="Z13" s="10"/>
      <c r="AA13" s="10" t="s">
        <v>25</v>
      </c>
      <c r="AB13" s="10" t="s">
        <v>8</v>
      </c>
      <c r="AC13" s="31" t="s">
        <v>25</v>
      </c>
      <c r="AD13" s="10"/>
      <c r="AE13" s="10"/>
      <c r="AF13" s="10" t="s">
        <v>8</v>
      </c>
      <c r="AG13" s="36"/>
      <c r="AH13" s="10" t="s">
        <v>25</v>
      </c>
      <c r="AI13" s="10"/>
      <c r="AJ13" s="35" t="s">
        <v>8</v>
      </c>
      <c r="AK13" s="10" t="s">
        <v>8</v>
      </c>
      <c r="AL13" s="10"/>
      <c r="AM13" s="10" t="s">
        <v>25</v>
      </c>
      <c r="AN13" s="10"/>
      <c r="AO13" s="27" t="s">
        <v>25</v>
      </c>
      <c r="AP13" s="27"/>
      <c r="AQ13" s="27"/>
      <c r="AR13" s="27" t="s">
        <v>8</v>
      </c>
      <c r="AS13" s="27" t="s">
        <v>8</v>
      </c>
      <c r="AT13" s="33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</row>
    <row r="14" spans="1:198" s="4" customFormat="1" ht="13.5" customHeight="1" x14ac:dyDescent="0.2">
      <c r="A14" s="13" t="s">
        <v>46</v>
      </c>
      <c r="B14" s="11">
        <f>COUNTIF(G14:AT14,"*d*")</f>
        <v>22</v>
      </c>
      <c r="C14" s="12">
        <f>SUM(D14:F14)</f>
        <v>7</v>
      </c>
      <c r="D14" s="11">
        <f>COUNTIF(G14:AT14,"*b*")</f>
        <v>5</v>
      </c>
      <c r="E14" s="11">
        <f>COUNTIF(G14:AT14,"*s*")</f>
        <v>2</v>
      </c>
      <c r="F14" s="11">
        <f>COUNTIF(G14:AT14,"*k*")</f>
        <v>0</v>
      </c>
      <c r="G14" s="10" t="s">
        <v>25</v>
      </c>
      <c r="H14" s="10" t="s">
        <v>8</v>
      </c>
      <c r="I14" s="10"/>
      <c r="J14" s="27" t="s">
        <v>8</v>
      </c>
      <c r="K14" s="10" t="s">
        <v>25</v>
      </c>
      <c r="L14" s="10" t="s">
        <v>8</v>
      </c>
      <c r="M14" s="10"/>
      <c r="N14" s="10"/>
      <c r="O14" s="10" t="s">
        <v>8</v>
      </c>
      <c r="P14" s="10" t="s">
        <v>8</v>
      </c>
      <c r="Q14" s="10"/>
      <c r="R14" s="10" t="s">
        <v>8</v>
      </c>
      <c r="S14" s="10"/>
      <c r="T14" s="10"/>
      <c r="U14" s="10"/>
      <c r="V14" s="10" t="s">
        <v>9</v>
      </c>
      <c r="W14" s="10"/>
      <c r="X14" s="27"/>
      <c r="Y14" s="10"/>
      <c r="Z14" s="10" t="s">
        <v>8</v>
      </c>
      <c r="AA14" s="10"/>
      <c r="AB14" s="10" t="s">
        <v>8</v>
      </c>
      <c r="AC14" s="31" t="s">
        <v>8</v>
      </c>
      <c r="AD14" s="10" t="s">
        <v>8</v>
      </c>
      <c r="AE14" s="10"/>
      <c r="AF14" s="10" t="s">
        <v>8</v>
      </c>
      <c r="AG14" s="36" t="s">
        <v>9</v>
      </c>
      <c r="AH14" s="10" t="s">
        <v>8</v>
      </c>
      <c r="AI14" s="10"/>
      <c r="AJ14" s="35" t="s">
        <v>9</v>
      </c>
      <c r="AK14" s="10" t="s">
        <v>8</v>
      </c>
      <c r="AL14" s="10"/>
      <c r="AM14" s="10"/>
      <c r="AN14" s="10" t="s">
        <v>8</v>
      </c>
      <c r="AO14" s="27"/>
      <c r="AP14" s="27" t="s">
        <v>9</v>
      </c>
      <c r="AQ14" s="27" t="s">
        <v>8</v>
      </c>
      <c r="AR14" s="27"/>
      <c r="AS14" s="27" t="s">
        <v>9</v>
      </c>
      <c r="AT14" s="33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</row>
    <row r="15" spans="1:198" s="4" customFormat="1" ht="13.5" customHeight="1" x14ac:dyDescent="0.2">
      <c r="A15" s="83" t="s">
        <v>45</v>
      </c>
      <c r="B15" s="11">
        <f>COUNTIF(G15:AT15,"*d*")</f>
        <v>22</v>
      </c>
      <c r="C15" s="12">
        <f>SUM(D15:F15)</f>
        <v>5</v>
      </c>
      <c r="D15" s="11">
        <f>COUNTIF(G15:AT15,"*b*")</f>
        <v>4</v>
      </c>
      <c r="E15" s="11">
        <f>COUNTIF(G15:AT15,"*s*")</f>
        <v>0</v>
      </c>
      <c r="F15" s="11">
        <f>COUNTIF(G15:AT15,"*k*")</f>
        <v>1</v>
      </c>
      <c r="G15" s="27" t="s">
        <v>22</v>
      </c>
      <c r="H15" s="27" t="s">
        <v>8</v>
      </c>
      <c r="I15" s="27"/>
      <c r="J15" s="27" t="s">
        <v>8</v>
      </c>
      <c r="K15" s="27" t="s">
        <v>8</v>
      </c>
      <c r="L15" s="27" t="s">
        <v>9</v>
      </c>
      <c r="M15" s="27"/>
      <c r="N15" s="27" t="s">
        <v>8</v>
      </c>
      <c r="O15" s="27"/>
      <c r="P15" s="27" t="s">
        <v>8</v>
      </c>
      <c r="Q15" s="27" t="s">
        <v>8</v>
      </c>
      <c r="R15" s="10"/>
      <c r="S15" s="27" t="s">
        <v>9</v>
      </c>
      <c r="T15" s="10" t="s">
        <v>8</v>
      </c>
      <c r="U15" s="10"/>
      <c r="V15" s="10" t="s">
        <v>8</v>
      </c>
      <c r="W15" s="27"/>
      <c r="X15" s="10"/>
      <c r="Y15" s="27"/>
      <c r="Z15" s="27" t="s">
        <v>8</v>
      </c>
      <c r="AA15" s="27"/>
      <c r="AB15" s="27" t="s">
        <v>8</v>
      </c>
      <c r="AC15" s="31"/>
      <c r="AD15" s="27" t="s">
        <v>8</v>
      </c>
      <c r="AE15" s="27"/>
      <c r="AF15" s="27" t="s">
        <v>9</v>
      </c>
      <c r="AG15" s="34"/>
      <c r="AH15" s="27" t="s">
        <v>8</v>
      </c>
      <c r="AI15" s="27"/>
      <c r="AJ15" s="33" t="s">
        <v>8</v>
      </c>
      <c r="AK15" s="27"/>
      <c r="AL15" s="27" t="s">
        <v>9</v>
      </c>
      <c r="AM15" s="27"/>
      <c r="AN15" s="27" t="s">
        <v>8</v>
      </c>
      <c r="AO15" s="10"/>
      <c r="AP15" s="10" t="s">
        <v>8</v>
      </c>
      <c r="AQ15" s="10" t="s">
        <v>8</v>
      </c>
      <c r="AR15" s="10"/>
      <c r="AS15" s="27" t="s">
        <v>8</v>
      </c>
      <c r="AT15" s="35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</row>
    <row r="16" spans="1:198" s="38" customFormat="1" ht="13.5" customHeight="1" x14ac:dyDescent="0.2">
      <c r="A16" s="46" t="s">
        <v>44</v>
      </c>
      <c r="B16" s="44">
        <f>COUNTIF(G16:AT16,"*d*")</f>
        <v>22</v>
      </c>
      <c r="C16" s="45">
        <f>SUM(D16:F16)</f>
        <v>10</v>
      </c>
      <c r="D16" s="44">
        <f>COUNTIF(G16:AT16,"*b*")</f>
        <v>10</v>
      </c>
      <c r="E16" s="44">
        <f>COUNTIF(G16:AT16,"*s*")</f>
        <v>0</v>
      </c>
      <c r="F16" s="44">
        <f>COUNTIF(G16:AT16,"*k*")</f>
        <v>0</v>
      </c>
      <c r="G16" s="39" t="s">
        <v>8</v>
      </c>
      <c r="H16" s="39"/>
      <c r="I16" s="39" t="s">
        <v>9</v>
      </c>
      <c r="J16" s="39" t="s">
        <v>8</v>
      </c>
      <c r="K16" s="39"/>
      <c r="L16" s="39"/>
      <c r="M16" s="39" t="s">
        <v>9</v>
      </c>
      <c r="N16" s="39"/>
      <c r="O16" s="39" t="s">
        <v>8</v>
      </c>
      <c r="P16" s="39" t="s">
        <v>9</v>
      </c>
      <c r="Q16" s="39"/>
      <c r="R16" s="39" t="s">
        <v>8</v>
      </c>
      <c r="S16" s="39"/>
      <c r="T16" s="43" t="s">
        <v>9</v>
      </c>
      <c r="U16" s="43"/>
      <c r="V16" s="43" t="s">
        <v>9</v>
      </c>
      <c r="W16" s="39"/>
      <c r="X16" s="39"/>
      <c r="Y16" s="39"/>
      <c r="Z16" s="39"/>
      <c r="AA16" s="39" t="s">
        <v>8</v>
      </c>
      <c r="AB16" s="39" t="s">
        <v>8</v>
      </c>
      <c r="AC16" s="42" t="s">
        <v>8</v>
      </c>
      <c r="AD16" s="39" t="s">
        <v>9</v>
      </c>
      <c r="AE16" s="39"/>
      <c r="AF16" s="39" t="s">
        <v>9</v>
      </c>
      <c r="AG16" s="41"/>
      <c r="AH16" s="39" t="s">
        <v>8</v>
      </c>
      <c r="AI16" s="39"/>
      <c r="AJ16" s="40" t="s">
        <v>8</v>
      </c>
      <c r="AK16" s="39" t="s">
        <v>9</v>
      </c>
      <c r="AL16" s="39" t="s">
        <v>9</v>
      </c>
      <c r="AM16" s="39"/>
      <c r="AN16" s="39" t="s">
        <v>8</v>
      </c>
      <c r="AO16" s="39"/>
      <c r="AP16" s="39"/>
      <c r="AQ16" s="39" t="s">
        <v>8</v>
      </c>
      <c r="AR16" s="39"/>
      <c r="AS16" s="39" t="s">
        <v>9</v>
      </c>
      <c r="AT16" s="40" t="s">
        <v>8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26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</row>
    <row r="17" spans="1:198" s="4" customFormat="1" ht="13.5" customHeight="1" x14ac:dyDescent="0.2">
      <c r="A17" s="13" t="s">
        <v>43</v>
      </c>
      <c r="B17" s="11">
        <f>COUNTIF(G17:AT17,"*d*")</f>
        <v>18</v>
      </c>
      <c r="C17" s="12">
        <f>SUM(D17:F17)</f>
        <v>6</v>
      </c>
      <c r="D17" s="11">
        <f>COUNTIF(G17:AT17,"*b*")</f>
        <v>2</v>
      </c>
      <c r="E17" s="11">
        <f>COUNTIF(G17:AT17,"*s*")</f>
        <v>0</v>
      </c>
      <c r="F17" s="11">
        <f>COUNTIF(G17:AT17,"*k*")</f>
        <v>4</v>
      </c>
      <c r="G17" s="28"/>
      <c r="H17" s="28" t="s">
        <v>9</v>
      </c>
      <c r="I17" s="28"/>
      <c r="J17" s="28" t="s">
        <v>22</v>
      </c>
      <c r="K17" s="28"/>
      <c r="L17" s="28"/>
      <c r="M17" s="28"/>
      <c r="N17" s="28"/>
      <c r="O17" s="28" t="s">
        <v>8</v>
      </c>
      <c r="P17" s="28"/>
      <c r="Q17" s="28" t="s">
        <v>8</v>
      </c>
      <c r="R17" s="10"/>
      <c r="S17" s="28"/>
      <c r="T17" s="10"/>
      <c r="U17" s="10" t="s">
        <v>8</v>
      </c>
      <c r="V17" s="10" t="s">
        <v>8</v>
      </c>
      <c r="W17" s="28"/>
      <c r="X17" s="10"/>
      <c r="Y17" s="28"/>
      <c r="Z17" s="27" t="s">
        <v>8</v>
      </c>
      <c r="AA17" s="28" t="s">
        <v>8</v>
      </c>
      <c r="AB17" s="28" t="s">
        <v>8</v>
      </c>
      <c r="AC17" s="31" t="s">
        <v>22</v>
      </c>
      <c r="AD17" s="28"/>
      <c r="AE17" s="28"/>
      <c r="AF17" s="28"/>
      <c r="AG17" s="30"/>
      <c r="AH17" s="28" t="s">
        <v>22</v>
      </c>
      <c r="AI17" s="28"/>
      <c r="AJ17" s="29" t="s">
        <v>8</v>
      </c>
      <c r="AK17" s="28"/>
      <c r="AL17" s="28" t="s">
        <v>8</v>
      </c>
      <c r="AM17" s="28"/>
      <c r="AN17" s="28" t="s">
        <v>8</v>
      </c>
      <c r="AO17" s="10" t="s">
        <v>22</v>
      </c>
      <c r="AP17" s="10" t="s">
        <v>8</v>
      </c>
      <c r="AQ17" s="10" t="s">
        <v>9</v>
      </c>
      <c r="AR17" s="10"/>
      <c r="AS17" s="27" t="s">
        <v>8</v>
      </c>
      <c r="AT17" s="35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5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</row>
    <row r="18" spans="1:198" s="4" customFormat="1" ht="13.5" customHeight="1" x14ac:dyDescent="0.2">
      <c r="A18" s="83" t="s">
        <v>42</v>
      </c>
      <c r="B18" s="11">
        <f>COUNTIF(G18:AT18,"*d*")</f>
        <v>21</v>
      </c>
      <c r="C18" s="12">
        <f>SUM(D18:F18)</f>
        <v>6</v>
      </c>
      <c r="D18" s="11">
        <f>COUNTIF(G18:AT18,"*b*")</f>
        <v>6</v>
      </c>
      <c r="E18" s="11">
        <f>COUNTIF(G18:AT18,"*s*")</f>
        <v>0</v>
      </c>
      <c r="F18" s="11">
        <f>COUNTIF(G18:AT18,"*k*")</f>
        <v>0</v>
      </c>
      <c r="G18" s="10"/>
      <c r="H18" s="10" t="s">
        <v>8</v>
      </c>
      <c r="I18" s="10"/>
      <c r="J18" s="27"/>
      <c r="K18" s="10" t="s">
        <v>8</v>
      </c>
      <c r="L18" s="10" t="s">
        <v>8</v>
      </c>
      <c r="M18" s="10"/>
      <c r="N18" s="10"/>
      <c r="O18" s="10" t="s">
        <v>8</v>
      </c>
      <c r="P18" s="10" t="s">
        <v>9</v>
      </c>
      <c r="Q18" s="10" t="s">
        <v>8</v>
      </c>
      <c r="R18" s="10"/>
      <c r="S18" s="10" t="s">
        <v>9</v>
      </c>
      <c r="T18" s="10" t="s">
        <v>9</v>
      </c>
      <c r="U18" s="10"/>
      <c r="V18" s="10" t="s">
        <v>9</v>
      </c>
      <c r="W18" s="10"/>
      <c r="X18" s="27"/>
      <c r="Y18" s="10"/>
      <c r="Z18" s="10"/>
      <c r="AA18" s="10" t="s">
        <v>8</v>
      </c>
      <c r="AB18" s="10" t="s">
        <v>8</v>
      </c>
      <c r="AC18" s="31" t="s">
        <v>8</v>
      </c>
      <c r="AD18" s="10"/>
      <c r="AE18" s="10"/>
      <c r="AF18" s="10" t="s">
        <v>8</v>
      </c>
      <c r="AG18" s="36"/>
      <c r="AH18" s="10" t="s">
        <v>8</v>
      </c>
      <c r="AI18" s="10"/>
      <c r="AJ18" s="35" t="s">
        <v>8</v>
      </c>
      <c r="AK18" s="10" t="s">
        <v>9</v>
      </c>
      <c r="AL18" s="10"/>
      <c r="AM18" s="10" t="s">
        <v>8</v>
      </c>
      <c r="AN18" s="10"/>
      <c r="AO18" s="27"/>
      <c r="AP18" s="27" t="s">
        <v>9</v>
      </c>
      <c r="AQ18" s="27" t="s">
        <v>8</v>
      </c>
      <c r="AR18" s="27" t="s">
        <v>8</v>
      </c>
      <c r="AS18" s="27"/>
      <c r="AT18" s="33" t="s">
        <v>8</v>
      </c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</row>
    <row r="19" spans="1:198" s="4" customFormat="1" ht="13.5" customHeight="1" x14ac:dyDescent="0.2">
      <c r="A19" s="13" t="s">
        <v>41</v>
      </c>
      <c r="B19" s="11">
        <f>COUNTIF(G19:AT19,"*d*")</f>
        <v>19</v>
      </c>
      <c r="C19" s="12">
        <f>SUM(D19:F19)</f>
        <v>0</v>
      </c>
      <c r="D19" s="11">
        <f>COUNTIF(G19:AT19,"*b*")</f>
        <v>0</v>
      </c>
      <c r="E19" s="11">
        <f>COUNTIF(G19:AT19,"*s*")</f>
        <v>0</v>
      </c>
      <c r="F19" s="11">
        <f>COUNTIF(G19:AT19,"*k*")</f>
        <v>0</v>
      </c>
      <c r="G19" s="10" t="s">
        <v>8</v>
      </c>
      <c r="H19" s="10" t="s">
        <v>8</v>
      </c>
      <c r="I19" s="10"/>
      <c r="J19" s="27" t="s">
        <v>8</v>
      </c>
      <c r="K19" s="10"/>
      <c r="L19" s="10" t="s">
        <v>8</v>
      </c>
      <c r="M19" s="10"/>
      <c r="N19" s="10"/>
      <c r="O19" s="10" t="s">
        <v>8</v>
      </c>
      <c r="P19" s="10" t="s">
        <v>8</v>
      </c>
      <c r="Q19" s="10"/>
      <c r="R19" s="10" t="s">
        <v>8</v>
      </c>
      <c r="S19" s="10" t="s">
        <v>8</v>
      </c>
      <c r="T19" s="10"/>
      <c r="U19" s="10" t="s">
        <v>8</v>
      </c>
      <c r="V19" s="10" t="s">
        <v>8</v>
      </c>
      <c r="W19" s="10"/>
      <c r="X19" s="27"/>
      <c r="Y19" s="10"/>
      <c r="Z19" s="10"/>
      <c r="AA19" s="10" t="s">
        <v>8</v>
      </c>
      <c r="AB19" s="10" t="s">
        <v>8</v>
      </c>
      <c r="AC19" s="31"/>
      <c r="AD19" s="10"/>
      <c r="AE19" s="10"/>
      <c r="AF19" s="10" t="s">
        <v>8</v>
      </c>
      <c r="AG19" s="36"/>
      <c r="AH19" s="10"/>
      <c r="AI19" s="10"/>
      <c r="AJ19" s="35" t="s">
        <v>8</v>
      </c>
      <c r="AK19" s="10"/>
      <c r="AL19" s="10" t="s">
        <v>8</v>
      </c>
      <c r="AM19" s="10" t="s">
        <v>8</v>
      </c>
      <c r="AN19" s="10"/>
      <c r="AO19" s="27" t="s">
        <v>8</v>
      </c>
      <c r="AP19" s="27"/>
      <c r="AQ19" s="27"/>
      <c r="AR19" s="27" t="s">
        <v>8</v>
      </c>
      <c r="AS19" s="27" t="s">
        <v>8</v>
      </c>
      <c r="AT19" s="33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</row>
    <row r="20" spans="1:198" s="37" customFormat="1" ht="13.5" customHeight="1" x14ac:dyDescent="0.2">
      <c r="A20" s="46" t="s">
        <v>40</v>
      </c>
      <c r="B20" s="44">
        <f>COUNTIF(G20:AT20,"*d*")</f>
        <v>23</v>
      </c>
      <c r="C20" s="45">
        <f>SUM(D20:F20)</f>
        <v>10</v>
      </c>
      <c r="D20" s="44">
        <f>COUNTIF(G20:AT20,"*b*")</f>
        <v>10</v>
      </c>
      <c r="E20" s="44">
        <f>COUNTIF(G20:AT20,"*s*")</f>
        <v>0</v>
      </c>
      <c r="F20" s="44">
        <f>COUNTIF(G20:AT20,"*k*")</f>
        <v>0</v>
      </c>
      <c r="G20" s="86" t="s">
        <v>8</v>
      </c>
      <c r="H20" s="86" t="s">
        <v>9</v>
      </c>
      <c r="I20" s="86"/>
      <c r="J20" s="86"/>
      <c r="K20" s="86" t="s">
        <v>8</v>
      </c>
      <c r="L20" s="86" t="s">
        <v>8</v>
      </c>
      <c r="M20" s="86"/>
      <c r="N20" s="86" t="s">
        <v>9</v>
      </c>
      <c r="O20" s="86"/>
      <c r="P20" s="86" t="s">
        <v>8</v>
      </c>
      <c r="Q20" s="86" t="s">
        <v>9</v>
      </c>
      <c r="R20" s="39"/>
      <c r="S20" s="86"/>
      <c r="T20" s="43" t="s">
        <v>9</v>
      </c>
      <c r="U20" s="43" t="s">
        <v>9</v>
      </c>
      <c r="V20" s="43"/>
      <c r="W20" s="86"/>
      <c r="X20" s="43"/>
      <c r="Y20" s="86"/>
      <c r="Z20" s="86" t="s">
        <v>8</v>
      </c>
      <c r="AA20" s="86" t="s">
        <v>8</v>
      </c>
      <c r="AB20" s="86"/>
      <c r="AC20" s="89" t="s">
        <v>8</v>
      </c>
      <c r="AD20" s="86" t="s">
        <v>9</v>
      </c>
      <c r="AE20" s="86" t="s">
        <v>8</v>
      </c>
      <c r="AF20" s="86"/>
      <c r="AG20" s="92" t="s">
        <v>9</v>
      </c>
      <c r="AH20" s="86" t="s">
        <v>8</v>
      </c>
      <c r="AI20" s="86"/>
      <c r="AJ20" s="91"/>
      <c r="AK20" s="86" t="s">
        <v>8</v>
      </c>
      <c r="AL20" s="86" t="s">
        <v>9</v>
      </c>
      <c r="AM20" s="86" t="s">
        <v>8</v>
      </c>
      <c r="AN20" s="86"/>
      <c r="AO20" s="43"/>
      <c r="AP20" s="43" t="s">
        <v>9</v>
      </c>
      <c r="AQ20" s="43" t="s">
        <v>9</v>
      </c>
      <c r="AR20" s="43" t="s">
        <v>8</v>
      </c>
      <c r="AS20" s="86"/>
      <c r="AT20" s="87" t="s">
        <v>8</v>
      </c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</row>
    <row r="21" spans="1:198" s="37" customFormat="1" ht="13.5" customHeight="1" x14ac:dyDescent="0.2">
      <c r="A21" s="46" t="s">
        <v>39</v>
      </c>
      <c r="B21" s="44">
        <f>COUNTIF(G21:AT21,"*d*")</f>
        <v>20</v>
      </c>
      <c r="C21" s="45">
        <f>SUM(D21:F21)</f>
        <v>7</v>
      </c>
      <c r="D21" s="44">
        <f>COUNTIF(G21:AT21,"*b*")</f>
        <v>3</v>
      </c>
      <c r="E21" s="44">
        <f>COUNTIF(G21:AT21,"*s*")</f>
        <v>2</v>
      </c>
      <c r="F21" s="44">
        <f>COUNTIF(G21:AT21,"*k*")</f>
        <v>2</v>
      </c>
      <c r="G21" s="43" t="s">
        <v>8</v>
      </c>
      <c r="H21" s="43"/>
      <c r="I21" s="43" t="s">
        <v>8</v>
      </c>
      <c r="J21" s="86" t="s">
        <v>22</v>
      </c>
      <c r="K21" s="43" t="s">
        <v>22</v>
      </c>
      <c r="L21" s="43"/>
      <c r="M21" s="43" t="s">
        <v>8</v>
      </c>
      <c r="N21" s="43" t="s">
        <v>8</v>
      </c>
      <c r="O21" s="43"/>
      <c r="P21" s="43" t="s">
        <v>8</v>
      </c>
      <c r="Q21" s="43"/>
      <c r="R21" s="39" t="s">
        <v>8</v>
      </c>
      <c r="S21" s="43" t="s">
        <v>8</v>
      </c>
      <c r="T21" s="43" t="s">
        <v>9</v>
      </c>
      <c r="U21" s="43"/>
      <c r="V21" s="43" t="s">
        <v>9</v>
      </c>
      <c r="W21" s="43"/>
      <c r="X21" s="86"/>
      <c r="Y21" s="43"/>
      <c r="Z21" s="43" t="s">
        <v>8</v>
      </c>
      <c r="AA21" s="43"/>
      <c r="AB21" s="43"/>
      <c r="AC21" s="89"/>
      <c r="AD21" s="43" t="s">
        <v>8</v>
      </c>
      <c r="AE21" s="43"/>
      <c r="AF21" s="43" t="s">
        <v>8</v>
      </c>
      <c r="AG21" s="88"/>
      <c r="AH21" s="43" t="s">
        <v>25</v>
      </c>
      <c r="AI21" s="43"/>
      <c r="AJ21" s="87"/>
      <c r="AK21" s="43" t="s">
        <v>8</v>
      </c>
      <c r="AL21" s="43"/>
      <c r="AM21" s="43" t="s">
        <v>8</v>
      </c>
      <c r="AN21" s="43" t="s">
        <v>9</v>
      </c>
      <c r="AO21" s="86"/>
      <c r="AP21" s="86"/>
      <c r="AQ21" s="86" t="s">
        <v>8</v>
      </c>
      <c r="AR21" s="86"/>
      <c r="AS21" s="86"/>
      <c r="AT21" s="91" t="s">
        <v>25</v>
      </c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5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</row>
    <row r="22" spans="1:198" s="4" customFormat="1" ht="13.5" customHeight="1" x14ac:dyDescent="0.2">
      <c r="A22" s="13" t="s">
        <v>38</v>
      </c>
      <c r="B22" s="11">
        <f>COUNTIF(G22:AT22,"*d*")</f>
        <v>13</v>
      </c>
      <c r="C22" s="12">
        <f>SUM(D22:F22)</f>
        <v>4</v>
      </c>
      <c r="D22" s="11">
        <f>COUNTIF(G22:AT22,"*b*")</f>
        <v>1</v>
      </c>
      <c r="E22" s="11">
        <f>COUNTIF(G22:AT22,"*s*")</f>
        <v>2</v>
      </c>
      <c r="F22" s="11">
        <f>COUNTIF(G22:AT22,"*k*")</f>
        <v>1</v>
      </c>
      <c r="G22" s="27" t="s">
        <v>25</v>
      </c>
      <c r="H22" s="27" t="s">
        <v>8</v>
      </c>
      <c r="I22" s="27"/>
      <c r="J22" s="27" t="s">
        <v>25</v>
      </c>
      <c r="K22" s="27"/>
      <c r="L22" s="27" t="s">
        <v>8</v>
      </c>
      <c r="M22" s="27"/>
      <c r="N22" s="27"/>
      <c r="O22" s="27" t="s">
        <v>8</v>
      </c>
      <c r="P22" s="27"/>
      <c r="Q22" s="27" t="s">
        <v>8</v>
      </c>
      <c r="R22" s="27" t="s">
        <v>8</v>
      </c>
      <c r="S22" s="27" t="s">
        <v>9</v>
      </c>
      <c r="T22" s="10" t="s">
        <v>8</v>
      </c>
      <c r="U22" s="10"/>
      <c r="V22" s="10" t="s">
        <v>8</v>
      </c>
      <c r="W22" s="27"/>
      <c r="X22" s="10"/>
      <c r="Y22" s="27"/>
      <c r="Z22" s="27" t="s">
        <v>22</v>
      </c>
      <c r="AA22" s="27" t="s">
        <v>8</v>
      </c>
      <c r="AB22" s="27"/>
      <c r="AC22" s="31" t="s">
        <v>8</v>
      </c>
      <c r="AD22" s="27"/>
      <c r="AE22" s="27"/>
      <c r="AF22" s="27"/>
      <c r="AG22" s="34"/>
      <c r="AH22" s="27"/>
      <c r="AI22" s="27"/>
      <c r="AJ22" s="33"/>
      <c r="AK22" s="27"/>
      <c r="AL22" s="27"/>
      <c r="AM22" s="27"/>
      <c r="AN22" s="27"/>
      <c r="AO22" s="10"/>
      <c r="AP22" s="10"/>
      <c r="AQ22" s="10"/>
      <c r="AR22" s="10"/>
      <c r="AS22" s="27"/>
      <c r="AT22" s="35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</row>
    <row r="23" spans="1:198" s="37" customFormat="1" ht="13.5" customHeight="1" x14ac:dyDescent="0.2">
      <c r="A23" s="90" t="s">
        <v>37</v>
      </c>
      <c r="B23" s="44">
        <f>COUNTIF(G23:AT23,"*d*")</f>
        <v>21</v>
      </c>
      <c r="C23" s="45">
        <f>SUM(D23:F23)</f>
        <v>7</v>
      </c>
      <c r="D23" s="44">
        <f>COUNTIF(G23:AT23,"*b*")</f>
        <v>3</v>
      </c>
      <c r="E23" s="44">
        <f>COUNTIF(G23:AT23,"*s*")</f>
        <v>0</v>
      </c>
      <c r="F23" s="44">
        <f>COUNTIF(G23:AT23,"*k*")</f>
        <v>4</v>
      </c>
      <c r="G23" s="43" t="s">
        <v>8</v>
      </c>
      <c r="H23" s="43"/>
      <c r="I23" s="43" t="s">
        <v>8</v>
      </c>
      <c r="J23" s="86"/>
      <c r="K23" s="43" t="s">
        <v>22</v>
      </c>
      <c r="L23" s="43"/>
      <c r="M23" s="43" t="s">
        <v>8</v>
      </c>
      <c r="N23" s="43"/>
      <c r="O23" s="43" t="s">
        <v>8</v>
      </c>
      <c r="P23" s="43" t="s">
        <v>9</v>
      </c>
      <c r="Q23" s="43"/>
      <c r="R23" s="39" t="s">
        <v>22</v>
      </c>
      <c r="S23" s="43" t="s">
        <v>8</v>
      </c>
      <c r="T23" s="43" t="s">
        <v>8</v>
      </c>
      <c r="U23" s="43"/>
      <c r="V23" s="43" t="s">
        <v>8</v>
      </c>
      <c r="W23" s="43"/>
      <c r="X23" s="86"/>
      <c r="Y23" s="43"/>
      <c r="Z23" s="43" t="s">
        <v>8</v>
      </c>
      <c r="AA23" s="43"/>
      <c r="AB23" s="43" t="s">
        <v>8</v>
      </c>
      <c r="AC23" s="89"/>
      <c r="AD23" s="43"/>
      <c r="AE23" s="43" t="s">
        <v>22</v>
      </c>
      <c r="AF23" s="43"/>
      <c r="AG23" s="88" t="s">
        <v>9</v>
      </c>
      <c r="AH23" s="43" t="s">
        <v>8</v>
      </c>
      <c r="AI23" s="43"/>
      <c r="AJ23" s="87"/>
      <c r="AK23" s="43" t="s">
        <v>9</v>
      </c>
      <c r="AL23" s="43"/>
      <c r="AM23" s="43" t="s">
        <v>8</v>
      </c>
      <c r="AN23" s="43"/>
      <c r="AO23" s="86" t="s">
        <v>8</v>
      </c>
      <c r="AP23" s="86" t="s">
        <v>8</v>
      </c>
      <c r="AQ23" s="86"/>
      <c r="AR23" s="86" t="s">
        <v>22</v>
      </c>
      <c r="AS23" s="86" t="s">
        <v>8</v>
      </c>
      <c r="AT23" s="91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</row>
    <row r="24" spans="1:198" s="4" customFormat="1" ht="13.5" customHeight="1" x14ac:dyDescent="0.2">
      <c r="A24" s="83" t="s">
        <v>36</v>
      </c>
      <c r="B24" s="11">
        <f>COUNTIF(G24:AT24,"*d*")</f>
        <v>23</v>
      </c>
      <c r="C24" s="12">
        <f>SUM(D24:F24)</f>
        <v>7</v>
      </c>
      <c r="D24" s="11">
        <f>COUNTIF(G24:AT24,"*b*")</f>
        <v>4</v>
      </c>
      <c r="E24" s="11">
        <f>COUNTIF(G24:AT24,"*s*")</f>
        <v>2</v>
      </c>
      <c r="F24" s="11">
        <f>COUNTIF(G24:AT24,"*k*")</f>
        <v>1</v>
      </c>
      <c r="G24" s="27" t="s">
        <v>8</v>
      </c>
      <c r="H24" s="27"/>
      <c r="I24" s="27" t="s">
        <v>8</v>
      </c>
      <c r="J24" s="27" t="s">
        <v>8</v>
      </c>
      <c r="K24" s="27" t="s">
        <v>8</v>
      </c>
      <c r="L24" s="27"/>
      <c r="M24" s="27" t="s">
        <v>8</v>
      </c>
      <c r="N24" s="27" t="s">
        <v>9</v>
      </c>
      <c r="O24" s="27"/>
      <c r="P24" s="27" t="s">
        <v>9</v>
      </c>
      <c r="Q24" s="27"/>
      <c r="R24" s="27" t="s">
        <v>8</v>
      </c>
      <c r="S24" s="27" t="s">
        <v>8</v>
      </c>
      <c r="T24" s="10"/>
      <c r="U24" s="10"/>
      <c r="V24" s="10" t="s">
        <v>8</v>
      </c>
      <c r="W24" s="27"/>
      <c r="X24" s="10"/>
      <c r="Y24" s="27"/>
      <c r="Z24" s="27" t="s">
        <v>25</v>
      </c>
      <c r="AA24" s="27"/>
      <c r="AB24" s="27" t="s">
        <v>25</v>
      </c>
      <c r="AC24" s="31" t="s">
        <v>8</v>
      </c>
      <c r="AD24" s="27" t="s">
        <v>8</v>
      </c>
      <c r="AE24" s="27"/>
      <c r="AF24" s="27" t="s">
        <v>9</v>
      </c>
      <c r="AG24" s="34" t="s">
        <v>8</v>
      </c>
      <c r="AH24" s="27" t="s">
        <v>8</v>
      </c>
      <c r="AI24" s="27"/>
      <c r="AJ24" s="33"/>
      <c r="AK24" s="27" t="s">
        <v>9</v>
      </c>
      <c r="AL24" s="27" t="s">
        <v>8</v>
      </c>
      <c r="AM24" s="27" t="s">
        <v>22</v>
      </c>
      <c r="AN24" s="27"/>
      <c r="AO24" s="10"/>
      <c r="AP24" s="10" t="s">
        <v>8</v>
      </c>
      <c r="AQ24" s="10" t="s">
        <v>8</v>
      </c>
      <c r="AR24" s="10"/>
      <c r="AS24" s="27" t="s">
        <v>8</v>
      </c>
      <c r="AT24" s="35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</row>
    <row r="25" spans="1:198" s="83" customFormat="1" ht="13.5" customHeight="1" x14ac:dyDescent="0.2">
      <c r="A25" s="13" t="s">
        <v>35</v>
      </c>
      <c r="B25" s="11">
        <f>COUNTIF(G25:AT25,"*d*")</f>
        <v>24</v>
      </c>
      <c r="C25" s="12">
        <f>SUM(D25:F25)</f>
        <v>7</v>
      </c>
      <c r="D25" s="11">
        <f>COUNTIF(G25:AT25,"*b*")</f>
        <v>2</v>
      </c>
      <c r="E25" s="11">
        <f>COUNTIF(G25:AT25,"*s*")</f>
        <v>3</v>
      </c>
      <c r="F25" s="11">
        <f>COUNTIF(G25:AT25,"*k*")</f>
        <v>2</v>
      </c>
      <c r="G25" s="27"/>
      <c r="H25" s="27" t="s">
        <v>8</v>
      </c>
      <c r="I25" s="27"/>
      <c r="J25" s="27" t="s">
        <v>8</v>
      </c>
      <c r="K25" s="27" t="s">
        <v>8</v>
      </c>
      <c r="L25" s="27" t="s">
        <v>9</v>
      </c>
      <c r="M25" s="27"/>
      <c r="N25" s="27"/>
      <c r="O25" s="27" t="s">
        <v>22</v>
      </c>
      <c r="P25" s="27"/>
      <c r="Q25" s="27" t="s">
        <v>8</v>
      </c>
      <c r="R25" s="27" t="s">
        <v>8</v>
      </c>
      <c r="S25" s="27"/>
      <c r="T25" s="10" t="s">
        <v>8</v>
      </c>
      <c r="U25" s="10"/>
      <c r="V25" s="10" t="s">
        <v>8</v>
      </c>
      <c r="W25" s="27"/>
      <c r="X25" s="10"/>
      <c r="Y25" s="27"/>
      <c r="Z25" s="27"/>
      <c r="AA25" s="85" t="s">
        <v>25</v>
      </c>
      <c r="AB25" s="85" t="s">
        <v>8</v>
      </c>
      <c r="AC25" s="84" t="s">
        <v>22</v>
      </c>
      <c r="AD25" s="27" t="s">
        <v>9</v>
      </c>
      <c r="AE25" s="27"/>
      <c r="AF25" s="27" t="s">
        <v>8</v>
      </c>
      <c r="AG25" s="34" t="s">
        <v>8</v>
      </c>
      <c r="AH25" s="27"/>
      <c r="AI25" s="27" t="s">
        <v>25</v>
      </c>
      <c r="AJ25" s="33" t="s">
        <v>8</v>
      </c>
      <c r="AK25" s="27"/>
      <c r="AL25" s="27" t="s">
        <v>8</v>
      </c>
      <c r="AM25" s="27"/>
      <c r="AN25" s="27" t="s">
        <v>8</v>
      </c>
      <c r="AO25" s="10" t="s">
        <v>25</v>
      </c>
      <c r="AP25" s="10" t="s">
        <v>8</v>
      </c>
      <c r="AQ25" s="10" t="s">
        <v>8</v>
      </c>
      <c r="AR25" s="10"/>
      <c r="AS25" s="27" t="s">
        <v>8</v>
      </c>
      <c r="AT25" s="35" t="s">
        <v>8</v>
      </c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</row>
    <row r="26" spans="1:198" s="37" customFormat="1" ht="13.5" customHeight="1" x14ac:dyDescent="0.2">
      <c r="A26" s="46" t="s">
        <v>34</v>
      </c>
      <c r="B26" s="44">
        <f>COUNTIF(G26:AT26,"*d*")</f>
        <v>19</v>
      </c>
      <c r="C26" s="45">
        <f>SUM(D26:F26)</f>
        <v>7</v>
      </c>
      <c r="D26" s="44">
        <f>COUNTIF(G26:AT26,"*b*")</f>
        <v>3</v>
      </c>
      <c r="E26" s="44">
        <f>COUNTIF(G26:AT26,"*s*")</f>
        <v>2</v>
      </c>
      <c r="F26" s="44">
        <f>COUNTIF(G26:AT26,"*k*")</f>
        <v>2</v>
      </c>
      <c r="G26" s="39"/>
      <c r="H26" s="39"/>
      <c r="I26" s="39"/>
      <c r="J26" s="39" t="s">
        <v>8</v>
      </c>
      <c r="K26" s="39"/>
      <c r="L26" s="39" t="s">
        <v>8</v>
      </c>
      <c r="M26" s="39"/>
      <c r="N26" s="39" t="s">
        <v>8</v>
      </c>
      <c r="O26" s="39"/>
      <c r="P26" s="39"/>
      <c r="Q26" s="39" t="s">
        <v>8</v>
      </c>
      <c r="R26" s="39"/>
      <c r="S26" s="39" t="s">
        <v>8</v>
      </c>
      <c r="T26" s="43"/>
      <c r="U26" s="43" t="s">
        <v>9</v>
      </c>
      <c r="V26" s="43" t="s">
        <v>8</v>
      </c>
      <c r="W26" s="39"/>
      <c r="X26" s="39"/>
      <c r="Y26" s="39"/>
      <c r="Z26" s="39"/>
      <c r="AA26" s="39" t="s">
        <v>8</v>
      </c>
      <c r="AB26" s="39" t="s">
        <v>22</v>
      </c>
      <c r="AC26" s="42" t="s">
        <v>25</v>
      </c>
      <c r="AD26" s="39" t="s">
        <v>8</v>
      </c>
      <c r="AE26" s="39"/>
      <c r="AF26" s="39" t="s">
        <v>8</v>
      </c>
      <c r="AG26" s="41"/>
      <c r="AH26" s="39"/>
      <c r="AI26" s="39" t="s">
        <v>25</v>
      </c>
      <c r="AJ26" s="40" t="s">
        <v>9</v>
      </c>
      <c r="AK26" s="39"/>
      <c r="AL26" s="39" t="s">
        <v>8</v>
      </c>
      <c r="AM26" s="39" t="s">
        <v>22</v>
      </c>
      <c r="AN26" s="39"/>
      <c r="AO26" s="39"/>
      <c r="AP26" s="39" t="s">
        <v>9</v>
      </c>
      <c r="AQ26" s="39"/>
      <c r="AR26" s="39" t="s">
        <v>8</v>
      </c>
      <c r="AS26" s="39" t="s">
        <v>8</v>
      </c>
      <c r="AT26" s="40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</row>
    <row r="27" spans="1:198" s="37" customFormat="1" ht="13.5" customHeight="1" x14ac:dyDescent="0.2">
      <c r="A27" s="46" t="s">
        <v>33</v>
      </c>
      <c r="B27" s="44">
        <f>COUNTIF(G27:AT27,"*d*")</f>
        <v>18</v>
      </c>
      <c r="C27" s="45">
        <f>SUM(D27:F27)</f>
        <v>7</v>
      </c>
      <c r="D27" s="44">
        <f>COUNTIF(G27:AT27,"*b*")</f>
        <v>5</v>
      </c>
      <c r="E27" s="44">
        <f>COUNTIF(G27:AT27,"*s*")</f>
        <v>2</v>
      </c>
      <c r="F27" s="44">
        <f>COUNTIF(G27:AT27,"*k*")</f>
        <v>0</v>
      </c>
      <c r="G27" s="39" t="s">
        <v>8</v>
      </c>
      <c r="H27" s="39" t="s">
        <v>8</v>
      </c>
      <c r="I27" s="39"/>
      <c r="J27" s="39" t="s">
        <v>8</v>
      </c>
      <c r="K27" s="39"/>
      <c r="L27" s="39" t="s">
        <v>9</v>
      </c>
      <c r="M27" s="39"/>
      <c r="N27" s="39"/>
      <c r="O27" s="39" t="s">
        <v>25</v>
      </c>
      <c r="P27" s="39"/>
      <c r="Q27" s="39" t="s">
        <v>8</v>
      </c>
      <c r="R27" s="39"/>
      <c r="S27" s="39"/>
      <c r="T27" s="43"/>
      <c r="U27" s="43" t="s">
        <v>9</v>
      </c>
      <c r="V27" s="43"/>
      <c r="W27" s="39"/>
      <c r="X27" s="39"/>
      <c r="Y27" s="39"/>
      <c r="Z27" s="39"/>
      <c r="AA27" s="39" t="s">
        <v>8</v>
      </c>
      <c r="AB27" s="39" t="s">
        <v>25</v>
      </c>
      <c r="AC27" s="42" t="s">
        <v>8</v>
      </c>
      <c r="AD27" s="39"/>
      <c r="AF27" s="39" t="s">
        <v>8</v>
      </c>
      <c r="AG27" s="41"/>
      <c r="AH27" s="39"/>
      <c r="AI27" s="39" t="s">
        <v>8</v>
      </c>
      <c r="AJ27" s="40" t="s">
        <v>8</v>
      </c>
      <c r="AK27" s="39"/>
      <c r="AL27" s="39" t="s">
        <v>9</v>
      </c>
      <c r="AM27" s="39"/>
      <c r="AN27" s="39" t="s">
        <v>9</v>
      </c>
      <c r="AO27" s="39" t="s">
        <v>8</v>
      </c>
      <c r="AP27" s="39"/>
      <c r="AQ27" s="39"/>
      <c r="AR27" s="39" t="s">
        <v>8</v>
      </c>
      <c r="AS27" s="39" t="s">
        <v>9</v>
      </c>
      <c r="AT27" s="40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</row>
    <row r="28" spans="1:198" s="4" customFormat="1" ht="13.5" customHeight="1" x14ac:dyDescent="0.2">
      <c r="A28" s="13" t="s">
        <v>32</v>
      </c>
      <c r="B28" s="11">
        <f>COUNTIF(G28:AT28,"*d*")</f>
        <v>24</v>
      </c>
      <c r="C28" s="12">
        <f>SUM(D28:F28)</f>
        <v>7</v>
      </c>
      <c r="D28" s="11">
        <f>COUNTIF(G28:AT28,"*b*")</f>
        <v>5</v>
      </c>
      <c r="E28" s="11">
        <f>COUNTIF(G28:AT28,"*s*")</f>
        <v>0</v>
      </c>
      <c r="F28" s="11">
        <f>COUNTIF(G28:AT28,"*k*")</f>
        <v>2</v>
      </c>
      <c r="G28" s="6" t="s">
        <v>8</v>
      </c>
      <c r="H28" s="6"/>
      <c r="I28" s="6"/>
      <c r="J28" s="6" t="s">
        <v>8</v>
      </c>
      <c r="K28" s="6" t="s">
        <v>8</v>
      </c>
      <c r="L28" s="6"/>
      <c r="M28" s="6"/>
      <c r="N28" s="6" t="s">
        <v>8</v>
      </c>
      <c r="O28" s="6"/>
      <c r="P28" s="6"/>
      <c r="Q28" s="6" t="s">
        <v>9</v>
      </c>
      <c r="R28" s="6" t="s">
        <v>8</v>
      </c>
      <c r="S28" s="6" t="s">
        <v>8</v>
      </c>
      <c r="T28" s="10"/>
      <c r="U28" s="6" t="s">
        <v>9</v>
      </c>
      <c r="V28" s="10"/>
      <c r="W28" s="6"/>
      <c r="X28" s="6" t="s">
        <v>22</v>
      </c>
      <c r="Y28" s="6"/>
      <c r="Z28" s="6" t="s">
        <v>8</v>
      </c>
      <c r="AA28" s="6" t="s">
        <v>22</v>
      </c>
      <c r="AB28" s="6"/>
      <c r="AC28" s="9" t="s">
        <v>8</v>
      </c>
      <c r="AD28" s="6" t="s">
        <v>9</v>
      </c>
      <c r="AE28" s="6" t="s">
        <v>8</v>
      </c>
      <c r="AF28" s="6"/>
      <c r="AG28" s="8" t="s">
        <v>8</v>
      </c>
      <c r="AH28" s="6"/>
      <c r="AI28" s="6" t="s">
        <v>8</v>
      </c>
      <c r="AJ28" s="7"/>
      <c r="AK28" s="6" t="s">
        <v>8</v>
      </c>
      <c r="AL28" s="6" t="s">
        <v>8</v>
      </c>
      <c r="AM28" s="6" t="s">
        <v>8</v>
      </c>
      <c r="AN28" s="6" t="s">
        <v>8</v>
      </c>
      <c r="AO28" s="6" t="s">
        <v>8</v>
      </c>
      <c r="AP28" s="6"/>
      <c r="AQ28" s="6" t="s">
        <v>9</v>
      </c>
      <c r="AR28" s="6" t="s">
        <v>9</v>
      </c>
      <c r="AS28" s="6"/>
      <c r="AT28" s="7" t="s">
        <v>8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</row>
    <row r="29" spans="1:198" s="4" customFormat="1" ht="13.5" customHeight="1" x14ac:dyDescent="0.2">
      <c r="A29" s="13" t="s">
        <v>31</v>
      </c>
      <c r="B29" s="11">
        <f>COUNTIF(G29:AT29,"*d*")</f>
        <v>11</v>
      </c>
      <c r="C29" s="12">
        <f>SUM(D29:F29)</f>
        <v>4</v>
      </c>
      <c r="D29" s="11">
        <f>COUNTIF(G29:AT29,"*b*")</f>
        <v>1</v>
      </c>
      <c r="E29" s="11">
        <f>COUNTIF(G29:AT29,"*s*")</f>
        <v>1</v>
      </c>
      <c r="F29" s="11">
        <f>COUNTIF(G29:AT29,"*k*")</f>
        <v>2</v>
      </c>
      <c r="G29" s="6"/>
      <c r="H29" s="6"/>
      <c r="I29" s="6"/>
      <c r="J29" s="6"/>
      <c r="K29" s="6" t="s">
        <v>8</v>
      </c>
      <c r="L29" s="6"/>
      <c r="M29" s="6"/>
      <c r="N29" s="6" t="s">
        <v>8</v>
      </c>
      <c r="O29" s="6"/>
      <c r="P29" s="6" t="s">
        <v>8</v>
      </c>
      <c r="Q29" s="6" t="s">
        <v>9</v>
      </c>
      <c r="R29" s="6" t="s">
        <v>8</v>
      </c>
      <c r="S29" s="6" t="s">
        <v>8</v>
      </c>
      <c r="T29" s="10" t="s">
        <v>8</v>
      </c>
      <c r="U29" s="6" t="s">
        <v>8</v>
      </c>
      <c r="V29" s="10"/>
      <c r="W29" s="6"/>
      <c r="X29" s="6" t="s">
        <v>25</v>
      </c>
      <c r="Y29" s="6"/>
      <c r="Z29" s="82" t="s">
        <v>22</v>
      </c>
      <c r="AA29" s="6"/>
      <c r="AB29" s="82" t="s">
        <v>22</v>
      </c>
      <c r="AC29" s="9"/>
      <c r="AD29" s="6" t="s">
        <v>30</v>
      </c>
      <c r="AE29" s="6" t="s">
        <v>30</v>
      </c>
      <c r="AF29" s="6" t="s">
        <v>30</v>
      </c>
      <c r="AG29" s="6" t="s">
        <v>30</v>
      </c>
      <c r="AH29" s="6" t="s">
        <v>30</v>
      </c>
      <c r="AI29" s="6" t="s">
        <v>30</v>
      </c>
      <c r="AJ29" s="6" t="s">
        <v>30</v>
      </c>
      <c r="AK29" s="6" t="s">
        <v>30</v>
      </c>
      <c r="AL29" s="6" t="s">
        <v>30</v>
      </c>
      <c r="AM29" s="6" t="s">
        <v>30</v>
      </c>
      <c r="AN29" s="6" t="s">
        <v>30</v>
      </c>
      <c r="AO29" s="6" t="s">
        <v>30</v>
      </c>
      <c r="AP29" s="6" t="s">
        <v>30</v>
      </c>
      <c r="AQ29" s="6" t="s">
        <v>30</v>
      </c>
      <c r="AR29" s="6" t="s">
        <v>30</v>
      </c>
      <c r="AS29" s="6" t="s">
        <v>30</v>
      </c>
      <c r="AT29" s="7" t="s">
        <v>30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</row>
    <row r="30" spans="1:198" s="37" customFormat="1" ht="13.5" customHeight="1" x14ac:dyDescent="0.2">
      <c r="A30" s="46" t="s">
        <v>29</v>
      </c>
      <c r="B30" s="44">
        <f>COUNTIF(G30:AT30,"*d*")</f>
        <v>21</v>
      </c>
      <c r="C30" s="45">
        <f>SUM(D30:F30)</f>
        <v>7</v>
      </c>
      <c r="D30" s="44">
        <f>COUNTIF(G30:AT30,"*b*")</f>
        <v>2</v>
      </c>
      <c r="E30" s="44">
        <f>COUNTIF(G30:AT30,"*s*")</f>
        <v>4</v>
      </c>
      <c r="F30" s="44">
        <f>COUNTIF(G30:AT30,"*k*")</f>
        <v>1</v>
      </c>
      <c r="G30" s="39"/>
      <c r="H30" s="39" t="s">
        <v>8</v>
      </c>
      <c r="I30" s="39"/>
      <c r="J30" s="39"/>
      <c r="K30" s="39" t="s">
        <v>8</v>
      </c>
      <c r="L30" s="39" t="s">
        <v>8</v>
      </c>
      <c r="M30" s="39"/>
      <c r="N30" s="39" t="s">
        <v>9</v>
      </c>
      <c r="O30" s="39"/>
      <c r="P30" s="39"/>
      <c r="Q30" s="39" t="s">
        <v>8</v>
      </c>
      <c r="R30" s="39" t="s">
        <v>22</v>
      </c>
      <c r="S30" s="39" t="s">
        <v>8</v>
      </c>
      <c r="T30" s="43"/>
      <c r="U30" s="39" t="s">
        <v>8</v>
      </c>
      <c r="V30" s="43"/>
      <c r="W30" s="39"/>
      <c r="X30" s="39" t="s">
        <v>25</v>
      </c>
      <c r="Y30" s="39"/>
      <c r="Z30" s="39" t="s">
        <v>8</v>
      </c>
      <c r="AA30" s="39"/>
      <c r="AB30" s="39"/>
      <c r="AC30" s="42"/>
      <c r="AD30" s="39"/>
      <c r="AE30" s="39" t="s">
        <v>25</v>
      </c>
      <c r="AF30" s="39"/>
      <c r="AG30" s="41" t="s">
        <v>8</v>
      </c>
      <c r="AH30" s="39"/>
      <c r="AI30" s="39" t="s">
        <v>8</v>
      </c>
      <c r="AJ30" s="40" t="s">
        <v>9</v>
      </c>
      <c r="AK30" s="39"/>
      <c r="AL30" s="39" t="s">
        <v>8</v>
      </c>
      <c r="AM30" s="39"/>
      <c r="AN30" s="39" t="s">
        <v>8</v>
      </c>
      <c r="AO30" s="39" t="s">
        <v>8</v>
      </c>
      <c r="AP30" s="39" t="s">
        <v>8</v>
      </c>
      <c r="AQ30" s="39" t="s">
        <v>8</v>
      </c>
      <c r="AR30" s="39" t="s">
        <v>25</v>
      </c>
      <c r="AS30" s="39"/>
      <c r="AT30" s="40" t="s">
        <v>25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</row>
    <row r="31" spans="1:198" s="4" customFormat="1" ht="13.5" customHeight="1" x14ac:dyDescent="0.2">
      <c r="A31" s="13" t="s">
        <v>28</v>
      </c>
      <c r="B31" s="11">
        <f>COUNTIF(G31:AT31,"*d*")</f>
        <v>19</v>
      </c>
      <c r="C31" s="12">
        <f>SUM(D31:F31)</f>
        <v>7</v>
      </c>
      <c r="D31" s="11">
        <f>COUNTIF(G31:AT31,"*b*")</f>
        <v>2</v>
      </c>
      <c r="E31" s="11">
        <f>COUNTIF(G31:AT31,"*s*")</f>
        <v>1</v>
      </c>
      <c r="F31" s="11">
        <f>COUNTIF(G31:AT31,"*k*")</f>
        <v>4</v>
      </c>
      <c r="G31" s="6" t="s">
        <v>8</v>
      </c>
      <c r="H31" s="6" t="s">
        <v>9</v>
      </c>
      <c r="I31" s="6"/>
      <c r="J31" s="6"/>
      <c r="K31" s="6" t="s">
        <v>8</v>
      </c>
      <c r="L31" s="6" t="s">
        <v>8</v>
      </c>
      <c r="M31" s="6"/>
      <c r="N31" s="6"/>
      <c r="O31" s="6" t="s">
        <v>22</v>
      </c>
      <c r="P31" s="6" t="s">
        <v>8</v>
      </c>
      <c r="Q31" s="6" t="s">
        <v>8</v>
      </c>
      <c r="R31" s="6"/>
      <c r="S31" s="6" t="s">
        <v>9</v>
      </c>
      <c r="T31" s="10"/>
      <c r="U31" s="10" t="s">
        <v>8</v>
      </c>
      <c r="V31" s="10"/>
      <c r="W31" s="6"/>
      <c r="X31" s="6"/>
      <c r="Y31" s="6"/>
      <c r="Z31" s="6" t="s">
        <v>8</v>
      </c>
      <c r="AA31" s="6" t="s">
        <v>22</v>
      </c>
      <c r="AB31" s="6"/>
      <c r="AC31" s="9" t="s">
        <v>8</v>
      </c>
      <c r="AD31" s="6"/>
      <c r="AE31" s="6" t="s">
        <v>25</v>
      </c>
      <c r="AF31" s="6"/>
      <c r="AG31" s="8"/>
      <c r="AH31" s="6"/>
      <c r="AI31" s="6" t="s">
        <v>22</v>
      </c>
      <c r="AJ31" s="7"/>
      <c r="AK31" s="6"/>
      <c r="AL31" s="6" t="s">
        <v>8</v>
      </c>
      <c r="AM31" s="6"/>
      <c r="AN31" s="6"/>
      <c r="AO31" s="6" t="s">
        <v>8</v>
      </c>
      <c r="AP31" s="6"/>
      <c r="AQ31" s="6"/>
      <c r="AR31" s="6" t="s">
        <v>22</v>
      </c>
      <c r="AS31" s="6" t="s">
        <v>8</v>
      </c>
      <c r="AT31" s="7" t="s">
        <v>8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</row>
    <row r="32" spans="1:198" s="69" customFormat="1" ht="13.5" customHeight="1" x14ac:dyDescent="0.2">
      <c r="A32" s="78" t="s">
        <v>27</v>
      </c>
      <c r="B32" s="76">
        <f>COUNTIF(G32:AT32,"*d*")</f>
        <v>11</v>
      </c>
      <c r="C32" s="77">
        <f>SUM(D32:F32)</f>
        <v>4</v>
      </c>
      <c r="D32" s="76">
        <f>COUNTIF(G32:AT32,"*b*")</f>
        <v>1</v>
      </c>
      <c r="E32" s="76">
        <f>COUNTIF(G32:AT32,"*s*")</f>
        <v>0</v>
      </c>
      <c r="F32" s="76">
        <f>COUNTIF(G32:AT32,"*k*")</f>
        <v>3</v>
      </c>
      <c r="G32" s="70" t="s">
        <v>8</v>
      </c>
      <c r="H32" s="70"/>
      <c r="I32" s="70"/>
      <c r="J32" s="70" t="s">
        <v>8</v>
      </c>
      <c r="K32" s="70"/>
      <c r="L32" s="70"/>
      <c r="M32" s="70"/>
      <c r="N32" s="70"/>
      <c r="O32" s="70"/>
      <c r="P32" s="70" t="s">
        <v>8</v>
      </c>
      <c r="Q32" s="70"/>
      <c r="R32" s="70"/>
      <c r="S32" s="70"/>
      <c r="T32" s="74"/>
      <c r="U32" s="70"/>
      <c r="V32" s="74"/>
      <c r="W32" s="70"/>
      <c r="X32" s="70" t="s">
        <v>22</v>
      </c>
      <c r="Y32" s="70"/>
      <c r="Z32" s="70"/>
      <c r="AA32" s="70"/>
      <c r="AB32" s="70"/>
      <c r="AC32" s="73" t="s">
        <v>8</v>
      </c>
      <c r="AD32" s="70"/>
      <c r="AE32" s="70" t="s">
        <v>22</v>
      </c>
      <c r="AF32" s="70"/>
      <c r="AG32" s="72"/>
      <c r="AH32" s="70"/>
      <c r="AI32" s="70"/>
      <c r="AJ32" s="71" t="s">
        <v>9</v>
      </c>
      <c r="AK32" s="70"/>
      <c r="AL32" s="70" t="s">
        <v>8</v>
      </c>
      <c r="AM32" s="70" t="s">
        <v>8</v>
      </c>
      <c r="AN32" s="70"/>
      <c r="AO32" s="70" t="s">
        <v>22</v>
      </c>
      <c r="AP32" s="70"/>
      <c r="AQ32" s="70"/>
      <c r="AR32" s="70"/>
      <c r="AS32" s="70" t="s">
        <v>8</v>
      </c>
      <c r="AT32" s="71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</row>
    <row r="33" spans="1:198" s="69" customFormat="1" ht="13.5" customHeight="1" x14ac:dyDescent="0.2">
      <c r="A33" s="78" t="s">
        <v>26</v>
      </c>
      <c r="B33" s="76">
        <f>COUNTIF(G33:AT33,"*d*")</f>
        <v>14</v>
      </c>
      <c r="C33" s="77">
        <f>SUM(D33:F33)</f>
        <v>5</v>
      </c>
      <c r="D33" s="76">
        <f>COUNTIF(G33:AT33,"*b*")</f>
        <v>2</v>
      </c>
      <c r="E33" s="76">
        <f>COUNTIF(G33:AT33,"*s*")</f>
        <v>3</v>
      </c>
      <c r="F33" s="76">
        <f>COUNTIF(G33:AT33,"*k*")</f>
        <v>0</v>
      </c>
      <c r="G33" s="74"/>
      <c r="H33" s="74"/>
      <c r="I33" s="74"/>
      <c r="J33" s="75"/>
      <c r="K33" s="74" t="s">
        <v>25</v>
      </c>
      <c r="L33" s="74"/>
      <c r="M33" s="74"/>
      <c r="N33" s="74"/>
      <c r="O33" s="74" t="s">
        <v>25</v>
      </c>
      <c r="P33" s="74"/>
      <c r="Q33" s="74" t="s">
        <v>9</v>
      </c>
      <c r="R33" s="75"/>
      <c r="S33" s="74" t="s">
        <v>8</v>
      </c>
      <c r="T33" s="74"/>
      <c r="U33" s="74" t="s">
        <v>8</v>
      </c>
      <c r="V33" s="74" t="s">
        <v>8</v>
      </c>
      <c r="W33" s="74"/>
      <c r="X33" s="75"/>
      <c r="Y33" s="74"/>
      <c r="Z33" s="74" t="s">
        <v>8</v>
      </c>
      <c r="AA33" s="74"/>
      <c r="AB33" s="74" t="s">
        <v>8</v>
      </c>
      <c r="AC33" s="81"/>
      <c r="AD33" s="74" t="s">
        <v>8</v>
      </c>
      <c r="AE33" s="74"/>
      <c r="AF33" s="74" t="s">
        <v>9</v>
      </c>
      <c r="AG33" s="80"/>
      <c r="AH33" s="74" t="s">
        <v>8</v>
      </c>
      <c r="AI33" s="74"/>
      <c r="AJ33" s="79"/>
      <c r="AK33" s="74" t="s">
        <v>8</v>
      </c>
      <c r="AL33" s="74"/>
      <c r="AM33" s="74"/>
      <c r="AN33" s="74"/>
      <c r="AO33" s="75"/>
      <c r="AP33" s="75" t="s">
        <v>8</v>
      </c>
      <c r="AQ33" s="75"/>
      <c r="AR33" s="75" t="s">
        <v>25</v>
      </c>
      <c r="AS33" s="75"/>
      <c r="AT33" s="118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</row>
    <row r="34" spans="1:198" s="69" customFormat="1" ht="13.5" customHeight="1" x14ac:dyDescent="0.2">
      <c r="A34" s="78" t="s">
        <v>24</v>
      </c>
      <c r="B34" s="76">
        <f>COUNTIF(G34:AT34,"*d*")</f>
        <v>13</v>
      </c>
      <c r="C34" s="77">
        <f>SUM(D34:F34)</f>
        <v>5</v>
      </c>
      <c r="D34" s="76">
        <f>COUNTIF(G34:AT34,"*b*")</f>
        <v>3</v>
      </c>
      <c r="E34" s="76">
        <f>COUNTIF(G34:AT34,"*s*")</f>
        <v>0</v>
      </c>
      <c r="F34" s="76">
        <f>COUNTIF(G34:AT34,"*k*")</f>
        <v>2</v>
      </c>
      <c r="G34" s="70"/>
      <c r="H34" s="70" t="s">
        <v>9</v>
      </c>
      <c r="I34" s="70"/>
      <c r="J34" s="70"/>
      <c r="K34" s="70"/>
      <c r="L34" s="70" t="s">
        <v>8</v>
      </c>
      <c r="M34" s="70"/>
      <c r="N34" s="70" t="s">
        <v>9</v>
      </c>
      <c r="O34" s="70"/>
      <c r="P34" s="70"/>
      <c r="Q34" s="70"/>
      <c r="R34" s="75" t="s">
        <v>8</v>
      </c>
      <c r="S34" s="70"/>
      <c r="T34" s="74" t="s">
        <v>8</v>
      </c>
      <c r="U34" s="74"/>
      <c r="V34" s="74"/>
      <c r="W34" s="70" t="s">
        <v>8</v>
      </c>
      <c r="X34" s="70"/>
      <c r="Y34" s="70" t="s">
        <v>8</v>
      </c>
      <c r="Z34" s="70"/>
      <c r="AA34" s="70" t="s">
        <v>8</v>
      </c>
      <c r="AB34" s="70"/>
      <c r="AC34" s="73"/>
      <c r="AD34" s="70"/>
      <c r="AE34" s="70"/>
      <c r="AF34" s="70"/>
      <c r="AG34" s="72" t="s">
        <v>8</v>
      </c>
      <c r="AH34" s="70"/>
      <c r="AI34" s="70" t="s">
        <v>22</v>
      </c>
      <c r="AJ34" s="71"/>
      <c r="AK34" s="70"/>
      <c r="AL34" s="70"/>
      <c r="AM34" s="70"/>
      <c r="AN34" s="70" t="s">
        <v>9</v>
      </c>
      <c r="AO34" s="70"/>
      <c r="AP34" s="70"/>
      <c r="AQ34" s="70" t="s">
        <v>8</v>
      </c>
      <c r="AR34" s="70"/>
      <c r="AS34" s="70"/>
      <c r="AT34" s="71" t="s">
        <v>22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</row>
    <row r="35" spans="1:198" s="4" customFormat="1" ht="12.75" customHeight="1" x14ac:dyDescent="0.2">
      <c r="A35" s="32" t="s">
        <v>23</v>
      </c>
      <c r="B35" s="11">
        <f>COUNTIF(G35:AT35,"*d*")</f>
        <v>15</v>
      </c>
      <c r="C35" s="12">
        <f>SUM(D35:F35)</f>
        <v>4</v>
      </c>
      <c r="D35" s="11">
        <f>COUNTIF(G35:AT35,"*b*")</f>
        <v>2</v>
      </c>
      <c r="E35" s="11">
        <f>COUNTIF(G35:AT35,"*s*")</f>
        <v>0</v>
      </c>
      <c r="F35" s="11">
        <f>COUNTIF(G35:AT35,"*k*")</f>
        <v>2</v>
      </c>
      <c r="G35" s="6" t="s">
        <v>8</v>
      </c>
      <c r="H35" s="6" t="s">
        <v>8</v>
      </c>
      <c r="I35" s="6"/>
      <c r="J35" s="6"/>
      <c r="K35" s="6"/>
      <c r="L35" s="6"/>
      <c r="M35" s="6"/>
      <c r="N35" s="6" t="s">
        <v>8</v>
      </c>
      <c r="O35" s="6"/>
      <c r="P35" s="6"/>
      <c r="Q35" s="6"/>
      <c r="R35" s="6"/>
      <c r="S35" s="6"/>
      <c r="T35" s="6"/>
      <c r="U35" s="6"/>
      <c r="V35" s="6"/>
      <c r="W35" s="6" t="s">
        <v>8</v>
      </c>
      <c r="X35" s="6"/>
      <c r="Y35" s="6" t="s">
        <v>8</v>
      </c>
      <c r="Z35" s="6"/>
      <c r="AA35" s="6"/>
      <c r="AB35" s="6"/>
      <c r="AC35" s="9"/>
      <c r="AD35" s="6"/>
      <c r="AE35" s="6" t="s">
        <v>8</v>
      </c>
      <c r="AF35" s="6"/>
      <c r="AG35" s="8" t="s">
        <v>8</v>
      </c>
      <c r="AH35" s="6" t="s">
        <v>22</v>
      </c>
      <c r="AI35" s="6"/>
      <c r="AJ35" s="7"/>
      <c r="AK35" s="6" t="s">
        <v>8</v>
      </c>
      <c r="AL35" s="6"/>
      <c r="AM35" s="6" t="s">
        <v>8</v>
      </c>
      <c r="AN35" s="6" t="s">
        <v>9</v>
      </c>
      <c r="AO35" s="6"/>
      <c r="AP35" s="6" t="s">
        <v>8</v>
      </c>
      <c r="AQ35" s="6"/>
      <c r="AR35" s="6" t="s">
        <v>8</v>
      </c>
      <c r="AS35" s="6" t="s">
        <v>9</v>
      </c>
      <c r="AT35" s="7" t="s">
        <v>22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</row>
    <row r="36" spans="1:198" s="14" customFormat="1" x14ac:dyDescent="0.2">
      <c r="B36" s="64"/>
      <c r="C36" s="64"/>
      <c r="F36" s="14" t="s">
        <v>21</v>
      </c>
      <c r="G36" s="65"/>
      <c r="H36" s="65">
        <f ca="1">COUNTIF(H11:H46,"*b*")</f>
        <v>4</v>
      </c>
      <c r="I36" s="65">
        <f ca="1">COUNTIF(I11:I46,"*b*")</f>
        <v>2</v>
      </c>
      <c r="J36" s="65"/>
      <c r="K36" s="65"/>
      <c r="L36" s="65">
        <f ca="1">COUNTIF(L11:L46,"*b*")</f>
        <v>4</v>
      </c>
      <c r="M36" s="65">
        <f ca="1">COUNTIF(M11:M46,"*b*")</f>
        <v>2</v>
      </c>
      <c r="N36" s="65">
        <f ca="1">COUNTIF(N11:N46,"*b*")</f>
        <v>4</v>
      </c>
      <c r="O36" s="65"/>
      <c r="P36" s="65">
        <f ca="1">COUNTIF(P11:P46,"*b*")</f>
        <v>4</v>
      </c>
      <c r="Q36" s="65">
        <f ca="1">COUNTIF(Q11:Q46,"*b*")</f>
        <v>4</v>
      </c>
      <c r="R36" s="65"/>
      <c r="S36" s="65">
        <f ca="1">COUNTIF(S11:S46,"*b*")</f>
        <v>4</v>
      </c>
      <c r="T36" s="65">
        <f ca="1">COUNTIF(T11:T46,"*b*")</f>
        <v>4</v>
      </c>
      <c r="U36" s="65">
        <f ca="1">COUNTIF(U11:U46,"*b*")</f>
        <v>4</v>
      </c>
      <c r="V36" s="65">
        <f ca="1">COUNTIF(V11:V46,"*b*")</f>
        <v>4</v>
      </c>
      <c r="W36" s="65"/>
      <c r="X36" s="65"/>
      <c r="Y36" s="65"/>
      <c r="Z36" s="65"/>
      <c r="AA36" s="65"/>
      <c r="AB36" s="65"/>
      <c r="AC36" s="68"/>
      <c r="AD36" s="65">
        <f>COUNTIF(AD11:AD35,"*b*")</f>
        <v>4</v>
      </c>
      <c r="AE36" s="65"/>
      <c r="AF36" s="65">
        <f>COUNTIF(AF11:AF35,"*b*")</f>
        <v>4</v>
      </c>
      <c r="AG36" s="65">
        <f>COUNTIF(AG11:AG35,"*b*")</f>
        <v>4</v>
      </c>
      <c r="AH36" s="65"/>
      <c r="AI36" s="65"/>
      <c r="AJ36" s="65">
        <f>COUNTIF(AJ11:AJ35,"*b*")</f>
        <v>4</v>
      </c>
      <c r="AK36" s="65">
        <f>COUNTIF(AK11:AK35,"*b*")</f>
        <v>4</v>
      </c>
      <c r="AL36" s="65">
        <f>COUNTIF(AL11:AL35,"*b*")</f>
        <v>4</v>
      </c>
      <c r="AM36" s="65"/>
      <c r="AN36" s="65">
        <f>COUNTIF(AN11:AN35,"*b*")</f>
        <v>4</v>
      </c>
      <c r="AO36" s="65"/>
      <c r="AP36" s="65">
        <f>COUNTIF(AP11:AP35,"*b*")</f>
        <v>4</v>
      </c>
      <c r="AQ36" s="65">
        <f>COUNTIF(AQ11:AQ35,"*b*")</f>
        <v>4</v>
      </c>
      <c r="AR36" s="65"/>
      <c r="AS36" s="65">
        <f>COUNTIF(AS11:AS35,"*b*")</f>
        <v>4</v>
      </c>
      <c r="AT36" s="66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</row>
    <row r="37" spans="1:198" s="14" customFormat="1" x14ac:dyDescent="0.2">
      <c r="B37" s="64"/>
      <c r="C37" s="64"/>
      <c r="F37" s="14" t="s">
        <v>20</v>
      </c>
      <c r="G37" s="65">
        <f ca="1">COUNTIF(G11:G46,"*s*")</f>
        <v>2</v>
      </c>
      <c r="H37" s="65"/>
      <c r="I37" s="65"/>
      <c r="J37" s="65">
        <f ca="1">COUNTIF(J11:J46,"*s*")</f>
        <v>2</v>
      </c>
      <c r="K37" s="65">
        <f ca="1">COUNTIF(K11:K46,"*s*")</f>
        <v>2</v>
      </c>
      <c r="L37" s="65"/>
      <c r="M37" s="65"/>
      <c r="N37" s="65"/>
      <c r="O37" s="65">
        <f ca="1">COUNTIF(O11:O46,"*s*")</f>
        <v>2</v>
      </c>
      <c r="P37" s="65"/>
      <c r="Q37" s="65"/>
      <c r="R37" s="65">
        <f ca="1">COUNTIF(R11:R46,"*s*")</f>
        <v>2</v>
      </c>
      <c r="S37" s="65"/>
      <c r="T37" s="65"/>
      <c r="U37" s="65"/>
      <c r="V37" s="65"/>
      <c r="W37" s="65">
        <f ca="1">COUNTIF(W11:W46,"*s*")</f>
        <v>0</v>
      </c>
      <c r="X37" s="65">
        <f ca="1">COUNTIF(X11:X46,"*s*")</f>
        <v>2</v>
      </c>
      <c r="Y37" s="65">
        <f ca="1">COUNTIF(Y11:Y46,"*s*")</f>
        <v>0</v>
      </c>
      <c r="Z37" s="65">
        <f ca="1">COUNTIF(Z11:Z46,"*s*")</f>
        <v>2</v>
      </c>
      <c r="AA37" s="65">
        <f ca="1">COUNTIF(AA11:AA46,"*s*")</f>
        <v>2</v>
      </c>
      <c r="AB37" s="65">
        <f ca="1">COUNTIF(AB11:AB46,"*s*")</f>
        <v>2</v>
      </c>
      <c r="AC37" s="68">
        <f ca="1">COUNTIF(AC11:AC46,"*s*")</f>
        <v>2</v>
      </c>
      <c r="AD37" s="65"/>
      <c r="AE37" s="65">
        <f>COUNTIF(AE11:AE35,"*s*")</f>
        <v>2</v>
      </c>
      <c r="AF37" s="65"/>
      <c r="AG37" s="67"/>
      <c r="AH37" s="65">
        <f>COUNTIF(AH11:AH35,"*s*")</f>
        <v>2</v>
      </c>
      <c r="AI37" s="65">
        <f>COUNTIF(AI11:AI35,"*s*")</f>
        <v>2</v>
      </c>
      <c r="AJ37" s="66"/>
      <c r="AK37" s="65"/>
      <c r="AL37" s="65"/>
      <c r="AM37" s="65">
        <f>COUNTIF(AM11:AM35,"*s*")</f>
        <v>2</v>
      </c>
      <c r="AN37" s="65"/>
      <c r="AO37" s="65">
        <f>COUNTIF(AO11:AO35,"*s*")</f>
        <v>2</v>
      </c>
      <c r="AP37" s="65"/>
      <c r="AQ37" s="65"/>
      <c r="AR37" s="65">
        <f>COUNTIF(AR11:AR35,"*s*")</f>
        <v>2</v>
      </c>
      <c r="AS37" s="65"/>
      <c r="AT37" s="66">
        <f>COUNTIF(AT11:AT35,"*s*")</f>
        <v>2</v>
      </c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</row>
    <row r="38" spans="1:198" s="14" customFormat="1" ht="12" customHeight="1" x14ac:dyDescent="0.2">
      <c r="B38" s="64"/>
      <c r="C38" s="64"/>
      <c r="F38" s="14" t="s">
        <v>19</v>
      </c>
      <c r="G38" s="65">
        <f ca="1">COUNTIF(G11:G46,"*k*")</f>
        <v>2</v>
      </c>
      <c r="H38" s="65"/>
      <c r="I38" s="65"/>
      <c r="J38" s="65">
        <f ca="1">COUNTIF(J11:J46,"*k*")</f>
        <v>2</v>
      </c>
      <c r="K38" s="65">
        <f ca="1">COUNTIF(K11:K46,"*k*")</f>
        <v>2</v>
      </c>
      <c r="L38" s="65"/>
      <c r="M38" s="65"/>
      <c r="N38" s="65"/>
      <c r="O38" s="65">
        <f ca="1">COUNTIF(O11:O46,"*k*")</f>
        <v>2</v>
      </c>
      <c r="P38" s="65"/>
      <c r="Q38" s="65"/>
      <c r="R38" s="65">
        <f ca="1">COUNTIF(R11:R46,"*k*")</f>
        <v>2</v>
      </c>
      <c r="S38" s="65"/>
      <c r="T38" s="65"/>
      <c r="U38" s="65"/>
      <c r="V38" s="65"/>
      <c r="W38" s="65">
        <f ca="1">COUNTIF(W11:W46,"*k*")</f>
        <v>0</v>
      </c>
      <c r="X38" s="65">
        <f ca="1">COUNTIF(X11:X46,"*k*")</f>
        <v>2</v>
      </c>
      <c r="Y38" s="65">
        <f ca="1">COUNTIF(Y11:Y46,"*k*")</f>
        <v>0</v>
      </c>
      <c r="Z38" s="65">
        <f ca="1">COUNTIF(Z11:Z46,"*k*")</f>
        <v>2</v>
      </c>
      <c r="AA38" s="65">
        <f ca="1">COUNTIF(AA11:AA46,"*k*")</f>
        <v>2</v>
      </c>
      <c r="AB38" s="65">
        <f ca="1">COUNTIF(AB11:AB46,"*k*")</f>
        <v>2</v>
      </c>
      <c r="AC38" s="68">
        <f ca="1">COUNTIF(AC11:AC46,"*k*")</f>
        <v>2</v>
      </c>
      <c r="AD38" s="65"/>
      <c r="AE38" s="65">
        <f>COUNTIF(AE11:AE35,"*k*")</f>
        <v>2</v>
      </c>
      <c r="AF38" s="65"/>
      <c r="AG38" s="67"/>
      <c r="AH38" s="65">
        <f>COUNTIF(AH11:AH35,"*k*")</f>
        <v>2</v>
      </c>
      <c r="AI38" s="65">
        <f>COUNTIF(AI11:AI35,"*k*")</f>
        <v>2</v>
      </c>
      <c r="AJ38" s="66"/>
      <c r="AK38" s="65"/>
      <c r="AL38" s="65"/>
      <c r="AM38" s="65">
        <f>COUNTIF(AM11:AM35,"*k*")</f>
        <v>2</v>
      </c>
      <c r="AN38" s="65"/>
      <c r="AO38" s="65">
        <f>COUNTIF(AO11:AO35,"*k*")</f>
        <v>2</v>
      </c>
      <c r="AP38" s="65"/>
      <c r="AQ38" s="65"/>
      <c r="AR38" s="65">
        <f>COUNTIF(AR11:AR35,"*k*")</f>
        <v>2</v>
      </c>
      <c r="AS38" s="65"/>
      <c r="AT38" s="66">
        <f>COUNTIF(AT11:AT35,"*k*")</f>
        <v>2</v>
      </c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</row>
    <row r="39" spans="1:198" s="14" customFormat="1" ht="12" customHeight="1" thickBot="1" x14ac:dyDescent="0.25">
      <c r="B39" s="64" t="s">
        <v>18</v>
      </c>
      <c r="C39" s="64" t="s">
        <v>17</v>
      </c>
      <c r="F39" s="14" t="s">
        <v>16</v>
      </c>
      <c r="G39" s="61">
        <f ca="1">COUNTIF(G11:G46,"*d*")</f>
        <v>16</v>
      </c>
      <c r="H39" s="61">
        <f ca="1">COUNTIF(H11:H46,"*d*")</f>
        <v>14</v>
      </c>
      <c r="I39" s="61">
        <f ca="1">COUNTIF(I11:I46,"*d*")</f>
        <v>7</v>
      </c>
      <c r="J39" s="61">
        <f ca="1">COUNTIF(J11:J46,"*d*")</f>
        <v>14</v>
      </c>
      <c r="K39" s="61">
        <f ca="1">COUNTIF(K11:K46,"*d*")</f>
        <v>14</v>
      </c>
      <c r="L39" s="61">
        <f ca="1">COUNTIF(L11:L46,"*d*")</f>
        <v>14</v>
      </c>
      <c r="M39" s="61">
        <f ca="1">COUNTIF(M11:M46,"*d*")</f>
        <v>7</v>
      </c>
      <c r="N39" s="61">
        <f ca="1">COUNTIF(N11:N46,"*d*")</f>
        <v>13</v>
      </c>
      <c r="O39" s="61">
        <f ca="1">COUNTIF(O11:O46,"*d*")</f>
        <v>13</v>
      </c>
      <c r="P39" s="61">
        <f ca="1">COUNTIF(P11:P46,"*d*")</f>
        <v>14</v>
      </c>
      <c r="Q39" s="61">
        <f ca="1">COUNTIF(Q11:Q46,"*d*")</f>
        <v>14</v>
      </c>
      <c r="R39" s="61">
        <f ca="1">COUNTIF(R11:R46,"*d*")</f>
        <v>14</v>
      </c>
      <c r="S39" s="61">
        <f ca="1">COUNTIF(S11:S46,"*d*")</f>
        <v>14</v>
      </c>
      <c r="T39" s="61">
        <f ca="1">COUNTIF(T11:T46,"*d*")</f>
        <v>11</v>
      </c>
      <c r="U39" s="61">
        <f ca="1">COUNTIF(U11:U46,"*d*")</f>
        <v>11</v>
      </c>
      <c r="V39" s="61">
        <f>COUNTIF(V11:V25,"*d*")</f>
        <v>12</v>
      </c>
      <c r="W39" s="61">
        <f ca="1">COUNTIF(W11:W46,"*d*")</f>
        <v>6</v>
      </c>
      <c r="X39" s="61">
        <f ca="1">COUNTIF(X11:X46,"*d*")</f>
        <v>4</v>
      </c>
      <c r="Y39" s="61">
        <f ca="1">COUNTIF(Y11:Y46,"*d*")</f>
        <v>6</v>
      </c>
      <c r="Z39" s="61">
        <f ca="1">COUNTIF(Z11:Z46,"*d*")</f>
        <v>15</v>
      </c>
      <c r="AA39" s="63">
        <f ca="1">COUNTIF(AA11:AA46,"*d*")</f>
        <v>14</v>
      </c>
      <c r="AB39" s="63">
        <f ca="1">COUNTIF(AB11:AB46,"*d*")</f>
        <v>14</v>
      </c>
      <c r="AC39" s="62">
        <f ca="1">COUNTIF(AC11:AC46,"*d*")</f>
        <v>14</v>
      </c>
      <c r="AD39" s="61">
        <f>COUNTIF(AD11:AD35,"*d*")</f>
        <v>12</v>
      </c>
      <c r="AE39" s="61">
        <f>COUNTIF(AE11:AE35,"*d*")</f>
        <v>7</v>
      </c>
      <c r="AF39" s="61">
        <f>COUNTIF(AF11:AF35,"*d*")</f>
        <v>14</v>
      </c>
      <c r="AG39" s="61">
        <f>COUNTIF(AG11:AG35,"*d*")</f>
        <v>11</v>
      </c>
      <c r="AH39" s="61">
        <f>COUNTIF(AH11:AH35,"*d*")</f>
        <v>14</v>
      </c>
      <c r="AI39" s="61">
        <f>COUNTIF(AI11:AI35,"*d*")</f>
        <v>7</v>
      </c>
      <c r="AJ39" s="61">
        <f>COUNTIF(AJ11:AJ35,"*d*")</f>
        <v>14</v>
      </c>
      <c r="AK39" s="61">
        <f>COUNTIF(AK11:AK35,"*d*")</f>
        <v>13</v>
      </c>
      <c r="AL39" s="61">
        <f>COUNTIF(AL11:AL35,"*d*")</f>
        <v>13</v>
      </c>
      <c r="AM39" s="61">
        <f>COUNTIF(AM11:AM35,"*d*")</f>
        <v>13</v>
      </c>
      <c r="AN39" s="61">
        <f>COUNTIF(AN11:AN35,"*d*")</f>
        <v>11</v>
      </c>
      <c r="AO39" s="61">
        <f>COUNTIF(AO11:AO35,"*d*")</f>
        <v>10</v>
      </c>
      <c r="AP39" s="61">
        <f>COUNTIF(AP11:AP35,"*d*")</f>
        <v>14</v>
      </c>
      <c r="AQ39" s="61">
        <f>COUNTIF(AQ11:AQ35,"*d*")</f>
        <v>14</v>
      </c>
      <c r="AR39" s="61">
        <f>COUNTIF(AR11:AR35,"*d*")</f>
        <v>12</v>
      </c>
      <c r="AS39" s="61">
        <f>COUNTIF(AS11:AS35,"*d*")</f>
        <v>14</v>
      </c>
      <c r="AT39" s="63">
        <f>COUNTIF(AT11:AT35,"*d*")</f>
        <v>12</v>
      </c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</row>
    <row r="40" spans="1:198" s="14" customFormat="1" ht="12" customHeight="1" x14ac:dyDescent="0.2">
      <c r="B40" s="18">
        <f>COUNTIF(G40:AT40,"*d*")</f>
        <v>18</v>
      </c>
      <c r="C40" s="18">
        <f>COUNTIF(AD40:AT40,"*d*")</f>
        <v>7</v>
      </c>
      <c r="D40" s="20" t="s">
        <v>15</v>
      </c>
      <c r="G40" s="56" t="s">
        <v>8</v>
      </c>
      <c r="H40" s="56" t="s">
        <v>8</v>
      </c>
      <c r="I40" s="56"/>
      <c r="J40" s="56"/>
      <c r="K40" s="56" t="s">
        <v>8</v>
      </c>
      <c r="L40" s="56" t="s">
        <v>8</v>
      </c>
      <c r="M40" s="56"/>
      <c r="N40" s="60"/>
      <c r="O40" s="56" t="s">
        <v>8</v>
      </c>
      <c r="P40" s="56" t="s">
        <v>8</v>
      </c>
      <c r="Q40" s="56"/>
      <c r="R40" s="60"/>
      <c r="S40" s="60" t="s">
        <v>8</v>
      </c>
      <c r="T40" s="56" t="s">
        <v>8</v>
      </c>
      <c r="U40" s="56"/>
      <c r="V40" s="56" t="s">
        <v>8</v>
      </c>
      <c r="W40" s="56"/>
      <c r="X40" s="60"/>
      <c r="Y40" s="56"/>
      <c r="Z40" s="56"/>
      <c r="AA40" s="56" t="s">
        <v>8</v>
      </c>
      <c r="AB40" s="56" t="s">
        <v>8</v>
      </c>
      <c r="AC40" s="59"/>
      <c r="AD40" s="56"/>
      <c r="AE40" s="56"/>
      <c r="AF40" s="56"/>
      <c r="AG40" s="58"/>
      <c r="AH40" s="56" t="s">
        <v>8</v>
      </c>
      <c r="AI40" s="56"/>
      <c r="AJ40" s="57" t="s">
        <v>8</v>
      </c>
      <c r="AK40" s="56"/>
      <c r="AL40" s="56"/>
      <c r="AM40" s="56" t="s">
        <v>8</v>
      </c>
      <c r="AN40" s="56"/>
      <c r="AO40" s="56"/>
      <c r="AP40" s="56" t="s">
        <v>8</v>
      </c>
      <c r="AQ40" s="56" t="s">
        <v>8</v>
      </c>
      <c r="AR40" s="56" t="s">
        <v>8</v>
      </c>
      <c r="AS40" s="56"/>
      <c r="AT40" s="57" t="s">
        <v>8</v>
      </c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</row>
    <row r="41" spans="1:198" s="14" customFormat="1" ht="12" customHeight="1" x14ac:dyDescent="0.2">
      <c r="B41" s="18">
        <f>COUNTIF(G41:AT41,"*d*")</f>
        <v>25</v>
      </c>
      <c r="C41" s="18">
        <f>COUNTIF(AD41:AT41,"*d*")</f>
        <v>11</v>
      </c>
      <c r="D41" s="55" t="s">
        <v>14</v>
      </c>
      <c r="G41" s="48" t="s">
        <v>8</v>
      </c>
      <c r="H41" s="48"/>
      <c r="I41" s="48" t="s">
        <v>8</v>
      </c>
      <c r="J41" s="48" t="s">
        <v>8</v>
      </c>
      <c r="K41" s="48"/>
      <c r="L41" s="48"/>
      <c r="M41" s="48" t="s">
        <v>8</v>
      </c>
      <c r="N41" s="48"/>
      <c r="O41" s="48" t="s">
        <v>8</v>
      </c>
      <c r="P41" s="48" t="s">
        <v>8</v>
      </c>
      <c r="Q41" s="48"/>
      <c r="R41" s="48" t="s">
        <v>8</v>
      </c>
      <c r="S41" s="48"/>
      <c r="T41" s="48" t="s">
        <v>8</v>
      </c>
      <c r="U41" s="48"/>
      <c r="V41" s="48" t="s">
        <v>8</v>
      </c>
      <c r="W41" s="48" t="s">
        <v>8</v>
      </c>
      <c r="X41" s="52"/>
      <c r="Y41" s="48" t="s">
        <v>8</v>
      </c>
      <c r="Z41" s="48"/>
      <c r="AA41" s="48" t="s">
        <v>8</v>
      </c>
      <c r="AB41" s="48" t="s">
        <v>8</v>
      </c>
      <c r="AC41" s="51" t="s">
        <v>8</v>
      </c>
      <c r="AD41" s="48" t="s">
        <v>8</v>
      </c>
      <c r="AE41" s="48"/>
      <c r="AF41" s="48" t="s">
        <v>8</v>
      </c>
      <c r="AG41" s="50"/>
      <c r="AH41" s="48" t="s">
        <v>8</v>
      </c>
      <c r="AI41" s="48" t="s">
        <v>8</v>
      </c>
      <c r="AJ41" s="49" t="s">
        <v>8</v>
      </c>
      <c r="AK41" s="48" t="s">
        <v>8</v>
      </c>
      <c r="AL41" s="48" t="s">
        <v>8</v>
      </c>
      <c r="AM41" s="48"/>
      <c r="AN41" s="48" t="s">
        <v>8</v>
      </c>
      <c r="AO41" s="48" t="s">
        <v>8</v>
      </c>
      <c r="AP41" s="48"/>
      <c r="AQ41" s="48"/>
      <c r="AR41" s="48" t="s">
        <v>8</v>
      </c>
      <c r="AS41" s="48" t="s">
        <v>8</v>
      </c>
      <c r="AT41" s="49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</row>
    <row r="42" spans="1:198" s="14" customFormat="1" ht="12" customHeight="1" x14ac:dyDescent="0.2">
      <c r="B42" s="18">
        <f>COUNTIF(G42:AT42,"*d*")</f>
        <v>21</v>
      </c>
      <c r="C42" s="18">
        <f>COUNTIF(AD42:AT42,"*d*")</f>
        <v>9</v>
      </c>
      <c r="D42" s="54" t="s">
        <v>13</v>
      </c>
      <c r="G42" s="48" t="s">
        <v>8</v>
      </c>
      <c r="H42" s="48" t="s">
        <v>8</v>
      </c>
      <c r="I42" s="48"/>
      <c r="J42" s="48" t="s">
        <v>8</v>
      </c>
      <c r="K42" s="48" t="s">
        <v>8</v>
      </c>
      <c r="L42" s="48" t="s">
        <v>8</v>
      </c>
      <c r="M42" s="48"/>
      <c r="N42" s="48" t="s">
        <v>8</v>
      </c>
      <c r="O42" s="48"/>
      <c r="P42" s="48"/>
      <c r="Q42" s="48" t="s">
        <v>8</v>
      </c>
      <c r="R42" s="52"/>
      <c r="S42" s="48"/>
      <c r="T42" s="48" t="s">
        <v>8</v>
      </c>
      <c r="U42" s="52" t="s">
        <v>8</v>
      </c>
      <c r="V42" s="48"/>
      <c r="W42" s="48"/>
      <c r="X42" s="52"/>
      <c r="Y42" s="48"/>
      <c r="Z42" s="48" t="s">
        <v>8</v>
      </c>
      <c r="AA42" s="48" t="s">
        <v>8</v>
      </c>
      <c r="AB42" s="48"/>
      <c r="AC42" s="51" t="s">
        <v>8</v>
      </c>
      <c r="AD42" s="48" t="s">
        <v>8</v>
      </c>
      <c r="AE42" s="48" t="s">
        <v>8</v>
      </c>
      <c r="AF42" s="48"/>
      <c r="AG42" s="50" t="s">
        <v>8</v>
      </c>
      <c r="AH42" s="48" t="s">
        <v>8</v>
      </c>
      <c r="AI42" s="48"/>
      <c r="AJ42" s="49"/>
      <c r="AK42" s="48"/>
      <c r="AL42" s="48" t="s">
        <v>8</v>
      </c>
      <c r="AM42" s="48" t="s">
        <v>8</v>
      </c>
      <c r="AN42" s="48"/>
      <c r="AO42" s="48"/>
      <c r="AP42" s="48" t="s">
        <v>8</v>
      </c>
      <c r="AQ42" s="48" t="s">
        <v>8</v>
      </c>
      <c r="AR42" s="48"/>
      <c r="AS42" s="48"/>
      <c r="AT42" s="49" t="s">
        <v>8</v>
      </c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</row>
    <row r="43" spans="1:198" x14ac:dyDescent="0.2">
      <c r="B43" s="18">
        <f>COUNTIF(G43:AT43,"*d*")</f>
        <v>2</v>
      </c>
      <c r="C43" s="18">
        <f>COUNTIF(AD43:AT43,"*d*")</f>
        <v>0</v>
      </c>
      <c r="D43" s="53" t="s">
        <v>12</v>
      </c>
      <c r="E43" s="14"/>
      <c r="F43" s="14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 t="s">
        <v>8</v>
      </c>
      <c r="R43" s="48"/>
      <c r="S43" s="48"/>
      <c r="T43" s="48"/>
      <c r="U43" s="48"/>
      <c r="V43" s="48"/>
      <c r="W43" s="48"/>
      <c r="X43" s="52"/>
      <c r="Y43" s="48"/>
      <c r="Z43" s="48" t="s">
        <v>8</v>
      </c>
      <c r="AA43" s="48"/>
      <c r="AB43" s="48"/>
      <c r="AC43" s="51"/>
      <c r="AD43" s="48"/>
      <c r="AE43" s="48"/>
      <c r="AF43" s="48"/>
      <c r="AG43" s="50"/>
      <c r="AH43" s="48"/>
      <c r="AI43" s="48"/>
      <c r="AJ43" s="49"/>
      <c r="AK43" s="48"/>
      <c r="AL43" s="48"/>
      <c r="AM43" s="48"/>
      <c r="AN43" s="48"/>
      <c r="AO43" s="48"/>
      <c r="AP43" s="48"/>
      <c r="AQ43" s="48"/>
      <c r="AR43" s="48"/>
      <c r="AS43" s="48"/>
      <c r="AT43" s="49"/>
    </row>
    <row r="44" spans="1:198" x14ac:dyDescent="0.2">
      <c r="B44" s="18">
        <f>COUNTIF(G44:AT44,"*d*")</f>
        <v>7</v>
      </c>
      <c r="C44" s="18">
        <f>COUNTIF(AD44:AT44,"*d*")</f>
        <v>7</v>
      </c>
      <c r="D44" s="24" t="s">
        <v>11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 t="s">
        <v>8</v>
      </c>
      <c r="AF44" s="48"/>
      <c r="AG44" s="48" t="s">
        <v>8</v>
      </c>
      <c r="AH44" s="48"/>
      <c r="AI44" s="48" t="s">
        <v>8</v>
      </c>
      <c r="AJ44" s="48"/>
      <c r="AK44" s="48" t="s">
        <v>8</v>
      </c>
      <c r="AL44" s="48"/>
      <c r="AM44" s="48"/>
      <c r="AN44" s="48" t="s">
        <v>8</v>
      </c>
      <c r="AO44" s="48" t="s">
        <v>8</v>
      </c>
      <c r="AP44" s="48"/>
      <c r="AQ44" s="48"/>
      <c r="AR44" s="48" t="s">
        <v>8</v>
      </c>
      <c r="AS44" s="48"/>
      <c r="AT44" s="49"/>
    </row>
    <row r="45" spans="1:198" x14ac:dyDescent="0.2">
      <c r="A45" s="1" t="s">
        <v>10</v>
      </c>
      <c r="B45" s="25"/>
      <c r="G45" s="47">
        <f>COUNTA(G16,G20,G21,G23,G26,G27,G30,#REF!)</f>
        <v>6</v>
      </c>
      <c r="H45" s="47">
        <f>COUNTA(H16,H20,H21,H23,H26,H27,H30,#REF!)</f>
        <v>4</v>
      </c>
      <c r="I45" s="47">
        <f>COUNTA(I16,I20,I21,I23,I26,I27,I30,#REF!)</f>
        <v>4</v>
      </c>
      <c r="J45" s="47">
        <f>COUNTA(J16,J20,J21,J23,J26,J27,J30,#REF!)</f>
        <v>5</v>
      </c>
      <c r="K45" s="47">
        <f>COUNTA(K16,K20,K21,K23,K26,K27,K30,#REF!)</f>
        <v>5</v>
      </c>
      <c r="L45" s="47">
        <f>COUNTA(L16,L20,L21,L23,L26,L27,L30,#REF!)</f>
        <v>5</v>
      </c>
      <c r="M45" s="47">
        <f>COUNTA(M16,M20,M21,M23,M26,M27,M30,#REF!)</f>
        <v>4</v>
      </c>
      <c r="N45" s="47">
        <f>COUNTA(N16,N20,N21,N23,N26,N27,N30,#REF!)</f>
        <v>5</v>
      </c>
      <c r="O45" s="47">
        <f>COUNTA(O16,O20,O21,O23,O26,O27,O30,#REF!)</f>
        <v>4</v>
      </c>
      <c r="P45" s="47">
        <f>COUNTA(P16,P20,P21,P23,P26,P27,P30,#REF!)</f>
        <v>5</v>
      </c>
      <c r="Q45" s="47">
        <f>COUNTA(Q16,Q20,Q21,Q23,Q26,Q27,Q30,#REF!)</f>
        <v>5</v>
      </c>
      <c r="R45" s="47">
        <f>COUNTA(R16,R20,R21,R23,R26,R27,R30,#REF!)</f>
        <v>5</v>
      </c>
      <c r="S45" s="47">
        <f>COUNTA(S16,S20,S21,S23,S26,S27,S30,#REF!)</f>
        <v>5</v>
      </c>
      <c r="T45" s="47">
        <f>COUNTA(T16,T20,T21,T23,T26,T27,T30,#REF!)</f>
        <v>5</v>
      </c>
      <c r="U45" s="47">
        <f>COUNTA(U16,U20,U21,U23,U26,U27,U30,#REF!)</f>
        <v>5</v>
      </c>
      <c r="V45" s="47">
        <f>COUNTA(V16,V20,V21,V23,V26,V27,V30,#REF!)</f>
        <v>5</v>
      </c>
      <c r="W45" s="47">
        <f>COUNTA(W16,W20,W21,W23,W26,W27,W30,#REF!)</f>
        <v>1</v>
      </c>
      <c r="X45" s="47">
        <f>COUNTA(X16,X20,X21,X23,X26,X27,X30,#REF!)</f>
        <v>2</v>
      </c>
      <c r="Y45" s="47">
        <f>COUNTA(Y16,Y20,Y21,Y23,Y26,Y27,Y30,#REF!)</f>
        <v>1</v>
      </c>
      <c r="Z45" s="47">
        <f>COUNTA(Z16,Z20,Z21,Z23,Z26,Z27,Z30,#REF!)</f>
        <v>5</v>
      </c>
      <c r="AA45" s="47">
        <f>COUNTA(AA16,AA20,AA21,AA23,AA26,AA27,AA30,#REF!)</f>
        <v>5</v>
      </c>
      <c r="AB45" s="47">
        <f>COUNTA(AB16,AB20,AB21,AB23,AB26,AB27,AB30,#REF!)</f>
        <v>5</v>
      </c>
      <c r="AC45" s="47">
        <f>COUNTA(AC16,AC20,AC21,AC23,AC26,AC27,AC30,#REF!)</f>
        <v>5</v>
      </c>
      <c r="AD45" s="47">
        <f>COUNTA(AD16,AD20,AD21,AD23,AD26,AD27,AD30,#REF!)</f>
        <v>5</v>
      </c>
      <c r="AE45" s="47">
        <f>COUNTA(AE16,AE20,AE21,AE23,AE26,AF27,AE30,#REF!)</f>
        <v>5</v>
      </c>
      <c r="AF45" s="47">
        <f>COUNTA(AF16,AF20,AF21,AF23,AF26,#REF!,AF30,#REF!)</f>
        <v>5</v>
      </c>
      <c r="AG45" s="47">
        <f>COUNTA(AG16,AG20,AG21,AG23,AG26,AG27,AG30,#REF!)</f>
        <v>4</v>
      </c>
      <c r="AH45" s="47">
        <f>COUNTA(AH16,AH20,AH21,AH23,AH26,AH27,AH30,#REF!)</f>
        <v>5</v>
      </c>
      <c r="AI45" s="47">
        <f>COUNTA(AI16,AI20,AI21,AI23,AI26,AI27,AI30,#REF!)</f>
        <v>4</v>
      </c>
      <c r="AJ45" s="47">
        <f>COUNTA(AJ16,AJ20,AJ21,AJ23,AJ26,AJ27,AJ30,#REF!)</f>
        <v>5</v>
      </c>
      <c r="AK45" s="47">
        <f>COUNTA(AK16,AK20,AK21,AK23,AK26,AK27,AK30,#REF!)</f>
        <v>5</v>
      </c>
      <c r="AL45" s="47">
        <f>COUNTA(AL16,AL20,AL21,AL23,AL26,AL27,AL30,#REF!)</f>
        <v>6</v>
      </c>
      <c r="AM45" s="47">
        <f>COUNTA(AM16,AM20,AM21,AM23,AM26,AM27,AM30,#REF!)</f>
        <v>5</v>
      </c>
      <c r="AN45" s="47">
        <f>COUNTA(AN16,AN20,AN21,AN23,AN26,AN27,AN30,#REF!)</f>
        <v>5</v>
      </c>
      <c r="AO45" s="47">
        <f>COUNTA(AO16,AO20,AO21,AO23,AO26,AO27,AO30,#REF!)</f>
        <v>4</v>
      </c>
      <c r="AP45" s="47">
        <f>COUNTA(AP16,AP20,AP21,AP23,AP26,AP27,AP30,#REF!)</f>
        <v>5</v>
      </c>
      <c r="AQ45" s="47">
        <f>COUNTA(AQ16,AQ20,AQ21,AQ23,AQ26,AQ27,AQ30,#REF!)</f>
        <v>5</v>
      </c>
      <c r="AR45" s="47">
        <f>COUNTA(AR16,AR20,AR21,AR23,AR26,AR27,AR30,#REF!)</f>
        <v>6</v>
      </c>
      <c r="AS45" s="47">
        <f>COUNTA(AS16,AS20,AS21,AS23,AS26,AS27,AS30,#REF!)</f>
        <v>5</v>
      </c>
      <c r="AT45" s="47">
        <f>COUNTA(AT16,AT20,AT21,AT23,AT26,AT27,AT30,#REF!)</f>
        <v>5</v>
      </c>
    </row>
    <row r="46" spans="1:198" x14ac:dyDescent="0.2">
      <c r="B46" s="25"/>
      <c r="E46" s="24"/>
    </row>
    <row r="54" spans="1:198" x14ac:dyDescent="0.2">
      <c r="A54" s="2"/>
      <c r="B54" s="21"/>
      <c r="C54" s="21"/>
      <c r="D54" s="2"/>
      <c r="E54" s="2"/>
      <c r="F54" s="2"/>
      <c r="R54" s="2"/>
      <c r="T54" s="2"/>
      <c r="X54" s="2"/>
      <c r="Z54" s="2"/>
      <c r="AC54" s="2"/>
      <c r="AO54" s="2"/>
      <c r="AP54" s="2"/>
      <c r="AQ54" s="2"/>
      <c r="AR54" s="2"/>
      <c r="AS54" s="2"/>
      <c r="AT54" s="2"/>
    </row>
    <row r="55" spans="1:198" ht="13.5" customHeight="1" x14ac:dyDescent="0.2">
      <c r="A55" s="24"/>
      <c r="B55" s="18"/>
      <c r="C55" s="19"/>
      <c r="D55" s="18"/>
      <c r="E55" s="18"/>
      <c r="F55" s="18"/>
      <c r="G55" s="18"/>
      <c r="H55" s="18"/>
      <c r="I55" s="18"/>
      <c r="J55" s="23"/>
      <c r="K55" s="18"/>
      <c r="L55" s="18"/>
      <c r="M55" s="18"/>
      <c r="N55" s="18"/>
      <c r="O55" s="18"/>
      <c r="P55" s="18"/>
      <c r="Q55" s="18"/>
      <c r="R55" s="23"/>
      <c r="S55" s="18"/>
      <c r="T55" s="23"/>
      <c r="U55" s="18"/>
      <c r="V55" s="18"/>
      <c r="W55" s="18"/>
      <c r="X55" s="23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23"/>
      <c r="AP55" s="23"/>
      <c r="AQ55" s="23"/>
      <c r="AR55" s="23"/>
      <c r="AS55" s="23"/>
      <c r="AT55" s="23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</row>
    <row r="56" spans="1:198" x14ac:dyDescent="0.2">
      <c r="A56" s="24"/>
      <c r="B56" s="18"/>
      <c r="C56" s="19"/>
      <c r="D56" s="18"/>
      <c r="E56" s="18"/>
      <c r="F56" s="18"/>
      <c r="R56" s="2"/>
      <c r="T56" s="2"/>
      <c r="X56" s="2"/>
      <c r="Z56" s="2"/>
      <c r="AC56" s="2"/>
      <c r="AO56" s="2"/>
      <c r="AP56" s="2"/>
      <c r="AQ56" s="2"/>
      <c r="AR56" s="2"/>
      <c r="AS56" s="2"/>
      <c r="AT56" s="2"/>
    </row>
    <row r="57" spans="1:198" s="14" customFormat="1" x14ac:dyDescent="0.2">
      <c r="A57" s="22"/>
      <c r="B57" s="18"/>
      <c r="C57" s="19"/>
      <c r="D57" s="18"/>
      <c r="E57" s="18"/>
      <c r="F57" s="18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18"/>
      <c r="S57" s="23"/>
      <c r="T57" s="18"/>
      <c r="U57" s="23"/>
      <c r="V57" s="23"/>
      <c r="W57" s="23"/>
      <c r="X57" s="18"/>
      <c r="Y57" s="23"/>
      <c r="Z57" s="23"/>
      <c r="AA57" s="23"/>
      <c r="AB57" s="23"/>
      <c r="AC57" s="18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18"/>
      <c r="AP57" s="18"/>
      <c r="AQ57" s="18"/>
      <c r="AR57" s="18"/>
      <c r="AS57" s="23"/>
      <c r="AT57" s="18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</row>
    <row r="58" spans="1:198" x14ac:dyDescent="0.2">
      <c r="A58" s="2"/>
      <c r="B58" s="21"/>
      <c r="C58" s="21"/>
      <c r="D58" s="2"/>
      <c r="E58" s="2"/>
      <c r="F58" s="2"/>
      <c r="R58" s="2"/>
      <c r="T58" s="2"/>
      <c r="X58" s="2"/>
      <c r="Z58" s="2"/>
      <c r="AC58" s="2"/>
      <c r="AO58" s="2"/>
      <c r="AP58" s="2"/>
      <c r="AQ58" s="2"/>
      <c r="AR58" s="2"/>
      <c r="AS58" s="2"/>
      <c r="AT58" s="2"/>
    </row>
    <row r="78" spans="1:198" s="14" customFormat="1" ht="12.75" customHeight="1" x14ac:dyDescent="0.2">
      <c r="A78" s="20" t="s">
        <v>7</v>
      </c>
      <c r="B78" s="18"/>
      <c r="C78" s="19"/>
      <c r="D78" s="18"/>
      <c r="E78" s="18"/>
      <c r="F78" s="18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7"/>
      <c r="U78" s="16"/>
      <c r="V78" s="16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19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</row>
    <row r="79" spans="1:198" s="14" customFormat="1" ht="12.75" customHeight="1" x14ac:dyDescent="0.2">
      <c r="A79" s="20" t="s">
        <v>6</v>
      </c>
      <c r="B79" s="18"/>
      <c r="C79" s="19"/>
      <c r="D79" s="18"/>
      <c r="E79" s="18"/>
      <c r="F79" s="18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7"/>
      <c r="U79" s="16"/>
      <c r="V79" s="16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19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</row>
    <row r="80" spans="1:198" s="14" customFormat="1" ht="12.75" customHeight="1" x14ac:dyDescent="0.2">
      <c r="A80" s="20" t="s">
        <v>5</v>
      </c>
      <c r="B80" s="18"/>
      <c r="C80" s="19"/>
      <c r="D80" s="18"/>
      <c r="E80" s="18"/>
      <c r="F80" s="18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7"/>
      <c r="U80" s="16"/>
      <c r="V80" s="16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19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</row>
    <row r="84" spans="1:198" s="4" customFormat="1" ht="12.75" customHeight="1" x14ac:dyDescent="0.2">
      <c r="A84" s="13" t="s">
        <v>4</v>
      </c>
      <c r="B84" s="11"/>
      <c r="C84" s="12"/>
      <c r="D84" s="11"/>
      <c r="E84" s="11"/>
      <c r="F84" s="1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9"/>
      <c r="U84" s="8"/>
      <c r="V84" s="8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7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</row>
    <row r="85" spans="1:198" s="4" customFormat="1" ht="12.75" customHeight="1" x14ac:dyDescent="0.2">
      <c r="A85" s="13" t="s">
        <v>3</v>
      </c>
      <c r="B85" s="11"/>
      <c r="C85" s="12"/>
      <c r="D85" s="11"/>
      <c r="E85" s="11"/>
      <c r="F85" s="1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9"/>
      <c r="U85" s="8"/>
      <c r="V85" s="8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7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</row>
    <row r="86" spans="1:198" s="4" customFormat="1" ht="12.75" customHeight="1" x14ac:dyDescent="0.2">
      <c r="A86" s="13" t="s">
        <v>2</v>
      </c>
      <c r="B86" s="11"/>
      <c r="C86" s="12"/>
      <c r="D86" s="11"/>
      <c r="E86" s="11"/>
      <c r="F86" s="1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9"/>
      <c r="U86" s="8"/>
      <c r="V86" s="8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7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</row>
    <row r="87" spans="1:198" s="4" customFormat="1" ht="15" customHeight="1" x14ac:dyDescent="0.2">
      <c r="A87" s="13" t="s">
        <v>1</v>
      </c>
      <c r="B87" s="11"/>
      <c r="C87" s="12"/>
      <c r="D87" s="11"/>
      <c r="E87" s="11"/>
      <c r="F87" s="1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10"/>
      <c r="U87" s="10"/>
      <c r="V87" s="10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7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</row>
    <row r="88" spans="1:198" s="4" customFormat="1" ht="12.75" customHeight="1" x14ac:dyDescent="0.2">
      <c r="A88" s="13" t="s">
        <v>0</v>
      </c>
      <c r="B88" s="11">
        <f>COUNTIF(G88:AT88,"*d*")</f>
        <v>0</v>
      </c>
      <c r="C88" s="12">
        <f>SUM(D88:F88)</f>
        <v>0</v>
      </c>
      <c r="D88" s="11">
        <f>COUNTIF(G88:AT88,"*b*")</f>
        <v>0</v>
      </c>
      <c r="E88" s="11">
        <f>COUNTIF(G88:AT88,"*s*")</f>
        <v>0</v>
      </c>
      <c r="F88" s="11">
        <f>COUNTIF(G88:AT88,"*k*")</f>
        <v>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10"/>
      <c r="U88" s="10"/>
      <c r="V88" s="10"/>
      <c r="W88" s="6"/>
      <c r="X88" s="6"/>
      <c r="Y88" s="6"/>
      <c r="Z88" s="6"/>
      <c r="AA88" s="6"/>
      <c r="AB88" s="6"/>
      <c r="AC88" s="9"/>
      <c r="AD88" s="6"/>
      <c r="AE88" s="6"/>
      <c r="AF88" s="6"/>
      <c r="AG88" s="8"/>
      <c r="AH88" s="6"/>
      <c r="AI88" s="6"/>
      <c r="AJ88" s="7"/>
      <c r="AK88" s="6"/>
      <c r="AL88" s="6"/>
      <c r="AM88" s="6"/>
      <c r="AN88" s="6"/>
      <c r="AO88" s="6"/>
      <c r="AP88" s="6"/>
      <c r="AQ88" s="6"/>
      <c r="AR88" s="6"/>
      <c r="AS88" s="6"/>
      <c r="AT88" s="7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</row>
  </sheetData>
  <pageMargins left="0.39370078740157483" right="0.39370078740157483" top="0.98425196850393704" bottom="0.39370078740157483" header="0.51181102362204722" footer="0.51181102362204722"/>
  <pageSetup paperSize="8" scale="1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02"/>
  <sheetViews>
    <sheetView workbookViewId="0">
      <selection activeCell="L11" sqref="L11"/>
    </sheetView>
  </sheetViews>
  <sheetFormatPr defaultRowHeight="12.75" x14ac:dyDescent="0.2"/>
  <cols>
    <col min="1" max="16384" width="9.140625" style="116"/>
  </cols>
  <sheetData>
    <row r="2" spans="1:1" x14ac:dyDescent="0.2">
      <c r="A2" s="115" t="s">
        <v>120</v>
      </c>
    </row>
    <row r="3" spans="1:1" x14ac:dyDescent="0.2">
      <c r="A3" s="115"/>
    </row>
    <row r="4" spans="1:1" x14ac:dyDescent="0.2">
      <c r="A4" s="115" t="s">
        <v>121</v>
      </c>
    </row>
    <row r="6" spans="1:1" x14ac:dyDescent="0.2">
      <c r="A6" s="116" t="s">
        <v>122</v>
      </c>
    </row>
    <row r="7" spans="1:1" x14ac:dyDescent="0.2">
      <c r="A7" s="116" t="s">
        <v>123</v>
      </c>
    </row>
    <row r="8" spans="1:1" x14ac:dyDescent="0.2">
      <c r="A8" s="116" t="s">
        <v>124</v>
      </c>
    </row>
    <row r="9" spans="1:1" x14ac:dyDescent="0.2">
      <c r="A9" s="116" t="s">
        <v>125</v>
      </c>
    </row>
    <row r="10" spans="1:1" x14ac:dyDescent="0.2">
      <c r="A10" s="117" t="s">
        <v>126</v>
      </c>
    </row>
    <row r="11" spans="1:1" x14ac:dyDescent="0.2">
      <c r="A11" s="116" t="s">
        <v>127</v>
      </c>
    </row>
    <row r="12" spans="1:1" x14ac:dyDescent="0.2">
      <c r="A12" s="117" t="s">
        <v>128</v>
      </c>
    </row>
    <row r="13" spans="1:1" x14ac:dyDescent="0.2">
      <c r="A13" s="116" t="s">
        <v>129</v>
      </c>
    </row>
    <row r="14" spans="1:1" x14ac:dyDescent="0.2">
      <c r="A14" s="116" t="s">
        <v>130</v>
      </c>
    </row>
    <row r="15" spans="1:1" x14ac:dyDescent="0.2">
      <c r="A15" s="116" t="s">
        <v>131</v>
      </c>
    </row>
    <row r="16" spans="1:1" x14ac:dyDescent="0.2">
      <c r="A16" s="116" t="s">
        <v>132</v>
      </c>
    </row>
    <row r="17" spans="1:1" x14ac:dyDescent="0.2">
      <c r="A17" s="117" t="s">
        <v>133</v>
      </c>
    </row>
    <row r="18" spans="1:1" x14ac:dyDescent="0.2">
      <c r="A18" s="116" t="s">
        <v>134</v>
      </c>
    </row>
    <row r="19" spans="1:1" x14ac:dyDescent="0.2">
      <c r="A19" s="116" t="s">
        <v>135</v>
      </c>
    </row>
    <row r="20" spans="1:1" x14ac:dyDescent="0.2">
      <c r="A20" s="116" t="s">
        <v>136</v>
      </c>
    </row>
    <row r="21" spans="1:1" x14ac:dyDescent="0.2">
      <c r="A21" s="116" t="s">
        <v>137</v>
      </c>
    </row>
    <row r="22" spans="1:1" x14ac:dyDescent="0.2">
      <c r="A22" s="117" t="s">
        <v>138</v>
      </c>
    </row>
    <row r="23" spans="1:1" x14ac:dyDescent="0.2">
      <c r="A23" s="116" t="s">
        <v>139</v>
      </c>
    </row>
    <row r="24" spans="1:1" x14ac:dyDescent="0.2">
      <c r="A24" s="116" t="s">
        <v>140</v>
      </c>
    </row>
    <row r="25" spans="1:1" x14ac:dyDescent="0.2">
      <c r="A25" s="116" t="s">
        <v>141</v>
      </c>
    </row>
    <row r="26" spans="1:1" x14ac:dyDescent="0.2">
      <c r="A26" s="117" t="s">
        <v>142</v>
      </c>
    </row>
    <row r="27" spans="1:1" x14ac:dyDescent="0.2">
      <c r="A27" s="116" t="s">
        <v>143</v>
      </c>
    </row>
    <row r="28" spans="1:1" x14ac:dyDescent="0.2">
      <c r="A28" s="116" t="s">
        <v>144</v>
      </c>
    </row>
    <row r="29" spans="1:1" x14ac:dyDescent="0.2">
      <c r="A29" s="116" t="s">
        <v>145</v>
      </c>
    </row>
    <row r="30" spans="1:1" x14ac:dyDescent="0.2">
      <c r="A30" s="117" t="s">
        <v>146</v>
      </c>
    </row>
    <row r="31" spans="1:1" x14ac:dyDescent="0.2">
      <c r="A31" s="116" t="s">
        <v>147</v>
      </c>
    </row>
    <row r="32" spans="1:1" x14ac:dyDescent="0.2">
      <c r="A32" s="117" t="s">
        <v>148</v>
      </c>
    </row>
    <row r="33" spans="1:1" x14ac:dyDescent="0.2">
      <c r="A33" s="116" t="s">
        <v>149</v>
      </c>
    </row>
    <row r="34" spans="1:1" x14ac:dyDescent="0.2">
      <c r="A34" s="116" t="s">
        <v>150</v>
      </c>
    </row>
    <row r="35" spans="1:1" x14ac:dyDescent="0.2">
      <c r="A35" s="116" t="s">
        <v>151</v>
      </c>
    </row>
    <row r="36" spans="1:1" x14ac:dyDescent="0.2">
      <c r="A36" s="116" t="s">
        <v>152</v>
      </c>
    </row>
    <row r="37" spans="1:1" x14ac:dyDescent="0.2">
      <c r="A37" s="117" t="s">
        <v>153</v>
      </c>
    </row>
    <row r="38" spans="1:1" x14ac:dyDescent="0.2">
      <c r="A38" s="116" t="s">
        <v>154</v>
      </c>
    </row>
    <row r="39" spans="1:1" x14ac:dyDescent="0.2">
      <c r="A39" s="116" t="s">
        <v>155</v>
      </c>
    </row>
    <row r="40" spans="1:1" x14ac:dyDescent="0.2">
      <c r="A40" s="116" t="s">
        <v>156</v>
      </c>
    </row>
    <row r="41" spans="1:1" x14ac:dyDescent="0.2">
      <c r="A41" s="116" t="s">
        <v>157</v>
      </c>
    </row>
    <row r="42" spans="1:1" x14ac:dyDescent="0.2">
      <c r="A42" s="117" t="s">
        <v>158</v>
      </c>
    </row>
    <row r="43" spans="1:1" x14ac:dyDescent="0.2">
      <c r="A43" s="116" t="s">
        <v>159</v>
      </c>
    </row>
    <row r="44" spans="1:1" x14ac:dyDescent="0.2">
      <c r="A44" s="116" t="s">
        <v>160</v>
      </c>
    </row>
    <row r="45" spans="1:1" x14ac:dyDescent="0.2">
      <c r="A45" s="116" t="s">
        <v>161</v>
      </c>
    </row>
    <row r="46" spans="1:1" x14ac:dyDescent="0.2">
      <c r="A46" s="117" t="s">
        <v>162</v>
      </c>
    </row>
    <row r="47" spans="1:1" x14ac:dyDescent="0.2">
      <c r="A47" s="116" t="s">
        <v>163</v>
      </c>
    </row>
    <row r="48" spans="1:1" x14ac:dyDescent="0.2">
      <c r="A48" s="116" t="s">
        <v>164</v>
      </c>
    </row>
    <row r="49" spans="1:1" x14ac:dyDescent="0.2">
      <c r="A49" s="116" t="s">
        <v>165</v>
      </c>
    </row>
    <row r="50" spans="1:1" x14ac:dyDescent="0.2">
      <c r="A50" s="117" t="s">
        <v>166</v>
      </c>
    </row>
    <row r="51" spans="1:1" x14ac:dyDescent="0.2">
      <c r="A51" s="116" t="s">
        <v>167</v>
      </c>
    </row>
    <row r="52" spans="1:1" x14ac:dyDescent="0.2">
      <c r="A52" s="117" t="s">
        <v>168</v>
      </c>
    </row>
    <row r="53" spans="1:1" x14ac:dyDescent="0.2">
      <c r="A53" s="116" t="s">
        <v>169</v>
      </c>
    </row>
    <row r="54" spans="1:1" x14ac:dyDescent="0.2">
      <c r="A54" s="116" t="s">
        <v>170</v>
      </c>
    </row>
    <row r="55" spans="1:1" x14ac:dyDescent="0.2">
      <c r="A55" s="116" t="s">
        <v>171</v>
      </c>
    </row>
    <row r="56" spans="1:1" x14ac:dyDescent="0.2">
      <c r="A56" s="116" t="s">
        <v>172</v>
      </c>
    </row>
    <row r="57" spans="1:1" x14ac:dyDescent="0.2">
      <c r="A57" s="117" t="s">
        <v>173</v>
      </c>
    </row>
    <row r="58" spans="1:1" x14ac:dyDescent="0.2">
      <c r="A58" s="116" t="s">
        <v>174</v>
      </c>
    </row>
    <row r="59" spans="1:1" x14ac:dyDescent="0.2">
      <c r="A59" s="116" t="s">
        <v>175</v>
      </c>
    </row>
    <row r="60" spans="1:1" x14ac:dyDescent="0.2">
      <c r="A60" s="116" t="s">
        <v>176</v>
      </c>
    </row>
    <row r="61" spans="1:1" x14ac:dyDescent="0.2">
      <c r="A61" s="116" t="s">
        <v>177</v>
      </c>
    </row>
    <row r="62" spans="1:1" x14ac:dyDescent="0.2">
      <c r="A62" s="117" t="s">
        <v>178</v>
      </c>
    </row>
    <row r="63" spans="1:1" x14ac:dyDescent="0.2">
      <c r="A63" s="116" t="s">
        <v>179</v>
      </c>
    </row>
    <row r="64" spans="1:1" x14ac:dyDescent="0.2">
      <c r="A64" s="116" t="s">
        <v>180</v>
      </c>
    </row>
    <row r="65" spans="1:1" x14ac:dyDescent="0.2">
      <c r="A65" s="116" t="s">
        <v>181</v>
      </c>
    </row>
    <row r="66" spans="1:1" x14ac:dyDescent="0.2">
      <c r="A66" s="117" t="s">
        <v>182</v>
      </c>
    </row>
    <row r="68" spans="1:1" x14ac:dyDescent="0.2">
      <c r="A68" s="115" t="s">
        <v>183</v>
      </c>
    </row>
    <row r="70" spans="1:1" x14ac:dyDescent="0.2">
      <c r="A70" s="116" t="s">
        <v>122</v>
      </c>
    </row>
    <row r="71" spans="1:1" x14ac:dyDescent="0.2">
      <c r="A71" s="116" t="s">
        <v>184</v>
      </c>
    </row>
    <row r="72" spans="1:1" x14ac:dyDescent="0.2">
      <c r="A72" s="116" t="s">
        <v>185</v>
      </c>
    </row>
    <row r="73" spans="1:1" x14ac:dyDescent="0.2">
      <c r="A73" s="116" t="s">
        <v>186</v>
      </c>
    </row>
    <row r="74" spans="1:1" x14ac:dyDescent="0.2">
      <c r="A74" s="117" t="s">
        <v>187</v>
      </c>
    </row>
    <row r="75" spans="1:1" x14ac:dyDescent="0.2">
      <c r="A75" s="116" t="s">
        <v>188</v>
      </c>
    </row>
    <row r="76" spans="1:1" x14ac:dyDescent="0.2">
      <c r="A76" s="116" t="s">
        <v>189</v>
      </c>
    </row>
    <row r="77" spans="1:1" x14ac:dyDescent="0.2">
      <c r="A77" s="117" t="s">
        <v>190</v>
      </c>
    </row>
    <row r="78" spans="1:1" x14ac:dyDescent="0.2">
      <c r="A78" s="116" t="s">
        <v>191</v>
      </c>
    </row>
    <row r="79" spans="1:1" x14ac:dyDescent="0.2">
      <c r="A79" s="116" t="s">
        <v>192</v>
      </c>
    </row>
    <row r="80" spans="1:1" x14ac:dyDescent="0.2">
      <c r="A80" s="116" t="s">
        <v>193</v>
      </c>
    </row>
    <row r="81" spans="1:1" x14ac:dyDescent="0.2">
      <c r="A81" s="117" t="s">
        <v>194</v>
      </c>
    </row>
    <row r="82" spans="1:1" x14ac:dyDescent="0.2">
      <c r="A82" s="116" t="s">
        <v>195</v>
      </c>
    </row>
    <row r="83" spans="1:1" x14ac:dyDescent="0.2">
      <c r="A83" s="116" t="s">
        <v>196</v>
      </c>
    </row>
    <row r="84" spans="1:1" x14ac:dyDescent="0.2">
      <c r="A84" s="116" t="s">
        <v>197</v>
      </c>
    </row>
    <row r="85" spans="1:1" x14ac:dyDescent="0.2">
      <c r="A85" s="117" t="s">
        <v>198</v>
      </c>
    </row>
    <row r="86" spans="1:1" x14ac:dyDescent="0.2">
      <c r="A86" s="117" t="s">
        <v>199</v>
      </c>
    </row>
    <row r="87" spans="1:1" x14ac:dyDescent="0.2">
      <c r="A87" s="116" t="s">
        <v>200</v>
      </c>
    </row>
    <row r="88" spans="1:1" x14ac:dyDescent="0.2">
      <c r="A88" s="116" t="s">
        <v>201</v>
      </c>
    </row>
    <row r="89" spans="1:1" x14ac:dyDescent="0.2">
      <c r="A89" s="116" t="s">
        <v>202</v>
      </c>
    </row>
    <row r="90" spans="1:1" x14ac:dyDescent="0.2">
      <c r="A90" s="117" t="s">
        <v>203</v>
      </c>
    </row>
    <row r="91" spans="1:1" x14ac:dyDescent="0.2">
      <c r="A91" s="116" t="s">
        <v>204</v>
      </c>
    </row>
    <row r="92" spans="1:1" x14ac:dyDescent="0.2">
      <c r="A92" s="116" t="s">
        <v>205</v>
      </c>
    </row>
    <row r="93" spans="1:1" x14ac:dyDescent="0.2">
      <c r="A93" s="116" t="s">
        <v>206</v>
      </c>
    </row>
    <row r="94" spans="1:1" x14ac:dyDescent="0.2">
      <c r="A94" s="116" t="s">
        <v>207</v>
      </c>
    </row>
    <row r="95" spans="1:1" x14ac:dyDescent="0.2">
      <c r="A95" s="116" t="s">
        <v>208</v>
      </c>
    </row>
    <row r="96" spans="1:1" x14ac:dyDescent="0.2">
      <c r="A96" s="117" t="s">
        <v>209</v>
      </c>
    </row>
    <row r="97" spans="1:1" x14ac:dyDescent="0.2">
      <c r="A97" s="116" t="s">
        <v>210</v>
      </c>
    </row>
    <row r="98" spans="1:1" x14ac:dyDescent="0.2">
      <c r="A98" s="116" t="s">
        <v>211</v>
      </c>
    </row>
    <row r="99" spans="1:1" x14ac:dyDescent="0.2">
      <c r="A99" s="116" t="s">
        <v>212</v>
      </c>
    </row>
    <row r="100" spans="1:1" x14ac:dyDescent="0.2">
      <c r="A100" s="116" t="s">
        <v>213</v>
      </c>
    </row>
    <row r="101" spans="1:1" x14ac:dyDescent="0.2">
      <c r="A101" s="116" t="s">
        <v>214</v>
      </c>
    </row>
    <row r="102" spans="1:1" x14ac:dyDescent="0.2">
      <c r="A102" s="116" t="s">
        <v>215</v>
      </c>
    </row>
    <row r="103" spans="1:1" x14ac:dyDescent="0.2">
      <c r="A103" s="116" t="s">
        <v>216</v>
      </c>
    </row>
    <row r="104" spans="1:1" x14ac:dyDescent="0.2">
      <c r="A104" s="117" t="s">
        <v>217</v>
      </c>
    </row>
    <row r="105" spans="1:1" x14ac:dyDescent="0.2">
      <c r="A105" s="116" t="s">
        <v>218</v>
      </c>
    </row>
    <row r="106" spans="1:1" x14ac:dyDescent="0.2">
      <c r="A106" s="116" t="s">
        <v>219</v>
      </c>
    </row>
    <row r="107" spans="1:1" x14ac:dyDescent="0.2">
      <c r="A107" s="116" t="s">
        <v>220</v>
      </c>
    </row>
    <row r="108" spans="1:1" x14ac:dyDescent="0.2">
      <c r="A108" s="116" t="s">
        <v>221</v>
      </c>
    </row>
    <row r="109" spans="1:1" x14ac:dyDescent="0.2">
      <c r="A109" s="116" t="s">
        <v>222</v>
      </c>
    </row>
    <row r="110" spans="1:1" x14ac:dyDescent="0.2">
      <c r="A110" s="116" t="s">
        <v>223</v>
      </c>
    </row>
    <row r="111" spans="1:1" x14ac:dyDescent="0.2">
      <c r="A111" s="116" t="s">
        <v>224</v>
      </c>
    </row>
    <row r="112" spans="1:1" x14ac:dyDescent="0.2">
      <c r="A112" s="116" t="s">
        <v>225</v>
      </c>
    </row>
    <row r="113" spans="1:1" x14ac:dyDescent="0.2">
      <c r="A113" s="116" t="s">
        <v>226</v>
      </c>
    </row>
    <row r="114" spans="1:1" x14ac:dyDescent="0.2">
      <c r="A114" s="116" t="s">
        <v>227</v>
      </c>
    </row>
    <row r="115" spans="1:1" x14ac:dyDescent="0.2">
      <c r="A115" s="116" t="s">
        <v>228</v>
      </c>
    </row>
    <row r="116" spans="1:1" x14ac:dyDescent="0.2">
      <c r="A116" s="116" t="s">
        <v>229</v>
      </c>
    </row>
    <row r="117" spans="1:1" x14ac:dyDescent="0.2">
      <c r="A117" s="117" t="s">
        <v>230</v>
      </c>
    </row>
    <row r="118" spans="1:1" x14ac:dyDescent="0.2">
      <c r="A118" s="116" t="s">
        <v>231</v>
      </c>
    </row>
    <row r="119" spans="1:1" x14ac:dyDescent="0.2">
      <c r="A119" s="116" t="s">
        <v>232</v>
      </c>
    </row>
    <row r="120" spans="1:1" x14ac:dyDescent="0.2">
      <c r="A120" s="117" t="s">
        <v>233</v>
      </c>
    </row>
    <row r="121" spans="1:1" x14ac:dyDescent="0.2">
      <c r="A121" s="116" t="s">
        <v>234</v>
      </c>
    </row>
    <row r="122" spans="1:1" x14ac:dyDescent="0.2">
      <c r="A122" s="116" t="s">
        <v>235</v>
      </c>
    </row>
    <row r="123" spans="1:1" x14ac:dyDescent="0.2">
      <c r="A123" s="116" t="s">
        <v>236</v>
      </c>
    </row>
    <row r="124" spans="1:1" x14ac:dyDescent="0.2">
      <c r="A124" s="116" t="s">
        <v>237</v>
      </c>
    </row>
    <row r="125" spans="1:1" x14ac:dyDescent="0.2">
      <c r="A125" s="116" t="s">
        <v>238</v>
      </c>
    </row>
    <row r="126" spans="1:1" x14ac:dyDescent="0.2">
      <c r="A126" s="116" t="s">
        <v>239</v>
      </c>
    </row>
    <row r="127" spans="1:1" x14ac:dyDescent="0.2">
      <c r="A127" s="116" t="s">
        <v>240</v>
      </c>
    </row>
    <row r="128" spans="1:1" x14ac:dyDescent="0.2">
      <c r="A128" s="116" t="s">
        <v>241</v>
      </c>
    </row>
    <row r="129" spans="1:1" x14ac:dyDescent="0.2">
      <c r="A129" s="117" t="s">
        <v>242</v>
      </c>
    </row>
    <row r="130" spans="1:1" x14ac:dyDescent="0.2">
      <c r="A130" s="116" t="s">
        <v>243</v>
      </c>
    </row>
    <row r="131" spans="1:1" x14ac:dyDescent="0.2">
      <c r="A131" s="116" t="s">
        <v>244</v>
      </c>
    </row>
    <row r="132" spans="1:1" x14ac:dyDescent="0.2">
      <c r="A132" s="116" t="s">
        <v>245</v>
      </c>
    </row>
    <row r="133" spans="1:1" x14ac:dyDescent="0.2">
      <c r="A133" s="117" t="s">
        <v>246</v>
      </c>
    </row>
    <row r="134" spans="1:1" x14ac:dyDescent="0.2">
      <c r="A134" s="116" t="s">
        <v>247</v>
      </c>
    </row>
    <row r="135" spans="1:1" x14ac:dyDescent="0.2">
      <c r="A135" s="116" t="s">
        <v>248</v>
      </c>
    </row>
    <row r="136" spans="1:1" x14ac:dyDescent="0.2">
      <c r="A136" s="116" t="s">
        <v>249</v>
      </c>
    </row>
    <row r="137" spans="1:1" x14ac:dyDescent="0.2">
      <c r="A137" s="116" t="s">
        <v>250</v>
      </c>
    </row>
    <row r="138" spans="1:1" x14ac:dyDescent="0.2">
      <c r="A138" s="116" t="s">
        <v>251</v>
      </c>
    </row>
    <row r="139" spans="1:1" x14ac:dyDescent="0.2">
      <c r="A139" s="116" t="s">
        <v>252</v>
      </c>
    </row>
    <row r="140" spans="1:1" x14ac:dyDescent="0.2">
      <c r="A140" s="116" t="s">
        <v>253</v>
      </c>
    </row>
    <row r="141" spans="1:1" x14ac:dyDescent="0.2">
      <c r="A141" s="117" t="s">
        <v>254</v>
      </c>
    </row>
    <row r="142" spans="1:1" x14ac:dyDescent="0.2">
      <c r="A142" s="116" t="s">
        <v>255</v>
      </c>
    </row>
    <row r="143" spans="1:1" x14ac:dyDescent="0.2">
      <c r="A143" s="116" t="s">
        <v>256</v>
      </c>
    </row>
    <row r="144" spans="1:1" x14ac:dyDescent="0.2">
      <c r="A144" s="116" t="s">
        <v>257</v>
      </c>
    </row>
    <row r="145" spans="1:1" x14ac:dyDescent="0.2">
      <c r="A145" s="116" t="s">
        <v>258</v>
      </c>
    </row>
    <row r="146" spans="1:1" x14ac:dyDescent="0.2">
      <c r="A146" s="117" t="s">
        <v>259</v>
      </c>
    </row>
    <row r="147" spans="1:1" x14ac:dyDescent="0.2">
      <c r="A147" s="116" t="s">
        <v>260</v>
      </c>
    </row>
    <row r="148" spans="1:1" x14ac:dyDescent="0.2">
      <c r="A148" s="116" t="s">
        <v>261</v>
      </c>
    </row>
    <row r="149" spans="1:1" x14ac:dyDescent="0.2">
      <c r="A149" s="116" t="s">
        <v>262</v>
      </c>
    </row>
    <row r="150" spans="1:1" x14ac:dyDescent="0.2">
      <c r="A150" s="116" t="s">
        <v>263</v>
      </c>
    </row>
    <row r="151" spans="1:1" x14ac:dyDescent="0.2">
      <c r="A151" s="117" t="s">
        <v>264</v>
      </c>
    </row>
    <row r="152" spans="1:1" x14ac:dyDescent="0.2">
      <c r="A152" s="116" t="s">
        <v>265</v>
      </c>
    </row>
    <row r="153" spans="1:1" x14ac:dyDescent="0.2">
      <c r="A153" s="116" t="s">
        <v>266</v>
      </c>
    </row>
    <row r="154" spans="1:1" x14ac:dyDescent="0.2">
      <c r="A154" s="116" t="s">
        <v>267</v>
      </c>
    </row>
    <row r="155" spans="1:1" x14ac:dyDescent="0.2">
      <c r="A155" s="116" t="s">
        <v>268</v>
      </c>
    </row>
    <row r="156" spans="1:1" x14ac:dyDescent="0.2">
      <c r="A156" s="117" t="s">
        <v>269</v>
      </c>
    </row>
    <row r="157" spans="1:1" x14ac:dyDescent="0.2">
      <c r="A157" s="116" t="s">
        <v>270</v>
      </c>
    </row>
    <row r="158" spans="1:1" x14ac:dyDescent="0.2">
      <c r="A158" s="116" t="s">
        <v>271</v>
      </c>
    </row>
    <row r="159" spans="1:1" x14ac:dyDescent="0.2">
      <c r="A159" s="116" t="s">
        <v>272</v>
      </c>
    </row>
    <row r="160" spans="1:1" x14ac:dyDescent="0.2">
      <c r="A160" s="116" t="s">
        <v>273</v>
      </c>
    </row>
    <row r="161" spans="1:1" x14ac:dyDescent="0.2">
      <c r="A161" s="116" t="s">
        <v>274</v>
      </c>
    </row>
    <row r="162" spans="1:1" x14ac:dyDescent="0.2">
      <c r="A162" s="117" t="s">
        <v>275</v>
      </c>
    </row>
    <row r="163" spans="1:1" x14ac:dyDescent="0.2">
      <c r="A163" s="116" t="s">
        <v>276</v>
      </c>
    </row>
    <row r="164" spans="1:1" x14ac:dyDescent="0.2">
      <c r="A164" s="116" t="s">
        <v>277</v>
      </c>
    </row>
    <row r="165" spans="1:1" x14ac:dyDescent="0.2">
      <c r="A165" s="116" t="s">
        <v>278</v>
      </c>
    </row>
    <row r="166" spans="1:1" x14ac:dyDescent="0.2">
      <c r="A166" s="116" t="s">
        <v>279</v>
      </c>
    </row>
    <row r="167" spans="1:1" x14ac:dyDescent="0.2">
      <c r="A167" s="116" t="s">
        <v>280</v>
      </c>
    </row>
    <row r="168" spans="1:1" x14ac:dyDescent="0.2">
      <c r="A168" s="116" t="s">
        <v>281</v>
      </c>
    </row>
    <row r="169" spans="1:1" x14ac:dyDescent="0.2">
      <c r="A169" s="116" t="s">
        <v>282</v>
      </c>
    </row>
    <row r="170" spans="1:1" x14ac:dyDescent="0.2">
      <c r="A170" s="117" t="s">
        <v>283</v>
      </c>
    </row>
    <row r="171" spans="1:1" x14ac:dyDescent="0.2">
      <c r="A171" s="116" t="s">
        <v>284</v>
      </c>
    </row>
    <row r="172" spans="1:1" x14ac:dyDescent="0.2">
      <c r="A172" s="116" t="s">
        <v>285</v>
      </c>
    </row>
    <row r="173" spans="1:1" x14ac:dyDescent="0.2">
      <c r="A173" s="116" t="s">
        <v>286</v>
      </c>
    </row>
    <row r="174" spans="1:1" x14ac:dyDescent="0.2">
      <c r="A174" s="116" t="s">
        <v>287</v>
      </c>
    </row>
    <row r="175" spans="1:1" x14ac:dyDescent="0.2">
      <c r="A175" s="116" t="s">
        <v>288</v>
      </c>
    </row>
    <row r="176" spans="1:1" x14ac:dyDescent="0.2">
      <c r="A176" s="116" t="s">
        <v>289</v>
      </c>
    </row>
    <row r="177" spans="1:1" x14ac:dyDescent="0.2">
      <c r="A177" s="116" t="s">
        <v>290</v>
      </c>
    </row>
    <row r="178" spans="1:1" x14ac:dyDescent="0.2">
      <c r="A178" s="116" t="s">
        <v>291</v>
      </c>
    </row>
    <row r="179" spans="1:1" x14ac:dyDescent="0.2">
      <c r="A179" s="116" t="s">
        <v>292</v>
      </c>
    </row>
    <row r="180" spans="1:1" x14ac:dyDescent="0.2">
      <c r="A180" s="116" t="s">
        <v>293</v>
      </c>
    </row>
    <row r="181" spans="1:1" x14ac:dyDescent="0.2">
      <c r="A181" s="116" t="s">
        <v>294</v>
      </c>
    </row>
    <row r="182" spans="1:1" x14ac:dyDescent="0.2">
      <c r="A182" s="116" t="s">
        <v>295</v>
      </c>
    </row>
    <row r="183" spans="1:1" x14ac:dyDescent="0.2">
      <c r="A183" s="116" t="s">
        <v>296</v>
      </c>
    </row>
    <row r="184" spans="1:1" x14ac:dyDescent="0.2">
      <c r="A184" s="116" t="s">
        <v>297</v>
      </c>
    </row>
    <row r="185" spans="1:1" x14ac:dyDescent="0.2">
      <c r="A185" s="116" t="s">
        <v>298</v>
      </c>
    </row>
    <row r="186" spans="1:1" x14ac:dyDescent="0.2">
      <c r="A186" s="116" t="s">
        <v>299</v>
      </c>
    </row>
    <row r="187" spans="1:1" x14ac:dyDescent="0.2">
      <c r="A187" s="116" t="s">
        <v>300</v>
      </c>
    </row>
    <row r="188" spans="1:1" x14ac:dyDescent="0.2">
      <c r="A188" s="116" t="s">
        <v>301</v>
      </c>
    </row>
    <row r="189" spans="1:1" x14ac:dyDescent="0.2">
      <c r="A189" s="116" t="s">
        <v>302</v>
      </c>
    </row>
    <row r="190" spans="1:1" x14ac:dyDescent="0.2">
      <c r="A190" s="116" t="s">
        <v>303</v>
      </c>
    </row>
    <row r="191" spans="1:1" x14ac:dyDescent="0.2">
      <c r="A191" s="116" t="s">
        <v>304</v>
      </c>
    </row>
    <row r="192" spans="1:1" x14ac:dyDescent="0.2">
      <c r="A192" s="116" t="s">
        <v>305</v>
      </c>
    </row>
    <row r="193" spans="1:1" x14ac:dyDescent="0.2">
      <c r="A193" s="116" t="s">
        <v>306</v>
      </c>
    </row>
    <row r="194" spans="1:1" x14ac:dyDescent="0.2">
      <c r="A194" s="116" t="s">
        <v>307</v>
      </c>
    </row>
    <row r="195" spans="1:1" x14ac:dyDescent="0.2">
      <c r="A195" s="116" t="s">
        <v>308</v>
      </c>
    </row>
    <row r="196" spans="1:1" x14ac:dyDescent="0.2">
      <c r="A196" s="116" t="s">
        <v>309</v>
      </c>
    </row>
    <row r="197" spans="1:1" x14ac:dyDescent="0.2">
      <c r="A197" s="116" t="s">
        <v>310</v>
      </c>
    </row>
    <row r="198" spans="1:1" x14ac:dyDescent="0.2">
      <c r="A198" s="116" t="s">
        <v>311</v>
      </c>
    </row>
    <row r="199" spans="1:1" x14ac:dyDescent="0.2">
      <c r="A199" s="117" t="s">
        <v>312</v>
      </c>
    </row>
    <row r="200" spans="1:1" x14ac:dyDescent="0.2">
      <c r="A200" s="116" t="s">
        <v>313</v>
      </c>
    </row>
    <row r="201" spans="1:1" x14ac:dyDescent="0.2">
      <c r="A201" s="116" t="s">
        <v>314</v>
      </c>
    </row>
    <row r="202" spans="1:1" x14ac:dyDescent="0.2">
      <c r="A202" s="116" t="s">
        <v>315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SCHEMA_ADRESSER</vt:lpstr>
      <vt:lpstr>SerienHela13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Hallden Anton</dc:creator>
  <cp:lastModifiedBy>Hallden Anton</cp:lastModifiedBy>
  <dcterms:created xsi:type="dcterms:W3CDTF">2014-01-15T20:45:25Z</dcterms:created>
  <dcterms:modified xsi:type="dcterms:W3CDTF">2014-01-15T20:49:27Z</dcterms:modified>
</cp:coreProperties>
</file>