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SCHEMAHöst13" sheetId="1" r:id="rId1"/>
    <sheet name="SerienHela13" sheetId="2" r:id="rId2"/>
  </sheets>
  <calcPr calcId="145621"/>
</workbook>
</file>

<file path=xl/calcChain.xml><?xml version="1.0" encoding="utf-8"?>
<calcChain xmlns="http://schemas.openxmlformats.org/spreadsheetml/2006/main">
  <c r="AD52" i="1" l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B51" i="1"/>
  <c r="B50" i="1"/>
  <c r="B49" i="1"/>
  <c r="B48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AD46" i="1"/>
  <c r="AB46" i="1"/>
  <c r="AA46" i="1"/>
  <c r="Z46" i="1"/>
  <c r="Y46" i="1"/>
  <c r="X46" i="1"/>
  <c r="T46" i="1"/>
  <c r="R46" i="1"/>
  <c r="O46" i="1"/>
  <c r="K46" i="1"/>
  <c r="J46" i="1"/>
  <c r="G46" i="1"/>
  <c r="AD45" i="1"/>
  <c r="AB45" i="1"/>
  <c r="AA45" i="1"/>
  <c r="Z45" i="1"/>
  <c r="Y45" i="1"/>
  <c r="X45" i="1"/>
  <c r="T45" i="1"/>
  <c r="R45" i="1"/>
  <c r="O45" i="1"/>
  <c r="K45" i="1"/>
  <c r="J45" i="1"/>
  <c r="G45" i="1"/>
  <c r="AC44" i="1"/>
  <c r="W44" i="1"/>
  <c r="V44" i="1"/>
  <c r="U44" i="1"/>
  <c r="S44" i="1"/>
  <c r="Q44" i="1"/>
  <c r="P44" i="1"/>
  <c r="N44" i="1"/>
  <c r="M44" i="1"/>
  <c r="L44" i="1"/>
  <c r="I44" i="1"/>
  <c r="H44" i="1"/>
  <c r="F43" i="1"/>
  <c r="E43" i="1"/>
  <c r="D43" i="1"/>
  <c r="C43" i="1" s="1"/>
  <c r="B43" i="1"/>
  <c r="F42" i="1"/>
  <c r="E42" i="1"/>
  <c r="C42" i="1" s="1"/>
  <c r="D42" i="1"/>
  <c r="B42" i="1"/>
  <c r="F41" i="1"/>
  <c r="C41" i="1" s="1"/>
  <c r="E41" i="1"/>
  <c r="D41" i="1"/>
  <c r="B41" i="1"/>
  <c r="F40" i="1"/>
  <c r="E40" i="1"/>
  <c r="D40" i="1"/>
  <c r="C40" i="1"/>
  <c r="B40" i="1"/>
  <c r="F39" i="1"/>
  <c r="E39" i="1"/>
  <c r="D39" i="1"/>
  <c r="C39" i="1" s="1"/>
  <c r="B39" i="1"/>
  <c r="F38" i="1"/>
  <c r="E38" i="1"/>
  <c r="C38" i="1" s="1"/>
  <c r="D38" i="1"/>
  <c r="B38" i="1"/>
  <c r="F36" i="1"/>
  <c r="C36" i="1" s="1"/>
  <c r="E36" i="1"/>
  <c r="D36" i="1"/>
  <c r="B36" i="1"/>
  <c r="F35" i="1"/>
  <c r="E35" i="1"/>
  <c r="D35" i="1"/>
  <c r="C35" i="1"/>
  <c r="B35" i="1"/>
  <c r="F33" i="1"/>
  <c r="E33" i="1"/>
  <c r="D33" i="1"/>
  <c r="C33" i="1" s="1"/>
  <c r="B33" i="1"/>
  <c r="F32" i="1"/>
  <c r="E32" i="1"/>
  <c r="C32" i="1" s="1"/>
  <c r="D32" i="1"/>
  <c r="B32" i="1"/>
  <c r="F31" i="1"/>
  <c r="C31" i="1" s="1"/>
  <c r="E31" i="1"/>
  <c r="D31" i="1"/>
  <c r="B31" i="1"/>
  <c r="F30" i="1"/>
  <c r="E30" i="1"/>
  <c r="D30" i="1"/>
  <c r="C30" i="1"/>
  <c r="B30" i="1"/>
  <c r="F29" i="1"/>
  <c r="E29" i="1"/>
  <c r="D29" i="1"/>
  <c r="C29" i="1" s="1"/>
  <c r="B29" i="1"/>
  <c r="F28" i="1"/>
  <c r="E28" i="1"/>
  <c r="C28" i="1" s="1"/>
  <c r="D28" i="1"/>
  <c r="B28" i="1"/>
  <c r="F27" i="1"/>
  <c r="C27" i="1" s="1"/>
  <c r="E27" i="1"/>
  <c r="D27" i="1"/>
  <c r="B27" i="1"/>
  <c r="F26" i="1"/>
  <c r="E26" i="1"/>
  <c r="D26" i="1"/>
  <c r="C26" i="1"/>
  <c r="B26" i="1"/>
  <c r="F25" i="1"/>
  <c r="E25" i="1"/>
  <c r="D25" i="1"/>
  <c r="C25" i="1" s="1"/>
  <c r="B25" i="1"/>
  <c r="F24" i="1"/>
  <c r="E24" i="1"/>
  <c r="C24" i="1" s="1"/>
  <c r="D24" i="1"/>
  <c r="B24" i="1"/>
  <c r="F23" i="1"/>
  <c r="C23" i="1" s="1"/>
  <c r="E23" i="1"/>
  <c r="D23" i="1"/>
  <c r="B23" i="1"/>
  <c r="F22" i="1"/>
  <c r="E22" i="1"/>
  <c r="D22" i="1"/>
  <c r="C22" i="1"/>
  <c r="B22" i="1"/>
  <c r="F21" i="1"/>
  <c r="E21" i="1"/>
  <c r="D21" i="1"/>
  <c r="C21" i="1" s="1"/>
  <c r="B21" i="1"/>
  <c r="F20" i="1"/>
  <c r="E20" i="1"/>
  <c r="C20" i="1" s="1"/>
  <c r="D20" i="1"/>
  <c r="B20" i="1"/>
  <c r="F19" i="1"/>
  <c r="C19" i="1" s="1"/>
  <c r="E19" i="1"/>
  <c r="D19" i="1"/>
  <c r="B19" i="1"/>
  <c r="F18" i="1"/>
  <c r="E18" i="1"/>
  <c r="D18" i="1"/>
  <c r="C18" i="1"/>
  <c r="B18" i="1"/>
  <c r="F17" i="1"/>
  <c r="E17" i="1"/>
  <c r="D17" i="1"/>
  <c r="C17" i="1" s="1"/>
  <c r="B17" i="1"/>
  <c r="F16" i="1"/>
  <c r="E16" i="1"/>
  <c r="C16" i="1" s="1"/>
  <c r="D16" i="1"/>
  <c r="B16" i="1"/>
  <c r="F15" i="1"/>
  <c r="C15" i="1" s="1"/>
  <c r="E15" i="1"/>
  <c r="D15" i="1"/>
  <c r="B15" i="1"/>
  <c r="F14" i="1"/>
  <c r="E14" i="1"/>
  <c r="D14" i="1"/>
  <c r="C14" i="1"/>
  <c r="B14" i="1"/>
  <c r="F13" i="1"/>
  <c r="E13" i="1"/>
  <c r="D13" i="1"/>
  <c r="C13" i="1" s="1"/>
  <c r="B13" i="1"/>
  <c r="F12" i="1"/>
  <c r="E12" i="1"/>
  <c r="C12" i="1" s="1"/>
  <c r="D12" i="1"/>
  <c r="B12" i="1"/>
  <c r="F11" i="1"/>
  <c r="C11" i="1" s="1"/>
  <c r="E11" i="1"/>
  <c r="D11" i="1"/>
  <c r="B11" i="1"/>
</calcChain>
</file>

<file path=xl/comments1.xml><?xml version="1.0" encoding="utf-8"?>
<comments xmlns="http://schemas.openxmlformats.org/spreadsheetml/2006/main">
  <authors>
    <author>Hallden Anton</author>
  </authors>
  <commentList>
    <comment ref="Q4" authorId="0">
      <text>
        <r>
          <rPr>
            <b/>
            <sz val="9"/>
            <color indexed="81"/>
            <rFont val="Tahoma"/>
            <charset val="1"/>
          </rPr>
          <t>Hallden Anton:</t>
        </r>
        <r>
          <rPr>
            <sz val="9"/>
            <color indexed="81"/>
            <rFont val="Tahoma"/>
            <charset val="1"/>
          </rPr>
          <t xml:space="preserve">
Distrikslag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Hallden Anton:</t>
        </r>
        <r>
          <rPr>
            <sz val="9"/>
            <color indexed="81"/>
            <rFont val="Tahoma"/>
            <family val="2"/>
          </rPr>
          <t xml:space="preserve">
Flyttad från lördag 12/10</t>
        </r>
      </text>
    </comment>
    <comment ref="T5" authorId="0">
      <text>
        <r>
          <rPr>
            <b/>
            <sz val="9"/>
            <color indexed="81"/>
            <rFont val="Tahoma"/>
            <family val="2"/>
          </rPr>
          <t>Hallden Anton:</t>
        </r>
        <r>
          <rPr>
            <sz val="9"/>
            <color indexed="81"/>
            <rFont val="Tahoma"/>
            <family val="2"/>
          </rPr>
          <t xml:space="preserve">
Flyttas</t>
        </r>
      </text>
    </comment>
    <comment ref="W5" authorId="0">
      <text>
        <r>
          <rPr>
            <b/>
            <sz val="9"/>
            <color indexed="81"/>
            <rFont val="Tahoma"/>
            <family val="2"/>
          </rPr>
          <t>Hallden Anton:</t>
        </r>
        <r>
          <rPr>
            <sz val="9"/>
            <color indexed="81"/>
            <rFont val="Tahoma"/>
            <family val="2"/>
          </rPr>
          <t xml:space="preserve">
I Mullsjö. 3 Matcher.</t>
        </r>
      </text>
    </comment>
    <comment ref="X5" authorId="0">
      <text>
        <r>
          <rPr>
            <b/>
            <sz val="9"/>
            <color indexed="81"/>
            <rFont val="Tahoma"/>
            <family val="2"/>
          </rPr>
          <t>Hallden Anton:</t>
        </r>
        <r>
          <rPr>
            <sz val="9"/>
            <color indexed="81"/>
            <rFont val="Tahoma"/>
            <family val="2"/>
          </rPr>
          <t xml:space="preserve">
Flyttas</t>
        </r>
      </text>
    </comment>
    <comment ref="Y5" authorId="0">
      <text>
        <r>
          <rPr>
            <b/>
            <sz val="9"/>
            <color indexed="81"/>
            <rFont val="Tahoma"/>
            <family val="2"/>
          </rPr>
          <t>Hallden Anton:</t>
        </r>
        <r>
          <rPr>
            <sz val="9"/>
            <color indexed="81"/>
            <rFont val="Tahoma"/>
            <family val="2"/>
          </rPr>
          <t xml:space="preserve">
I Mullsjö. Två matcher 11.00 samt 17.40. Laget tas ut senare.</t>
        </r>
      </text>
    </comment>
    <comment ref="Z5" authorId="0">
      <text>
        <r>
          <rPr>
            <b/>
            <sz val="9"/>
            <color indexed="81"/>
            <rFont val="Tahoma"/>
            <family val="2"/>
          </rPr>
          <t>Hallden Anton:</t>
        </r>
        <r>
          <rPr>
            <sz val="9"/>
            <color indexed="81"/>
            <rFont val="Tahoma"/>
            <family val="2"/>
          </rPr>
          <t xml:space="preserve">
Till denna match tas laget ut senare. Räknar med förstärkning av 96 o 97-or från U-laget</t>
        </r>
      </text>
    </comment>
    <comment ref="AA5" authorId="0">
      <text>
        <r>
          <rPr>
            <b/>
            <sz val="9"/>
            <color indexed="81"/>
            <rFont val="Tahoma"/>
            <family val="2"/>
          </rPr>
          <t>Hallden Anton:</t>
        </r>
        <r>
          <rPr>
            <sz val="9"/>
            <color indexed="81"/>
            <rFont val="Tahoma"/>
            <family val="2"/>
          </rPr>
          <t xml:space="preserve">
I Mullsjö. Två matcher 11.00 samt 17.40. Laget tas ut senare.</t>
        </r>
      </text>
    </comment>
    <comment ref="W47" authorId="0">
      <text>
        <r>
          <rPr>
            <b/>
            <sz val="9"/>
            <color indexed="81"/>
            <rFont val="Tahoma"/>
            <family val="2"/>
          </rPr>
          <t>Hallden Anton:</t>
        </r>
        <r>
          <rPr>
            <sz val="9"/>
            <color indexed="81"/>
            <rFont val="Tahoma"/>
            <family val="2"/>
          </rPr>
          <t xml:space="preserve">
Borde förstärka med P99</t>
        </r>
      </text>
    </comment>
  </commentList>
</comments>
</file>

<file path=xl/sharedStrings.xml><?xml version="1.0" encoding="utf-8"?>
<sst xmlns="http://schemas.openxmlformats.org/spreadsheetml/2006/main" count="756" uniqueCount="337">
  <si>
    <t>d = deltar vid match</t>
  </si>
  <si>
    <t>b = bil, dvs körning vid bortamatch</t>
  </si>
  <si>
    <t>k = kiosk</t>
  </si>
  <si>
    <t>s = sekretariat</t>
  </si>
  <si>
    <t>DL</t>
  </si>
  <si>
    <t>Serie</t>
  </si>
  <si>
    <t>P97</t>
  </si>
  <si>
    <t>D-lag</t>
  </si>
  <si>
    <t>P96</t>
  </si>
  <si>
    <t>SM P98</t>
  </si>
  <si>
    <t>SM P97</t>
  </si>
  <si>
    <t>Datum</t>
  </si>
  <si>
    <t>Borta</t>
  </si>
  <si>
    <t>Hemma</t>
  </si>
  <si>
    <t>Plats</t>
  </si>
  <si>
    <t>H</t>
  </si>
  <si>
    <t>B</t>
  </si>
  <si>
    <t>Spelare</t>
  </si>
  <si>
    <t>Föräldrar</t>
  </si>
  <si>
    <t>Samling</t>
  </si>
  <si>
    <t>10.30</t>
  </si>
  <si>
    <t>08.45</t>
  </si>
  <si>
    <t>07.30</t>
  </si>
  <si>
    <t>14.30</t>
  </si>
  <si>
    <t>08.30</t>
  </si>
  <si>
    <t>10.00</t>
  </si>
  <si>
    <t>12.45</t>
  </si>
  <si>
    <t>11.30</t>
  </si>
  <si>
    <t>17.40</t>
  </si>
  <si>
    <t>09.30</t>
  </si>
  <si>
    <t>13.10</t>
  </si>
  <si>
    <t>18.10</t>
  </si>
  <si>
    <t>15.30</t>
  </si>
  <si>
    <t>09.15</t>
  </si>
  <si>
    <t>12.30</t>
  </si>
  <si>
    <t>07.15</t>
  </si>
  <si>
    <t>14.20</t>
  </si>
  <si>
    <t>11.00</t>
  </si>
  <si>
    <t>Match</t>
  </si>
  <si>
    <t>11.15</t>
  </si>
  <si>
    <t>09.45</t>
  </si>
  <si>
    <t>12.00</t>
  </si>
  <si>
    <t>15.00</t>
  </si>
  <si>
    <t>20.00</t>
  </si>
  <si>
    <t>19.30</t>
  </si>
  <si>
    <t>17.30</t>
  </si>
  <si>
    <t>13.30</t>
  </si>
  <si>
    <t>09.00</t>
  </si>
  <si>
    <t>17.00</t>
  </si>
  <si>
    <t>Spelarnamn</t>
  </si>
  <si>
    <t>Deltar</t>
  </si>
  <si>
    <t>tot</t>
  </si>
  <si>
    <t>Bil</t>
  </si>
  <si>
    <t>Sekr</t>
  </si>
  <si>
    <t>Kiosk</t>
  </si>
  <si>
    <t>Lockerud</t>
  </si>
  <si>
    <t>Lidköping</t>
  </si>
  <si>
    <t>Viskafors</t>
  </si>
  <si>
    <t>S Ving</t>
  </si>
  <si>
    <t>Fristad</t>
  </si>
  <si>
    <t>Borås</t>
  </si>
  <si>
    <t>Mariestad</t>
  </si>
  <si>
    <t>Tygriket</t>
  </si>
  <si>
    <t>Wårgårda</t>
  </si>
  <si>
    <t>Skara</t>
  </si>
  <si>
    <t>Skövde</t>
  </si>
  <si>
    <t>Mullsjö</t>
  </si>
  <si>
    <t>Svenljunga</t>
  </si>
  <si>
    <t>Elfhög</t>
  </si>
  <si>
    <t>Hampus Bromander</t>
  </si>
  <si>
    <t>dk</t>
  </si>
  <si>
    <t>d</t>
  </si>
  <si>
    <t>db</t>
  </si>
  <si>
    <t>ds</t>
  </si>
  <si>
    <t>Daniel Wigert</t>
  </si>
  <si>
    <t>Emil Lif</t>
  </si>
  <si>
    <t>Erik Hagwall</t>
  </si>
  <si>
    <t>Fred Halldén</t>
  </si>
  <si>
    <t>Hugo Sjönneby</t>
  </si>
  <si>
    <t>Isak Blinge</t>
  </si>
  <si>
    <t>Jacob Malmquist</t>
  </si>
  <si>
    <t>Oscar Johansson</t>
  </si>
  <si>
    <t>Jonathan Hirsh</t>
  </si>
  <si>
    <t>Linus Meltzer</t>
  </si>
  <si>
    <t>Philip Ljungqvist</t>
  </si>
  <si>
    <t>Simon Anehagen</t>
  </si>
  <si>
    <t>Simon Svensson</t>
  </si>
  <si>
    <t>Oskar Peterzon</t>
  </si>
  <si>
    <t>William Jangren</t>
  </si>
  <si>
    <t>Tomas Karlsson</t>
  </si>
  <si>
    <t>Filip Bohman</t>
  </si>
  <si>
    <t>Jonas Carlsson</t>
  </si>
  <si>
    <t>Kai Granberg</t>
  </si>
  <si>
    <t xml:space="preserve">Erik Carlén         </t>
  </si>
  <si>
    <t>Erik Brandt</t>
  </si>
  <si>
    <t>Adam Sandqvist</t>
  </si>
  <si>
    <t>Noah Toth</t>
  </si>
  <si>
    <t>Victor Carlsson</t>
  </si>
  <si>
    <t>Linuz Meijer, U-laget</t>
  </si>
  <si>
    <t xml:space="preserve">Marcus Lindblom, U-laget
</t>
  </si>
  <si>
    <t>Tobias Zälle, U-laget</t>
  </si>
  <si>
    <t>Alexander Pernsteiner, U-laget</t>
  </si>
  <si>
    <t>Filip Wiklund, U-laget</t>
  </si>
  <si>
    <t>Johan Ringqvist, U-laget</t>
  </si>
  <si>
    <t>spelare</t>
  </si>
  <si>
    <t>Andreas Blinge</t>
  </si>
  <si>
    <t>Anton Halldén</t>
  </si>
  <si>
    <t>Claes Ekbom</t>
  </si>
  <si>
    <t>Thomas Brandt</t>
  </si>
  <si>
    <t>Antal backar:</t>
  </si>
  <si>
    <t xml:space="preserve">Ledare </t>
  </si>
  <si>
    <t>Hermansvägen 4</t>
  </si>
  <si>
    <t>566 34</t>
  </si>
  <si>
    <t>Habo</t>
  </si>
  <si>
    <t>070-2391135</t>
  </si>
  <si>
    <t>andreas.blinge@habo.net</t>
  </si>
  <si>
    <t>Kyrkvägen 12</t>
  </si>
  <si>
    <t>566 32</t>
  </si>
  <si>
    <t>036-41270</t>
  </si>
  <si>
    <t>070-349 72 98</t>
  </si>
  <si>
    <t>anton.hallden@lansstyrelsen.se</t>
  </si>
  <si>
    <t>Målskog Säteri 1</t>
  </si>
  <si>
    <t>564 91</t>
  </si>
  <si>
    <t>Bankeryd</t>
  </si>
  <si>
    <t>070-5594913</t>
  </si>
  <si>
    <t>claes@gjMaskin.se</t>
  </si>
  <si>
    <t>Munkvägen 3</t>
  </si>
  <si>
    <t>566 31</t>
  </si>
  <si>
    <t>Åsa Hirsh</t>
  </si>
  <si>
    <t>Lundgatan 205</t>
  </si>
  <si>
    <t>566 33</t>
  </si>
  <si>
    <t>47688</t>
  </si>
  <si>
    <t>070-7801669</t>
  </si>
  <si>
    <t>asa.hirsh@hlk.hj.se</t>
  </si>
  <si>
    <t xml:space="preserve">Max Andersson
</t>
  </si>
  <si>
    <t>Joseph Petterson</t>
  </si>
  <si>
    <t xml:space="preserve">Mathias Blomqvist
</t>
  </si>
  <si>
    <t>Fabian Sönnermyr</t>
  </si>
  <si>
    <t xml:space="preserve">Filip Kronvall Bjelkengren
</t>
  </si>
  <si>
    <t>Viktor Pettersson</t>
  </si>
  <si>
    <t>Lukas Mattlin</t>
  </si>
  <si>
    <t>Västergötlands Innebandyförbund</t>
  </si>
  <si>
    <t>J/P96 Västergötland SPELPROGRAM 13/14</t>
  </si>
  <si>
    <t>Nr: Datum: Tid: Match:</t>
  </si>
  <si>
    <t>Omgång: 1 Vecka: 1341</t>
  </si>
  <si>
    <t>40001 2013-10-12 11:30 Skövde IB - Skara IBK Kavelbrohallen, Skövde</t>
  </si>
  <si>
    <t>40002 2013-10-12 15:30 IBK Lockerud Mariestad - IBK Lidköping Vadsbohallen, Mariestad</t>
  </si>
  <si>
    <t>40003 2013-10-12 09:30 Fagerhult Habo IBK - Fristad GOIF Habo Sporthall</t>
  </si>
  <si>
    <t>Omgång: 2 Vecka: 1342</t>
  </si>
  <si>
    <t>40004 2013-11-03 12:00 Skara IBK - Fagerhult Habo IBK Idrottshallen, Skara</t>
  </si>
  <si>
    <t>40005 2013-10-19 18:00 Fristad GOIF - IBK Lockerud Mariestad Fristadshallen, Fristad</t>
  </si>
  <si>
    <t>40006 2013-10-20 15:30 IBK Lidköping - Skövde IB Idrottens Hus, Lidköping</t>
  </si>
  <si>
    <t>Omgång: 3 Vecka: 1343</t>
  </si>
  <si>
    <t>40007 2013-10-27 11:00 Skövde IB - Fristad GOIF Arenahallen C, Skövde</t>
  </si>
  <si>
    <t>40008 2013-10-26 15:00 IBK Lockerud Mariestad - Fagerhult Habo IBK Novab arena, JTM-hallen</t>
  </si>
  <si>
    <t>40009 2013-10-27 10:15 IBK Lidköping - Skara IBK Idrottens Hus, Lidköping</t>
  </si>
  <si>
    <t>Omgång: 4 Vecka: 1345</t>
  </si>
  <si>
    <t>40010 2013-11-10 17:30 Fristad GOIF - IBK Lidköping Fristadshallen, Fristad</t>
  </si>
  <si>
    <t>40011 2013-12-21 17:30 Skara IBK - IBK Lockerud Mariestad Idrottshallen, Skara</t>
  </si>
  <si>
    <t>40012 2013-11-09 10:30 Fagerhult Habo IBK - Skövde IB Habo Sporthall</t>
  </si>
  <si>
    <t>Omgång: 5 Vecka: 1346</t>
  </si>
  <si>
    <t>40013 2013-11-17 12:30 Skövde IB - IBK Lockerud Mariestad Kavelbrohallen, Skövde</t>
  </si>
  <si>
    <t>40014 2013-11-17 16:30 Fristad GOIF - Skara IBK Fristadshallen, Fristad</t>
  </si>
  <si>
    <t>40015 2013-11-17 15:30 IBK Lidköping - Fagerhult Habo IBK Idrottens Hus, Lidköping</t>
  </si>
  <si>
    <t>Omgång: 6 Vecka: 1347</t>
  </si>
  <si>
    <t>40016 2013-11-23 19:00 Skara IBK - Skövde IB Idrottshallen, Skara</t>
  </si>
  <si>
    <t>40017 2013-11-24 13:15 IBK Lidköping - IBK Lockerud Mariestad Idrottens Hus, Lidköping</t>
  </si>
  <si>
    <t>40018 2013-11-23 17:30 Fristad GOIF - Fagerhult Habo IBK Fristadshallen, Fristad</t>
  </si>
  <si>
    <t>Omgång: 7 Vecka: 1348</t>
  </si>
  <si>
    <t>40019 2013-12-01 13:30 Fagerhult Habo IBK - Skara IBK Habo Sporthall</t>
  </si>
  <si>
    <t>40020 2013-12-01 12:00 IBK Lockerud Mariestad - Fristad GOIF Novab arena, Dental-hallen</t>
  </si>
  <si>
    <t>40021 2013-11-30 10:00 Skövde IB - IBK Lidköping Arenahallen C, Skövde</t>
  </si>
  <si>
    <t>Omgång: 8 Vecka: 1349</t>
  </si>
  <si>
    <t>40022 2013-12-07 17:30 Fristad GOIF - Skövde IB Fristadshallen, Fristad</t>
  </si>
  <si>
    <t>40023 2013-12-07 12:30 Fagerhult Habo IBK - IBK Lockerud Mariestad Habo Sporthall</t>
  </si>
  <si>
    <t>40024 2013-12-07 12:30 Skara IBK - IBK Lidköping Idrottshallen, Skara</t>
  </si>
  <si>
    <t>Omgång: 9 Vecka: 1402</t>
  </si>
  <si>
    <t>40025 2014-01-12 11:45 IBK Lidköping - Fristad GOIF Idrottens Hus, Lidköping</t>
  </si>
  <si>
    <t>40026 2014-01-11 15:00 IBK Lockerud Mariestad - Skara IBK Vadsbohallen, Mariestad</t>
  </si>
  <si>
    <t>40027 2014-01-11 12:30 Skövde IB - Fagerhult Habo IBK Arenahallen, A, Skövde</t>
  </si>
  <si>
    <t>Omgång: 10 Vecka: 1403</t>
  </si>
  <si>
    <t>40028 2014-01-18 10:00 IBK Lockerud Mariestad - Skövde IB Novab arena, JTM-hallen</t>
  </si>
  <si>
    <t>40029 2014-01-18 13:30 Skara IBK - Fristad GOIF Idrottshallen, Skara</t>
  </si>
  <si>
    <t>40030 2014-01-18 12:30 Fagerhult Habo IBK - IBK Lidköping Habo Sporthall</t>
  </si>
  <si>
    <t>Omgång: 11 Vecka: 1404</t>
  </si>
  <si>
    <t>40031 2014-01-23 20:00 Skövde IB - Skara IBK Fjärilshallen, Skövde</t>
  </si>
  <si>
    <t>40032 2014-01-24 19:30 IBK Lockerud Mariestad - IBK Lidköping Vadsbohallen, Mariestad</t>
  </si>
  <si>
    <t>40033 2014-01-25 12:00 Fagerhult Habo IBK - Fristad GOIF Habo Sporthall</t>
  </si>
  <si>
    <t>Omgång: 12 Vecka: 1405</t>
  </si>
  <si>
    <t>40034 2014-02-01 16:30 Skara IBK - Fagerhult Habo IBK Idrottshallen, Skara</t>
  </si>
  <si>
    <t>40035 2014-02-02 17:30 Fristad GOIF - IBK Lockerud Mariestad Fristadshallen, Fristad</t>
  </si>
  <si>
    <t>40036 2014-02-02 11:45 IBK Lidköping - Skövde IB Idrottens Hus, Lidköping</t>
  </si>
  <si>
    <t>Omgång: 13 Vecka: 1407</t>
  </si>
  <si>
    <t>40037 2014-02-15 12:00 Skövde IB - Fristad GOIF Kavelbrohallen, Skövde</t>
  </si>
  <si>
    <t>40038 2014-02-16 15:00 IBK Lockerud Mariestad - Fagerhult Habo IBK Vadsbohallen, Mariestad</t>
  </si>
  <si>
    <t>40039 2014-02-16 10:00 IBK Lidköping - Skara IBK Idrottens Hus, Lidköping</t>
  </si>
  <si>
    <t>Omgång: 14 Vecka: 1408</t>
  </si>
  <si>
    <t>40040 2014-02-22 17:30 Fristad GOIF - IBK Lidköping Fristadshallen, Fristad</t>
  </si>
  <si>
    <t>40041 2014-02-23 09:30 Skara IBK - IBK Lockerud Mariestad Idrottshallen, Skara</t>
  </si>
  <si>
    <t>40042 2014-02-22 11:00 Fagerhult Habo IBK - Skövde IB Habo Sporthall</t>
  </si>
  <si>
    <t>Omgång: 15 Vecka: 1409</t>
  </si>
  <si>
    <t>40043 2014-02-27 20:00 Skövde IB - IBK Lockerud Mariestad Fjärilshallen, Skövde</t>
  </si>
  <si>
    <t>40044 2014-03-02 18:00 Fristad GOIF - Skara IBK Fristadshallen, Fristad</t>
  </si>
  <si>
    <t>40045 2014-03-02 12:45 IBK Lidköping - Fagerhult Habo IBK Idrottens Hus, Lidköping</t>
  </si>
  <si>
    <t>41 P97 Västergötland SPELPROGRAM 13/14</t>
  </si>
  <si>
    <t>Omgång: 1 Vecka: 1338</t>
  </si>
  <si>
    <t>41001 2013-09-20 19:30 IBK Tygriket 99 - Södra Vings IF Öxabäckshallen, Öxabäck</t>
  </si>
  <si>
    <t>41002 2013-09-22 12:00 Wårgårda IBK - IBK Lidköping Sporthallen, Vårgårda</t>
  </si>
  <si>
    <t>41003 2013-09-22 11:30 Fagerhult Habo IBK - IBK Lockerud Mariestad Habo Sporthall</t>
  </si>
  <si>
    <t>41004 2013-09-21 12:00 Skövde IB - IBK Elfhög Arenahallen, A, Skövde</t>
  </si>
  <si>
    <t>41005 2013-09-22 11:45 Mullsjö AIS - Svenljunga IBK Nyhemshallen - Mullsjö</t>
  </si>
  <si>
    <t>Omgång: 2 Vecka: 1339</t>
  </si>
  <si>
    <t>41006 2013-09-28 09:00 Borås IBF - IBK Tygriket 99 Daltorphallen, Borås</t>
  </si>
  <si>
    <t>41007 2013-09-29 17:00 IBK Elfhög - Mullsjö AIS Elfhöghallen, Trollhättan</t>
  </si>
  <si>
    <t>41008 2013-09-29 14:00 IBK Lockerud Mariestad - Skövde IB Vadsbohallen, Mariestad</t>
  </si>
  <si>
    <t>41009 2013-09-29 11:15 IBK Lidköping - Fagerhult Habo IBK Idrottens Hus, Lidköping</t>
  </si>
  <si>
    <t>41010 2013-09-28 11:00 Södra Vings IF - Wårgårda IBK Södra Vingshallen, Hökerum</t>
  </si>
  <si>
    <t>Omgång: 3 Vecka: 1341</t>
  </si>
  <si>
    <t>41011 2013-10-12 12:00 Wårgårda IBK - Borås IBF Sporthallen, Vårgårda</t>
  </si>
  <si>
    <t>41012 2013-10-12 11:30 Fagerhult Habo IBK - Södra Vings IF Habo Sporthall</t>
  </si>
  <si>
    <t>41013 2013-10-12 14:00 Skövde IB - IBK Lidköping Kavelbrohallen, Skövde</t>
  </si>
  <si>
    <t>41014 2013-10-12 16:30 Mullsjö AIS - IBK Lockerud Mariestad Nyhemshallen - Mullsjö</t>
  </si>
  <si>
    <t>41015 2013-10-12 14:00 Svenljunga IBK - IBK Elfhög Mogahallen, Svenljunga</t>
  </si>
  <si>
    <t>Omgång: 4 Vecka: 1342</t>
  </si>
  <si>
    <t>41016 2013-10-19 10:30 Borås IBF - Fagerhult Habo IBK Daltorphallen, Borås</t>
  </si>
  <si>
    <t>41017 2013-10-20 11:30 IBK Tygriket 99 - Wårgårda IBK Öxabäckshallen, Öxabäck</t>
  </si>
  <si>
    <t>41018 2013-10-19 15:00 IBK Lockerud Mariestad - Svenljunga IBK Vadsbohallen, Mariestad</t>
  </si>
  <si>
    <t>41019 2013-10-20 13:45 IBK Lidköping - Mullsjö AIS Idrottens Hus, Lidköping</t>
  </si>
  <si>
    <t>41020 2013-10-19 11:00 Södra Vings IF - Skövde IB Södra Vingshallen, Hökerum</t>
  </si>
  <si>
    <t>Omgång: 5 Vecka: 1343</t>
  </si>
  <si>
    <t>41021 2013-10-26 12:30 Fagerhult Habo IBK - IBK Tygriket 99 Habo Sporthall</t>
  </si>
  <si>
    <t>41022 2013-10-27 12:30 Skövde IB - Borås IBF Kavelbrohallen, Skövde</t>
  </si>
  <si>
    <t>41023 2013-10-26 14:30 Mullsjö AIS - Södra Vings IF Nyhemshallen - Mullsjö</t>
  </si>
  <si>
    <t>41024 2013-10-26 16:00 Svenljunga IBK - IBK Lidköping Mogahallen, Svenljunga</t>
  </si>
  <si>
    <t>41025 2013-10-27 18:00 IBK Elfhög - IBK Lockerud Mariestad Elfhöghallen, Trollhättan</t>
  </si>
  <si>
    <t>Omgång: 6 Vecka: 1344</t>
  </si>
  <si>
    <t>41026 2013-11-02 09:00 Borås IBF - Mullsjö AIS Daltorphallen, Borås</t>
  </si>
  <si>
    <t>41027 2013-11-02 13:30 IBK Tygriket 99 - Skövde IB Öxabäckshallen, Öxabäck</t>
  </si>
  <si>
    <t>41028 2013-10-30 20:00 Wårgårda IBK - Fagerhult Habo IBK Sporthallen, Vårgårda</t>
  </si>
  <si>
    <t>41029 2013-11-03 10:15 IBK Lidköping - IBK Elfhög Idrottens Hus, Lidköping</t>
  </si>
  <si>
    <t>41030 2013-11-01 19:00 Södra Vings IF - Svenljunga IBK Södra Vingshallen, Hökerum</t>
  </si>
  <si>
    <t>Omgång: 7 Vecka: 1345</t>
  </si>
  <si>
    <t>41031 2013-11-09 14:00 Skövde IB - Wårgårda IBK Fjärilshallen, Skövde</t>
  </si>
  <si>
    <t>41032 2013-11-09 11:45 Mullsjö AIS - IBK Tygriket 99 Nyhemshallen - Mullsjö</t>
  </si>
  <si>
    <t>41033 2013-11-09 16:00 Svenljunga IBK - Borås IBF Mogahallen, Svenljunga</t>
  </si>
  <si>
    <t>41034 2013-11-09 12:30 IBK Elfhög - Södra Vings IF Elfhöghallen, Trollhättan</t>
  </si>
  <si>
    <t>41035 2013-11-09 15:00 IBK Lockerud Mariestad - IBK Lidköping Vadsbohallen, Mariestad</t>
  </si>
  <si>
    <t>Omgång: 8 Vecka: 1346</t>
  </si>
  <si>
    <t>41036 2013-11-17 11:00 Borås IBF - IBK Elfhög Daltorphallen, Borås</t>
  </si>
  <si>
    <t>41037 2013-11-16 15:00 IBK Tygriket 99 - Svenljunga IBK Öxabäckshallen, Öxabäck</t>
  </si>
  <si>
    <t>41038 2013-11-16 11:00 Wårgårda IBK - Mullsjö AIS Sporthallen, Vårgårda</t>
  </si>
  <si>
    <t>41039 2013-11-17 11:00 Fagerhult Habo IBK - Skövde IB Habo Sporthall</t>
  </si>
  <si>
    <t>41040 2013-11-16 11:00 Södra Vings IF - IBK Lockerud Mariestad Södra Vingshallen, Hökerum</t>
  </si>
  <si>
    <t>Omgång: 9 Vecka: 1347</t>
  </si>
  <si>
    <t>41041 2013-11-22 19:30 Mullsjö AIS - Fagerhult Habo IBK Nyhemshallen - Mullsjö</t>
  </si>
  <si>
    <t>41042 2013-11-23 16:00 Svenljunga IBK - Wårgårda IBK Mogahallen, Svenljunga</t>
  </si>
  <si>
    <t>41043 2013-11-24 12:30 IBK Elfhög - IBK Tygriket 99 Elfhöghallen, Trollhättan</t>
  </si>
  <si>
    <t>41044 2013-11-24 13:30 IBK Lockerud Mariestad - Borås IBF Vadsbohallen, Mariestad</t>
  </si>
  <si>
    <t>41045 2013-11-24 11:30 IBK Lidköping - Södra Vings IF Idrottens Hus, Lidköping</t>
  </si>
  <si>
    <t>Omgång: 10 Vecka: 1348</t>
  </si>
  <si>
    <t>41046 2013-11-30 10:30 Borås IBF - IBK Lidköping Daltorphallen, Borås</t>
  </si>
  <si>
    <t>41047 2013-11-30 15:00 IBK Tygriket 99 - IBK Lockerud Mariestad Öxabäckshallen, Öxabäck</t>
  </si>
  <si>
    <t>41048 2013-11-30 10:30 Wårgårda IBK - IBK Elfhög Sporthallen, Vårgårda</t>
  </si>
  <si>
    <t>41049 2013-11-30 12:30 Fagerhult Habo IBK - Svenljunga IBK Habo Sporthall</t>
  </si>
  <si>
    <t>41050 2013-11-30 12:30 Skövde IB - Mullsjö AIS Arenahallen C, Skövde</t>
  </si>
  <si>
    <t>Omgång: 11 Vecka: 1349</t>
  </si>
  <si>
    <t>41051 2013-12-07 16:00 Svenljunga IBK - Skövde IB Mogahallen, Svenljunga</t>
  </si>
  <si>
    <t>41052 2013-12-08 17:00 IBK Elfhög - Fagerhult Habo IBK Elfhöghallen, Trollhättan</t>
  </si>
  <si>
    <t>41053 2013-12-08 17:30 IBK Lockerud Mariestad - Wårgårda IBK Vadsbohallen, Mariestad</t>
  </si>
  <si>
    <t>41054 2013-12-08 13:15 IBK Lidköping - IBK Tygriket 99 Idrottens Hus, Lidköping</t>
  </si>
  <si>
    <t>41055 2013-12-07 11:00 Södra Vings IF - Borås IBF Södra Vingshallen, Hökerum</t>
  </si>
  <si>
    <t>Omgång: 12 Vecka: 1350</t>
  </si>
  <si>
    <t>41056 2013-12-13 19:30 IBK Tygriket 99 - Borås IBF Öxabäckshallen, Öxabäck</t>
  </si>
  <si>
    <t>41057 2013-12-15 11:15 Mullsjö AIS - IBK Elfhög Nyhemshallen - Mullsjö</t>
  </si>
  <si>
    <t>41058 2013-12-14 09:30 Skövde IB - IBK Lockerud Mariestad Arenahallen C, Skövde</t>
  </si>
  <si>
    <t>41059 2013-12-15 12:00 Fagerhult Habo IBK - IBK Lidköping Habo Sporthall C</t>
  </si>
  <si>
    <t>41060 2013-12-15 11:00 Wårgårda IBK - Södra Vings IF Sporthallen, Vårgårda</t>
  </si>
  <si>
    <t>Omgång: 13 Vecka: 1402</t>
  </si>
  <si>
    <t>41061 2014-01-11 11:00 Södra Vings IF - IBK Tygriket 99 Södra Vingshallen, Hökerum</t>
  </si>
  <si>
    <t>41062 2014-01-12 10:00 IBK Lidköping - Wårgårda IBK Idrottens Hus, Lidköping</t>
  </si>
  <si>
    <t>41063 2014-01-12 11:00 IBK Lockerud Mariestad - Fagerhult Habo IBK Novab arena, Dental-hallen</t>
  </si>
  <si>
    <t>41064 2014-01-12 18:00 IBK Elfhög - Skövde IB Elfhöghallen, Trollhättan</t>
  </si>
  <si>
    <t>41065 2014-01-10 20:15 Svenljunga IBK - Mullsjö AIS Mogahallen, Svenljunga</t>
  </si>
  <si>
    <t>Omgång: 14 Vecka: 1403</t>
  </si>
  <si>
    <t>41066 2014-01-18 10:30 Borås IBF - Wårgårda IBK Daltorphallen, Borås</t>
  </si>
  <si>
    <t>41067 2014-01-18 11:00 Södra Vings IF - Fagerhult Habo IBK Södra Vingshallen, Hökerum</t>
  </si>
  <si>
    <t>41068 2014-01-19 10:30 IBK Lidköping - Skövde IB Idrottens Hus, Lidköping</t>
  </si>
  <si>
    <t>41069 2014-01-19 12:30 IBK Lockerud Mariestad - Mullsjö AIS Vadsbohallen, Mariestad</t>
  </si>
  <si>
    <t>41070 2014-01-19 16:30 IBK Elfhög - Svenljunga IBK Torsbohallen, Trollhättan</t>
  </si>
  <si>
    <t>Omgång: 15 Vecka: 1404</t>
  </si>
  <si>
    <t>41071 2014-01-25 10:00 Fagerhult Habo IBK - Borås IBF Habo Sporthall</t>
  </si>
  <si>
    <t>41072 2014-01-26 16:30 Wårgårda IBK - IBK Tygriket 99 Sporthallen, Vårgårda</t>
  </si>
  <si>
    <t>41073 2014-01-24 19:30 Svenljunga IBK - IBK Lockerud Mariestad Mogahallen, Svenljunga</t>
  </si>
  <si>
    <t>41074 2014-01-26 11:45 Mullsjö AIS - IBK Lidköping Nyhemshallen - Mullsjö</t>
  </si>
  <si>
    <t>41075 2014-01-26 13:00 Skövde IB - Södra Vings IF Fjärilshallen, Skövde</t>
  </si>
  <si>
    <t>Omgång: 16 Vecka: 1405</t>
  </si>
  <si>
    <t>41076 2014-02-01 12:00 IBK Tygriket 99 - Fagerhult Habo IBK Öxabäckshallen, Öxabäck</t>
  </si>
  <si>
    <t>41077 2014-02-02 15:15 Borås IBF - Skövde IB Daltorphallen, Borås</t>
  </si>
  <si>
    <t>41078 2014-02-01 11:00 Södra Vings IF - Mullsjö AIS Södra Vingshallen, Hökerum</t>
  </si>
  <si>
    <t>41079 2014-02-02 16:45 IBK Lidköping - Svenljunga IBK Idrottens Hus, Lidköping</t>
  </si>
  <si>
    <t>41080 2014-02-01 12:30 IBK Lockerud Mariestad - IBK Elfhög Novab arena, JTM-hallen</t>
  </si>
  <si>
    <t>Omgång: 17 Vecka: 1406</t>
  </si>
  <si>
    <t>41081 2014-02-08 14:30 Mullsjö AIS - Borås IBF Nyhemshallen - Mullsjö</t>
  </si>
  <si>
    <t>41082 2014-02-09 11:00 Skövde IB - IBK Tygriket 99 Arenahallen, A, Skövde</t>
  </si>
  <si>
    <t>41083 2014-02-08 13:00 Fagerhult Habo IBK - Wårgårda IBK Habo Sporthall</t>
  </si>
  <si>
    <t>41084 2014-02-09 17:30 IBK Elfhög - IBK Lidköping Torsbohallen, Trollhättan</t>
  </si>
  <si>
    <t>41085 2014-02-08 14:00 Svenljunga IBK - Södra Vings IF Mogahallen, Svenljunga</t>
  </si>
  <si>
    <t>Omgång: 18 Vecka: 1407</t>
  </si>
  <si>
    <t>41086 2014-02-16 13:00 Wårgårda IBK - Skövde IB Sporthallen, Vårgårda</t>
  </si>
  <si>
    <t>41087 2014-02-15 15:30 IBK Tygriket 99 - Mullsjö AIS Öxabäckshallen, Öxabäck</t>
  </si>
  <si>
    <t>41088 2014-02-16 11:00 Borås IBF - Svenljunga IBK Daltorphallen, Borås</t>
  </si>
  <si>
    <t>41089 2014-02-15 11:00 Södra Vings IF - IBK Elfhög Södra Vingshallen, Hökerum</t>
  </si>
  <si>
    <t>41090 2014-02-16 11:45 IBK Lidköping - IBK Lockerud Mariestad Idrottens Hus, Lidköping</t>
  </si>
  <si>
    <t>Omgång: 19 Vecka: 1408</t>
  </si>
  <si>
    <t>41091 2014-02-23 12:00 IBK Elfhög - Borås IBF Elfhöghallen, Trollhättan</t>
  </si>
  <si>
    <t>41092 2014-02-22 16:00 Svenljunga IBK - IBK Tygriket 99 Mogahallen, Svenljunga</t>
  </si>
  <si>
    <t>41093 2014-02-22 09:30 Mullsjö AIS - Wårgårda IBK Nyhemshallen - Mullsjö</t>
  </si>
  <si>
    <t>41094 2014-02-23 12:00 Skövde IB - Fagerhult Habo IBK Kavelbrohallen, Skövde</t>
  </si>
  <si>
    <t>41095 2014-02-22 12:30 IBK Lockerud Mariestad - Södra Vings IF Vadsbohallen, Mariestad</t>
  </si>
  <si>
    <t>Omgång: 20 Vecka: 1409</t>
  </si>
  <si>
    <t>41096 2014-03-02 12:00 Fagerhult Habo IBK - Mullsjö AIS Habo Sporthall</t>
  </si>
  <si>
    <t>41097 2014-03-02 14:00 Wårgårda IBK - Svenljunga IBK Sporthallen, Vårgårda</t>
  </si>
  <si>
    <t>41098 2014-03-01 13:00 IBK Tygriket 99 - IBK Elfhög Öxabäckshallen, Öxabäck</t>
  </si>
  <si>
    <t>41099 2014-03-01 16:00 Borås IBF - IBK Lockerud Mariestad Daltorphallen, Borås</t>
  </si>
  <si>
    <t>41100 2014-03-01 11:00 Södra Vings IF - IBK Lidköping Södra Vingshallen, Hökerum</t>
  </si>
  <si>
    <t>Omgång: 21 Vecka: 1410</t>
  </si>
  <si>
    <t>41101 2014-03-09 11:00 IBK Lidköping - Borås IBF Idrottens Hus, Lidköping</t>
  </si>
  <si>
    <t>41102 2014-03-08 12:30 IBK Lockerud Mariestad - IBK Tygriket 99 Novab arena, JTM-hallen</t>
  </si>
  <si>
    <t>41103 2014-03-09 17:00 IBK Elfhög - Wårgårda IBK Elfhöghallen, Trollhättan</t>
  </si>
  <si>
    <t>41104 2014-03-08 18:00 Svenljunga IBK - Fagerhult Habo IBK Mogahallen, Svenljunga</t>
  </si>
  <si>
    <t>41105 2014-03-07 19:30 Mullsjö AIS - Skövde IB Nyhemshallen - Mullsjö</t>
  </si>
  <si>
    <t>Omgång: 22 Vecka: 1411</t>
  </si>
  <si>
    <t>41106 2014-03-16 13:00 Skövde IB - Svenljunga IBK Arenahallen, A, Skövde</t>
  </si>
  <si>
    <t>41107 2014-03-16 12:30 Fagerhult Habo IBK - IBK Elfhög Habo Sporthall</t>
  </si>
  <si>
    <t>41108 2014-03-15 12:00 Wårgårda IBK - IBK Lockerud Mariestad Sporthallen, Vårgårda</t>
  </si>
  <si>
    <t>41109 2014-03-15 13:00 IBK Tygriket 99 - IBK Lidköping Öxabäckshallen, Öxabäck</t>
  </si>
  <si>
    <t>41110 2014-03-15 09:00 Borås IBF - Södra Vings IF Daltorphallen, Borås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</si>
</sst>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rgb="FF333333"/>
      <name val="Tahoma"/>
      <family val="2"/>
    </font>
    <font>
      <strike/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7">
    <xf numFmtId="0" fontId="0" fillId="0" borderId="0" xfId="0"/>
    <xf numFmtId="0" fontId="2" fillId="0" borderId="0" xfId="0" applyFont="1" applyFill="1" applyBorder="1"/>
    <xf numFmtId="49" fontId="2" fillId="0" borderId="0" xfId="0" applyNumberFormat="1" applyFont="1" applyFill="1" applyBorder="1"/>
    <xf numFmtId="0" fontId="3" fillId="0" borderId="0" xfId="0" applyFont="1" applyFill="1" applyBorder="1"/>
    <xf numFmtId="0" fontId="4" fillId="0" borderId="1" xfId="0" applyFont="1" applyBorder="1" applyAlignment="1">
      <alignment horizontal="left" vertical="center" indent="1"/>
    </xf>
    <xf numFmtId="0" fontId="4" fillId="0" borderId="0" xfId="0" applyFont="1"/>
    <xf numFmtId="0" fontId="2" fillId="0" borderId="0" xfId="0" applyFont="1" applyFill="1"/>
    <xf numFmtId="0" fontId="2" fillId="2" borderId="0" xfId="0" applyFont="1" applyFill="1"/>
    <xf numFmtId="0" fontId="2" fillId="0" borderId="2" xfId="0" applyFont="1" applyFill="1" applyBorder="1"/>
    <xf numFmtId="16" fontId="2" fillId="0" borderId="0" xfId="0" quotePrefix="1" applyNumberFormat="1" applyFont="1" applyFill="1" applyBorder="1" applyAlignment="1">
      <alignment horizontal="left"/>
    </xf>
    <xf numFmtId="1" fontId="2" fillId="0" borderId="0" xfId="0" applyNumberFormat="1" applyFont="1" applyFill="1"/>
    <xf numFmtId="1" fontId="2" fillId="2" borderId="0" xfId="0" applyNumberFormat="1" applyFont="1" applyFill="1"/>
    <xf numFmtId="1" fontId="2" fillId="0" borderId="2" xfId="0" applyNumberFormat="1" applyFont="1" applyFill="1" applyBorder="1"/>
    <xf numFmtId="14" fontId="2" fillId="0" borderId="0" xfId="0" applyNumberFormat="1" applyFont="1" applyFill="1"/>
    <xf numFmtId="14" fontId="2" fillId="2" borderId="0" xfId="0" applyNumberFormat="1" applyFont="1" applyFill="1"/>
    <xf numFmtId="14" fontId="2" fillId="0" borderId="2" xfId="0" applyNumberFormat="1" applyFont="1" applyFill="1" applyBorder="1"/>
    <xf numFmtId="1" fontId="2" fillId="0" borderId="0" xfId="0" applyNumberFormat="1" applyFont="1" applyFill="1" applyBorder="1" applyAlignment="1"/>
    <xf numFmtId="16" fontId="2" fillId="0" borderId="0" xfId="0" applyNumberFormat="1" applyFont="1" applyFill="1" applyBorder="1" applyAlignment="1">
      <alignment horizontal="left"/>
    </xf>
    <xf numFmtId="20" fontId="2" fillId="0" borderId="0" xfId="0" applyNumberFormat="1" applyFont="1" applyFill="1"/>
    <xf numFmtId="20" fontId="2" fillId="2" borderId="0" xfId="0" applyNumberFormat="1" applyFont="1" applyFill="1"/>
    <xf numFmtId="20" fontId="2" fillId="0" borderId="2" xfId="0" applyNumberFormat="1" applyFont="1" applyFill="1" applyBorder="1"/>
    <xf numFmtId="0" fontId="2" fillId="3" borderId="3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3" xfId="0" applyNumberFormat="1" applyFont="1" applyFill="1" applyBorder="1" applyAlignment="1">
      <alignment horizontal="left" wrapText="1"/>
    </xf>
    <xf numFmtId="1" fontId="2" fillId="0" borderId="0" xfId="0" applyNumberFormat="1" applyFont="1" applyFill="1" applyBorder="1" applyAlignment="1">
      <alignment wrapText="1"/>
    </xf>
    <xf numFmtId="1" fontId="2" fillId="0" borderId="0" xfId="0" applyNumberFormat="1" applyFont="1" applyFill="1" applyBorder="1" applyAlignment="1">
      <alignment horizontal="left" wrapText="1"/>
    </xf>
    <xf numFmtId="1" fontId="2" fillId="0" borderId="3" xfId="0" applyNumberFormat="1" applyFont="1" applyFill="1" applyBorder="1" applyAlignment="1">
      <alignment wrapText="1"/>
    </xf>
    <xf numFmtId="49" fontId="2" fillId="0" borderId="3" xfId="0" applyNumberFormat="1" applyFont="1" applyFill="1" applyBorder="1" applyAlignment="1">
      <alignment horizontal="left" wrapText="1"/>
    </xf>
    <xf numFmtId="1" fontId="2" fillId="0" borderId="5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3" xfId="0" quotePrefix="1" applyNumberFormat="1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49" fontId="2" fillId="0" borderId="5" xfId="0" applyNumberFormat="1" applyFont="1" applyFill="1" applyBorder="1" applyAlignment="1">
      <alignment horizontal="left" wrapText="1"/>
    </xf>
    <xf numFmtId="0" fontId="2" fillId="4" borderId="3" xfId="0" applyNumberFormat="1" applyFont="1" applyFill="1" applyBorder="1" applyAlignment="1">
      <alignment horizontal="left" wrapText="1"/>
    </xf>
    <xf numFmtId="1" fontId="2" fillId="4" borderId="0" xfId="0" applyNumberFormat="1" applyFont="1" applyFill="1" applyBorder="1" applyAlignment="1">
      <alignment wrapText="1"/>
    </xf>
    <xf numFmtId="1" fontId="2" fillId="4" borderId="0" xfId="0" applyNumberFormat="1" applyFont="1" applyFill="1" applyBorder="1" applyAlignment="1">
      <alignment horizontal="left" wrapText="1"/>
    </xf>
    <xf numFmtId="0" fontId="2" fillId="4" borderId="3" xfId="0" applyFont="1" applyFill="1" applyBorder="1" applyAlignment="1">
      <alignment wrapText="1"/>
    </xf>
    <xf numFmtId="1" fontId="2" fillId="4" borderId="3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16" fontId="2" fillId="0" borderId="3" xfId="0" quotePrefix="1" applyNumberFormat="1" applyFont="1" applyFill="1" applyBorder="1" applyAlignment="1">
      <alignment horizontal="left" wrapText="1"/>
    </xf>
    <xf numFmtId="16" fontId="2" fillId="0" borderId="5" xfId="0" quotePrefix="1" applyNumberFormat="1" applyFont="1" applyFill="1" applyBorder="1" applyAlignment="1">
      <alignment horizontal="left" wrapText="1"/>
    </xf>
    <xf numFmtId="0" fontId="2" fillId="0" borderId="0" xfId="0" applyFont="1" applyFill="1" applyAlignment="1">
      <alignment wrapText="1"/>
    </xf>
    <xf numFmtId="49" fontId="2" fillId="4" borderId="3" xfId="0" applyNumberFormat="1" applyFont="1" applyFill="1" applyBorder="1" applyAlignment="1">
      <alignment horizontal="left" wrapText="1"/>
    </xf>
    <xf numFmtId="49" fontId="2" fillId="4" borderId="5" xfId="0" applyNumberFormat="1" applyFont="1" applyFill="1" applyBorder="1" applyAlignment="1">
      <alignment horizontal="left" wrapText="1"/>
    </xf>
    <xf numFmtId="1" fontId="2" fillId="4" borderId="5" xfId="0" applyNumberFormat="1" applyFont="1" applyFill="1" applyBorder="1" applyAlignment="1">
      <alignment wrapText="1"/>
    </xf>
    <xf numFmtId="0" fontId="2" fillId="4" borderId="3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5" borderId="3" xfId="0" applyNumberFormat="1" applyFont="1" applyFill="1" applyBorder="1" applyAlignment="1">
      <alignment horizontal="left" wrapText="1"/>
    </xf>
    <xf numFmtId="1" fontId="2" fillId="5" borderId="0" xfId="0" applyNumberFormat="1" applyFont="1" applyFill="1" applyBorder="1" applyAlignment="1">
      <alignment wrapText="1"/>
    </xf>
    <xf numFmtId="1" fontId="2" fillId="5" borderId="0" xfId="0" applyNumberFormat="1" applyFont="1" applyFill="1" applyBorder="1" applyAlignment="1">
      <alignment horizontal="left" wrapText="1"/>
    </xf>
    <xf numFmtId="0" fontId="2" fillId="5" borderId="3" xfId="0" applyFont="1" applyFill="1" applyBorder="1" applyAlignment="1">
      <alignment wrapText="1"/>
    </xf>
    <xf numFmtId="1" fontId="2" fillId="5" borderId="3" xfId="0" applyNumberFormat="1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49" fontId="2" fillId="5" borderId="3" xfId="0" applyNumberFormat="1" applyFont="1" applyFill="1" applyBorder="1" applyAlignment="1">
      <alignment horizontal="left" wrapText="1"/>
    </xf>
    <xf numFmtId="1" fontId="2" fillId="5" borderId="5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3" xfId="0" applyNumberFormat="1" applyFont="1" applyFill="1" applyBorder="1" applyAlignment="1">
      <alignment horizontal="left" vertical="top" wrapText="1"/>
    </xf>
    <xf numFmtId="16" fontId="2" fillId="0" borderId="3" xfId="0" applyNumberFormat="1" applyFont="1" applyFill="1" applyBorder="1" applyAlignment="1">
      <alignment horizontal="left" wrapText="1"/>
    </xf>
    <xf numFmtId="0" fontId="2" fillId="0" borderId="0" xfId="0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1" fontId="2" fillId="0" borderId="3" xfId="0" applyNumberFormat="1" applyFont="1" applyFill="1" applyBorder="1" applyAlignment="1"/>
    <xf numFmtId="1" fontId="2" fillId="0" borderId="5" xfId="0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1" fontId="2" fillId="0" borderId="7" xfId="0" applyNumberFormat="1" applyFont="1" applyFill="1" applyBorder="1" applyAlignment="1"/>
    <xf numFmtId="1" fontId="2" fillId="0" borderId="8" xfId="0" applyNumberFormat="1" applyFont="1" applyFill="1" applyBorder="1" applyAlignment="1"/>
    <xf numFmtId="0" fontId="2" fillId="0" borderId="3" xfId="0" applyNumberFormat="1" applyFont="1" applyFill="1" applyBorder="1" applyAlignment="1">
      <alignment horizontal="left"/>
    </xf>
    <xf numFmtId="49" fontId="2" fillId="0" borderId="9" xfId="0" applyNumberFormat="1" applyFont="1" applyFill="1" applyBorder="1" applyAlignment="1">
      <alignment horizontal="left"/>
    </xf>
    <xf numFmtId="49" fontId="2" fillId="0" borderId="10" xfId="0" applyNumberFormat="1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49" fontId="2" fillId="0" borderId="3" xfId="0" applyNumberFormat="1" applyFont="1" applyFill="1" applyBorder="1" applyAlignment="1">
      <alignment horizontal="left"/>
    </xf>
    <xf numFmtId="49" fontId="2" fillId="0" borderId="5" xfId="0" applyNumberFormat="1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6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/>
    <xf numFmtId="0" fontId="2" fillId="0" borderId="0" xfId="0" applyNumberFormat="1" applyFont="1" applyFill="1"/>
    <xf numFmtId="0" fontId="2" fillId="0" borderId="0" xfId="0" applyNumberFormat="1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left"/>
    </xf>
    <xf numFmtId="0" fontId="6" fillId="0" borderId="3" xfId="0" applyNumberFormat="1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vertical="top" wrapText="1"/>
    </xf>
    <xf numFmtId="0" fontId="8" fillId="0" borderId="3" xfId="1" applyNumberFormat="1" applyFont="1" applyFill="1" applyBorder="1" applyAlignment="1" applyProtection="1">
      <alignment horizontal="left" wrapText="1"/>
    </xf>
    <xf numFmtId="0" fontId="2" fillId="0" borderId="3" xfId="0" applyFont="1" applyFill="1" applyBorder="1" applyAlignment="1">
      <alignment horizontal="left" vertical="top"/>
    </xf>
    <xf numFmtId="1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2" fillId="0" borderId="5" xfId="0" applyFont="1" applyFill="1" applyBorder="1"/>
    <xf numFmtId="0" fontId="2" fillId="0" borderId="6" xfId="0" applyFont="1" applyFill="1" applyBorder="1"/>
    <xf numFmtId="0" fontId="2" fillId="0" borderId="6" xfId="0" applyFont="1" applyFill="1" applyBorder="1" applyAlignment="1">
      <alignment wrapText="1"/>
    </xf>
    <xf numFmtId="0" fontId="3" fillId="0" borderId="0" xfId="0" applyFont="1"/>
    <xf numFmtId="0" fontId="2" fillId="0" borderId="0" xfId="0" applyFont="1"/>
  </cellXfs>
  <cellStyles count="3">
    <cellStyle name="Hyperlä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154781</xdr:colOff>
      <xdr:row>0</xdr:row>
      <xdr:rowOff>59531</xdr:rowOff>
    </xdr:from>
    <xdr:to>
      <xdr:col>1</xdr:col>
      <xdr:colOff>127691</xdr:colOff>
      <xdr:row>6</xdr:row>
      <xdr:rowOff>83344</xdr:rowOff>
    </xdr:to>
    <xdr:pic>
      <xdr:nvPicPr>
        <xdr:cNvPr id="2" name="Picture 2" descr="Fagerhult_Habo_IB_Logotyp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781" y="59531"/>
          <a:ext cx="1127816" cy="10239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laes@gjMaskin.se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anton.hallden@lansstyrelsen.se" TargetMode="External"/><Relationship Id="rId1" Type="http://schemas.openxmlformats.org/officeDocument/2006/relationships/hyperlink" Target="mailto:andreas.blinge@habo.net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A98"/>
  <sheetViews>
    <sheetView tabSelected="1" zoomScale="80" zoomScaleNormal="80" workbookViewId="0">
      <selection activeCell="P58" sqref="P58"/>
    </sheetView>
  </sheetViews>
  <sheetFormatPr defaultRowHeight="12.75" x14ac:dyDescent="0.2"/>
  <cols>
    <col min="1" max="1" width="17.28515625" style="6" customWidth="1"/>
    <col min="2" max="3" width="5.5703125" style="79" customWidth="1"/>
    <col min="4" max="5" width="5" style="6" customWidth="1"/>
    <col min="6" max="6" width="7.85546875" style="6" customWidth="1"/>
    <col min="7" max="9" width="7.7109375" style="1" customWidth="1"/>
    <col min="10" max="10" width="7.7109375" style="1" bestFit="1" customWidth="1"/>
    <col min="11" max="17" width="7.7109375" style="1" customWidth="1"/>
    <col min="18" max="18" width="7.7109375" style="6" customWidth="1"/>
    <col min="19" max="19" width="7.7109375" style="1" customWidth="1"/>
    <col min="20" max="21" width="7.7109375" style="6" customWidth="1"/>
    <col min="22" max="25" width="7.7109375" style="1" customWidth="1"/>
    <col min="26" max="26" width="7.7109375" style="6" customWidth="1"/>
    <col min="27" max="27" width="7.7109375" style="1" customWidth="1"/>
    <col min="28" max="28" width="7.7109375" style="6" customWidth="1"/>
    <col min="29" max="29" width="7.7109375" style="1" customWidth="1"/>
    <col min="30" max="30" width="9" style="1" customWidth="1"/>
    <col min="31" max="155" width="9.140625" style="1"/>
    <col min="156" max="16384" width="9.140625" style="6"/>
  </cols>
  <sheetData>
    <row r="1" spans="1:150" s="1" customFormat="1" x14ac:dyDescent="0.2">
      <c r="B1" s="2"/>
      <c r="C1" s="2"/>
      <c r="G1" s="3" t="s">
        <v>0</v>
      </c>
      <c r="M1" s="4"/>
      <c r="O1" s="4"/>
    </row>
    <row r="2" spans="1:150" s="1" customFormat="1" x14ac:dyDescent="0.2">
      <c r="B2" s="2"/>
      <c r="C2" s="2"/>
      <c r="G2" s="3" t="s">
        <v>1</v>
      </c>
      <c r="M2" s="4"/>
      <c r="O2" s="5"/>
    </row>
    <row r="3" spans="1:150" s="1" customFormat="1" x14ac:dyDescent="0.2">
      <c r="B3" s="2"/>
      <c r="C3" s="2"/>
      <c r="G3" s="3" t="s">
        <v>2</v>
      </c>
      <c r="M3" s="5"/>
    </row>
    <row r="4" spans="1:150" s="1" customFormat="1" x14ac:dyDescent="0.2">
      <c r="B4" s="2"/>
      <c r="C4" s="2"/>
      <c r="G4" s="3" t="s">
        <v>3</v>
      </c>
      <c r="Q4" s="1" t="s">
        <v>4</v>
      </c>
      <c r="S4" s="1" t="s">
        <v>4</v>
      </c>
      <c r="Z4" s="1" t="s">
        <v>4</v>
      </c>
      <c r="AD4" s="1" t="s">
        <v>4</v>
      </c>
    </row>
    <row r="5" spans="1:150" s="1" customFormat="1" x14ac:dyDescent="0.2">
      <c r="B5" s="2"/>
      <c r="C5" s="2"/>
      <c r="F5" s="1" t="s">
        <v>5</v>
      </c>
      <c r="G5" s="6" t="s">
        <v>6</v>
      </c>
      <c r="H5" s="6" t="s">
        <v>6</v>
      </c>
      <c r="I5" s="6" t="s">
        <v>7</v>
      </c>
      <c r="J5" s="6" t="s">
        <v>6</v>
      </c>
      <c r="K5" s="6" t="s">
        <v>8</v>
      </c>
      <c r="L5" s="6" t="s">
        <v>6</v>
      </c>
      <c r="M5" s="6" t="s">
        <v>7</v>
      </c>
      <c r="N5" s="6" t="s">
        <v>8</v>
      </c>
      <c r="O5" s="6" t="s">
        <v>6</v>
      </c>
      <c r="P5" s="6" t="s">
        <v>6</v>
      </c>
      <c r="Q5" s="6" t="s">
        <v>8</v>
      </c>
      <c r="R5" s="6" t="s">
        <v>8</v>
      </c>
      <c r="S5" s="6" t="s">
        <v>8</v>
      </c>
      <c r="T5" s="7" t="s">
        <v>6</v>
      </c>
      <c r="U5" s="6" t="s">
        <v>6</v>
      </c>
      <c r="V5" s="6" t="s">
        <v>8</v>
      </c>
      <c r="W5" s="6" t="s">
        <v>9</v>
      </c>
      <c r="X5" s="7" t="s">
        <v>6</v>
      </c>
      <c r="Y5" s="6" t="s">
        <v>10</v>
      </c>
      <c r="Z5" s="6" t="s">
        <v>8</v>
      </c>
      <c r="AA5" s="6" t="s">
        <v>10</v>
      </c>
      <c r="AB5" s="6" t="s">
        <v>8</v>
      </c>
      <c r="AC5" s="6" t="s">
        <v>6</v>
      </c>
      <c r="AD5" s="8" t="s">
        <v>6</v>
      </c>
    </row>
    <row r="6" spans="1:150" s="1" customFormat="1" x14ac:dyDescent="0.2">
      <c r="B6" s="2"/>
      <c r="C6" s="2"/>
      <c r="D6" s="9"/>
      <c r="E6" s="9"/>
      <c r="F6" s="9" t="s">
        <v>11</v>
      </c>
      <c r="G6" s="10">
        <v>130922</v>
      </c>
      <c r="H6" s="10">
        <v>130929</v>
      </c>
      <c r="I6" s="10">
        <v>130929</v>
      </c>
      <c r="J6" s="10">
        <v>131012</v>
      </c>
      <c r="K6" s="10">
        <v>131013</v>
      </c>
      <c r="L6" s="10">
        <v>131019</v>
      </c>
      <c r="M6" s="10">
        <v>131020</v>
      </c>
      <c r="N6" s="10">
        <v>131026</v>
      </c>
      <c r="O6" s="10">
        <v>131026</v>
      </c>
      <c r="P6" s="10">
        <v>131030</v>
      </c>
      <c r="Q6" s="10">
        <v>131103</v>
      </c>
      <c r="R6" s="10">
        <v>131109</v>
      </c>
      <c r="S6" s="10">
        <v>131117</v>
      </c>
      <c r="T6" s="11">
        <v>131117</v>
      </c>
      <c r="U6" s="10">
        <v>131122</v>
      </c>
      <c r="V6" s="10">
        <v>131123</v>
      </c>
      <c r="W6" s="10">
        <v>131124</v>
      </c>
      <c r="X6" s="11">
        <v>131130</v>
      </c>
      <c r="Y6" s="10">
        <v>131130</v>
      </c>
      <c r="Z6" s="10">
        <v>131201</v>
      </c>
      <c r="AA6" s="10">
        <v>131201</v>
      </c>
      <c r="AB6" s="10">
        <v>131207</v>
      </c>
      <c r="AC6" s="10">
        <v>131208</v>
      </c>
      <c r="AD6" s="12">
        <v>131215</v>
      </c>
    </row>
    <row r="7" spans="1:150" s="1" customFormat="1" x14ac:dyDescent="0.2">
      <c r="B7" s="2"/>
      <c r="C7" s="2"/>
      <c r="D7" s="1" t="s">
        <v>12</v>
      </c>
      <c r="E7" s="1" t="s">
        <v>13</v>
      </c>
      <c r="F7" s="1" t="s">
        <v>14</v>
      </c>
      <c r="G7" s="13" t="s">
        <v>15</v>
      </c>
      <c r="H7" s="13" t="s">
        <v>16</v>
      </c>
      <c r="I7" s="13" t="s">
        <v>16</v>
      </c>
      <c r="J7" s="13" t="s">
        <v>15</v>
      </c>
      <c r="K7" s="13" t="s">
        <v>15</v>
      </c>
      <c r="L7" s="13" t="s">
        <v>16</v>
      </c>
      <c r="M7" s="13" t="s">
        <v>16</v>
      </c>
      <c r="N7" s="13" t="s">
        <v>16</v>
      </c>
      <c r="O7" s="13" t="s">
        <v>15</v>
      </c>
      <c r="P7" s="13" t="s">
        <v>16</v>
      </c>
      <c r="Q7" s="13" t="s">
        <v>16</v>
      </c>
      <c r="R7" s="13" t="s">
        <v>15</v>
      </c>
      <c r="S7" s="13" t="s">
        <v>16</v>
      </c>
      <c r="T7" s="14" t="s">
        <v>15</v>
      </c>
      <c r="U7" s="13" t="s">
        <v>16</v>
      </c>
      <c r="V7" s="13" t="s">
        <v>16</v>
      </c>
      <c r="W7" s="13" t="s">
        <v>16</v>
      </c>
      <c r="X7" s="14" t="s">
        <v>15</v>
      </c>
      <c r="Y7" s="13" t="s">
        <v>15</v>
      </c>
      <c r="Z7" s="13" t="s">
        <v>15</v>
      </c>
      <c r="AA7" s="13" t="s">
        <v>15</v>
      </c>
      <c r="AB7" s="13" t="s">
        <v>15</v>
      </c>
      <c r="AC7" s="13" t="s">
        <v>16</v>
      </c>
      <c r="AD7" s="15" t="s">
        <v>15</v>
      </c>
    </row>
    <row r="8" spans="1:150" s="1" customFormat="1" ht="15.75" customHeight="1" x14ac:dyDescent="0.2">
      <c r="B8" s="2" t="s">
        <v>17</v>
      </c>
      <c r="C8" s="2" t="s">
        <v>18</v>
      </c>
      <c r="D8" s="16"/>
      <c r="E8" s="9"/>
      <c r="F8" s="17" t="s">
        <v>19</v>
      </c>
      <c r="G8" s="13" t="s">
        <v>20</v>
      </c>
      <c r="H8" s="13" t="s">
        <v>21</v>
      </c>
      <c r="I8" s="13" t="s">
        <v>22</v>
      </c>
      <c r="J8" s="13" t="s">
        <v>20</v>
      </c>
      <c r="K8" s="13" t="s">
        <v>23</v>
      </c>
      <c r="L8" s="13" t="s">
        <v>24</v>
      </c>
      <c r="M8" s="13" t="s">
        <v>25</v>
      </c>
      <c r="N8" s="13" t="s">
        <v>26</v>
      </c>
      <c r="O8" s="13" t="s">
        <v>27</v>
      </c>
      <c r="P8" s="13" t="s">
        <v>28</v>
      </c>
      <c r="Q8" s="13" t="s">
        <v>25</v>
      </c>
      <c r="R8" s="13" t="s">
        <v>29</v>
      </c>
      <c r="S8" s="13" t="s">
        <v>30</v>
      </c>
      <c r="T8" s="14" t="s">
        <v>25</v>
      </c>
      <c r="U8" s="13" t="s">
        <v>31</v>
      </c>
      <c r="V8" s="13" t="s">
        <v>32</v>
      </c>
      <c r="W8" s="13" t="s">
        <v>25</v>
      </c>
      <c r="X8" s="14" t="s">
        <v>27</v>
      </c>
      <c r="Y8" s="13" t="s">
        <v>33</v>
      </c>
      <c r="Z8" s="13" t="s">
        <v>34</v>
      </c>
      <c r="AA8" s="13" t="s">
        <v>35</v>
      </c>
      <c r="AB8" s="13" t="s">
        <v>27</v>
      </c>
      <c r="AC8" s="13" t="s">
        <v>36</v>
      </c>
      <c r="AD8" s="15" t="s">
        <v>37</v>
      </c>
    </row>
    <row r="9" spans="1:150" s="1" customFormat="1" x14ac:dyDescent="0.2">
      <c r="B9" s="2"/>
      <c r="C9" s="2"/>
      <c r="D9" s="16"/>
      <c r="F9" s="1" t="s">
        <v>38</v>
      </c>
      <c r="G9" s="13" t="s">
        <v>27</v>
      </c>
      <c r="H9" s="18" t="s">
        <v>39</v>
      </c>
      <c r="I9" s="18" t="s">
        <v>40</v>
      </c>
      <c r="J9" s="18" t="s">
        <v>27</v>
      </c>
      <c r="K9" s="18" t="s">
        <v>32</v>
      </c>
      <c r="L9" s="18" t="s">
        <v>20</v>
      </c>
      <c r="M9" s="18" t="s">
        <v>41</v>
      </c>
      <c r="N9" s="18" t="s">
        <v>42</v>
      </c>
      <c r="O9" s="18" t="s">
        <v>34</v>
      </c>
      <c r="P9" s="18" t="s">
        <v>43</v>
      </c>
      <c r="Q9" s="18" t="s">
        <v>41</v>
      </c>
      <c r="R9" s="18" t="s">
        <v>20</v>
      </c>
      <c r="S9" s="18" t="s">
        <v>32</v>
      </c>
      <c r="T9" s="19" t="s">
        <v>37</v>
      </c>
      <c r="U9" s="18" t="s">
        <v>44</v>
      </c>
      <c r="V9" s="18" t="s">
        <v>45</v>
      </c>
      <c r="W9" s="18" t="s">
        <v>27</v>
      </c>
      <c r="X9" s="19" t="s">
        <v>34</v>
      </c>
      <c r="Y9" s="18" t="s">
        <v>37</v>
      </c>
      <c r="Z9" s="18" t="s">
        <v>46</v>
      </c>
      <c r="AA9" s="18" t="s">
        <v>47</v>
      </c>
      <c r="AB9" s="18" t="s">
        <v>34</v>
      </c>
      <c r="AC9" s="18" t="s">
        <v>48</v>
      </c>
      <c r="AD9" s="20" t="s">
        <v>41</v>
      </c>
    </row>
    <row r="10" spans="1:150" s="23" customFormat="1" x14ac:dyDescent="0.2">
      <c r="A10" s="21" t="s">
        <v>49</v>
      </c>
      <c r="B10" s="22" t="s">
        <v>50</v>
      </c>
      <c r="C10" s="22" t="s">
        <v>51</v>
      </c>
      <c r="D10" s="22" t="s">
        <v>52</v>
      </c>
      <c r="E10" s="22" t="s">
        <v>53</v>
      </c>
      <c r="F10" s="22" t="s">
        <v>54</v>
      </c>
      <c r="G10" s="6" t="s">
        <v>55</v>
      </c>
      <c r="H10" s="6" t="s">
        <v>56</v>
      </c>
      <c r="I10" s="6" t="s">
        <v>57</v>
      </c>
      <c r="J10" s="6" t="s">
        <v>58</v>
      </c>
      <c r="K10" s="6" t="s">
        <v>59</v>
      </c>
      <c r="L10" s="6" t="s">
        <v>60</v>
      </c>
      <c r="M10" s="6" t="s">
        <v>61</v>
      </c>
      <c r="N10" s="6" t="s">
        <v>55</v>
      </c>
      <c r="O10" s="6" t="s">
        <v>62</v>
      </c>
      <c r="P10" s="6" t="s">
        <v>63</v>
      </c>
      <c r="Q10" s="6" t="s">
        <v>64</v>
      </c>
      <c r="R10" s="6" t="s">
        <v>65</v>
      </c>
      <c r="S10" s="6" t="s">
        <v>56</v>
      </c>
      <c r="T10" s="7" t="s">
        <v>65</v>
      </c>
      <c r="U10" s="6" t="s">
        <v>66</v>
      </c>
      <c r="V10" s="6" t="s">
        <v>59</v>
      </c>
      <c r="W10" s="6" t="s">
        <v>66</v>
      </c>
      <c r="X10" s="7" t="s">
        <v>67</v>
      </c>
      <c r="Y10" s="6" t="s">
        <v>66</v>
      </c>
      <c r="Z10" s="6" t="s">
        <v>64</v>
      </c>
      <c r="AA10" s="6" t="s">
        <v>66</v>
      </c>
      <c r="AB10" s="6" t="s">
        <v>55</v>
      </c>
      <c r="AC10" s="6" t="s">
        <v>68</v>
      </c>
      <c r="AD10" s="8" t="s">
        <v>56</v>
      </c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</row>
    <row r="11" spans="1:150" s="31" customFormat="1" ht="25.5" x14ac:dyDescent="0.2">
      <c r="A11" s="24" t="s">
        <v>69</v>
      </c>
      <c r="B11" s="25">
        <f>COUNTIF(G11:AD11,"*d*")</f>
        <v>13</v>
      </c>
      <c r="C11" s="26">
        <f>SUM(D11:F11)</f>
        <v>4</v>
      </c>
      <c r="D11" s="25">
        <f>COUNTIF(G11:AD11,"*b*")</f>
        <v>1</v>
      </c>
      <c r="E11" s="25">
        <f>COUNTIF(G11:AD11,"*s*")</f>
        <v>2</v>
      </c>
      <c r="F11" s="25">
        <f>COUNTIF(G11:AD11,"*k*")</f>
        <v>1</v>
      </c>
      <c r="G11" s="27" t="s">
        <v>70</v>
      </c>
      <c r="H11" s="27" t="s">
        <v>71</v>
      </c>
      <c r="I11" s="27"/>
      <c r="J11" s="28"/>
      <c r="K11" s="27" t="s">
        <v>71</v>
      </c>
      <c r="L11" s="27" t="s">
        <v>72</v>
      </c>
      <c r="M11" s="27"/>
      <c r="N11" s="27" t="s">
        <v>71</v>
      </c>
      <c r="O11" s="27"/>
      <c r="P11" s="27" t="s">
        <v>71</v>
      </c>
      <c r="Q11" s="27" t="s">
        <v>71</v>
      </c>
      <c r="R11" s="28" t="s">
        <v>73</v>
      </c>
      <c r="S11" s="27" t="s">
        <v>71</v>
      </c>
      <c r="T11" s="27"/>
      <c r="U11" s="27"/>
      <c r="V11" s="27" t="s">
        <v>71</v>
      </c>
      <c r="W11" s="27"/>
      <c r="X11" s="27"/>
      <c r="Y11" s="27"/>
      <c r="Z11" s="28"/>
      <c r="AA11" s="27"/>
      <c r="AB11" s="27" t="s">
        <v>73</v>
      </c>
      <c r="AC11" s="27" t="s">
        <v>71</v>
      </c>
      <c r="AD11" s="29" t="s">
        <v>71</v>
      </c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</row>
    <row r="12" spans="1:150" s="31" customFormat="1" x14ac:dyDescent="0.2">
      <c r="A12" s="32" t="s">
        <v>74</v>
      </c>
      <c r="B12" s="25">
        <f>COUNTIF(G12:AD12,"*d*")</f>
        <v>11</v>
      </c>
      <c r="C12" s="26">
        <f>SUM(D12:F12)</f>
        <v>4</v>
      </c>
      <c r="D12" s="25">
        <f>COUNTIF(G12:AD12,"*b*")</f>
        <v>0</v>
      </c>
      <c r="E12" s="25">
        <f>COUNTIF(G12:AD12,"*s*")</f>
        <v>4</v>
      </c>
      <c r="F12" s="25">
        <f>COUNTIF(G12:AD12,"*k*")</f>
        <v>0</v>
      </c>
      <c r="G12" s="27"/>
      <c r="H12" s="27"/>
      <c r="I12" s="27"/>
      <c r="J12" s="28" t="s">
        <v>73</v>
      </c>
      <c r="K12" s="27"/>
      <c r="L12" s="27" t="s">
        <v>71</v>
      </c>
      <c r="M12" s="27"/>
      <c r="N12" s="27" t="s">
        <v>71</v>
      </c>
      <c r="O12" s="27"/>
      <c r="P12" s="27" t="s">
        <v>71</v>
      </c>
      <c r="Q12" s="27"/>
      <c r="R12" s="28" t="s">
        <v>73</v>
      </c>
      <c r="S12" s="27"/>
      <c r="T12" s="27" t="s">
        <v>73</v>
      </c>
      <c r="U12" s="27" t="s">
        <v>71</v>
      </c>
      <c r="V12" s="27"/>
      <c r="W12" s="27" t="s">
        <v>71</v>
      </c>
      <c r="X12" s="27" t="s">
        <v>71</v>
      </c>
      <c r="Y12" s="27"/>
      <c r="Z12" s="28"/>
      <c r="AA12" s="27"/>
      <c r="AB12" s="27"/>
      <c r="AC12" s="27" t="s">
        <v>71</v>
      </c>
      <c r="AD12" s="29" t="s">
        <v>73</v>
      </c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</row>
    <row r="13" spans="1:150" s="31" customFormat="1" x14ac:dyDescent="0.2">
      <c r="A13" s="24" t="s">
        <v>75</v>
      </c>
      <c r="B13" s="25">
        <f>COUNTIF(G13:AD13,"*d*")</f>
        <v>13</v>
      </c>
      <c r="C13" s="26">
        <f t="shared" ref="C13:C43" si="0">SUM(D13:F13)</f>
        <v>4</v>
      </c>
      <c r="D13" s="25">
        <f>COUNTIF(G13:AD13,"*b*")</f>
        <v>2</v>
      </c>
      <c r="E13" s="25">
        <f>COUNTIF(G13:AD13,"*s*")</f>
        <v>2</v>
      </c>
      <c r="F13" s="25">
        <f>COUNTIF(G13:AD13,"*k*")</f>
        <v>0</v>
      </c>
      <c r="G13" s="27" t="s">
        <v>73</v>
      </c>
      <c r="H13" s="27" t="s">
        <v>71</v>
      </c>
      <c r="I13" s="27"/>
      <c r="J13" s="28" t="s">
        <v>71</v>
      </c>
      <c r="K13" s="27" t="s">
        <v>73</v>
      </c>
      <c r="L13" s="27" t="s">
        <v>71</v>
      </c>
      <c r="M13" s="27"/>
      <c r="N13" s="27"/>
      <c r="O13" s="27" t="s">
        <v>71</v>
      </c>
      <c r="P13" s="27" t="s">
        <v>71</v>
      </c>
      <c r="Q13" s="27"/>
      <c r="R13" s="28" t="s">
        <v>71</v>
      </c>
      <c r="S13" s="27"/>
      <c r="T13" s="27" t="s">
        <v>71</v>
      </c>
      <c r="U13" s="27"/>
      <c r="V13" s="27"/>
      <c r="W13" s="27" t="s">
        <v>72</v>
      </c>
      <c r="X13" s="27" t="s">
        <v>71</v>
      </c>
      <c r="Y13" s="27"/>
      <c r="Z13" s="28"/>
      <c r="AA13" s="27"/>
      <c r="AB13" s="27" t="s">
        <v>71</v>
      </c>
      <c r="AC13" s="27" t="s">
        <v>72</v>
      </c>
      <c r="AD13" s="29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</row>
    <row r="14" spans="1:150" s="31" customFormat="1" x14ac:dyDescent="0.2">
      <c r="A14" s="33" t="s">
        <v>76</v>
      </c>
      <c r="B14" s="25">
        <f>COUNTIF(G14:AD14,"*d*")</f>
        <v>14</v>
      </c>
      <c r="C14" s="26">
        <f t="shared" si="0"/>
        <v>3</v>
      </c>
      <c r="D14" s="25">
        <f>COUNTIF(G14:AD14,"*b*")</f>
        <v>2</v>
      </c>
      <c r="E14" s="25">
        <f>COUNTIF(G14:AD14,"*s*")</f>
        <v>0</v>
      </c>
      <c r="F14" s="25">
        <f>COUNTIF(G14:AD14,"*k*")</f>
        <v>1</v>
      </c>
      <c r="G14" s="28" t="s">
        <v>70</v>
      </c>
      <c r="H14" s="28" t="s">
        <v>71</v>
      </c>
      <c r="I14" s="28"/>
      <c r="J14" s="28" t="s">
        <v>71</v>
      </c>
      <c r="K14" s="28" t="s">
        <v>71</v>
      </c>
      <c r="L14" s="28" t="s">
        <v>72</v>
      </c>
      <c r="M14" s="28"/>
      <c r="N14" s="28" t="s">
        <v>71</v>
      </c>
      <c r="O14" s="28"/>
      <c r="P14" s="28" t="s">
        <v>71</v>
      </c>
      <c r="Q14" s="28" t="s">
        <v>71</v>
      </c>
      <c r="R14" s="27"/>
      <c r="S14" s="28" t="s">
        <v>72</v>
      </c>
      <c r="T14" s="27"/>
      <c r="U14" s="27" t="s">
        <v>71</v>
      </c>
      <c r="V14" s="27"/>
      <c r="W14" s="27" t="s">
        <v>71</v>
      </c>
      <c r="X14" s="28" t="s">
        <v>71</v>
      </c>
      <c r="Y14" s="28"/>
      <c r="Z14" s="27"/>
      <c r="AA14" s="28"/>
      <c r="AB14" s="28" t="s">
        <v>71</v>
      </c>
      <c r="AC14" s="28" t="s">
        <v>71</v>
      </c>
      <c r="AD14" s="34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</row>
    <row r="15" spans="1:150" s="43" customFormat="1" x14ac:dyDescent="0.2">
      <c r="A15" s="35" t="s">
        <v>77</v>
      </c>
      <c r="B15" s="36">
        <f>COUNTIF(G15:AD15,"*d*")</f>
        <v>13</v>
      </c>
      <c r="C15" s="37">
        <f t="shared" si="0"/>
        <v>5</v>
      </c>
      <c r="D15" s="36">
        <f>COUNTIF(G15:AD15,"*b*")</f>
        <v>5</v>
      </c>
      <c r="E15" s="36">
        <f>COUNTIF(G15:AD15,"*s*")</f>
        <v>0</v>
      </c>
      <c r="F15" s="36">
        <f>COUNTIF(G15:AD15,"*k*")</f>
        <v>0</v>
      </c>
      <c r="G15" s="38" t="s">
        <v>71</v>
      </c>
      <c r="H15" s="38"/>
      <c r="I15" s="38" t="s">
        <v>72</v>
      </c>
      <c r="J15" s="38" t="s">
        <v>71</v>
      </c>
      <c r="K15" s="38"/>
      <c r="L15" s="38"/>
      <c r="M15" s="38" t="s">
        <v>72</v>
      </c>
      <c r="N15" s="38"/>
      <c r="O15" s="38" t="s">
        <v>71</v>
      </c>
      <c r="P15" s="38" t="s">
        <v>72</v>
      </c>
      <c r="Q15" s="38"/>
      <c r="R15" s="38" t="s">
        <v>71</v>
      </c>
      <c r="S15" s="38"/>
      <c r="T15" s="38" t="s">
        <v>71</v>
      </c>
      <c r="U15" s="39" t="s">
        <v>72</v>
      </c>
      <c r="V15" s="39"/>
      <c r="W15" s="39" t="s">
        <v>72</v>
      </c>
      <c r="X15" s="38" t="s">
        <v>71</v>
      </c>
      <c r="Y15" s="38"/>
      <c r="Z15" s="38"/>
      <c r="AA15" s="38"/>
      <c r="AB15" s="38"/>
      <c r="AC15" s="38" t="s">
        <v>71</v>
      </c>
      <c r="AD15" s="40" t="s">
        <v>71</v>
      </c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T15" s="31"/>
    </row>
    <row r="16" spans="1:150" s="31" customFormat="1" x14ac:dyDescent="0.2">
      <c r="A16" s="24" t="s">
        <v>78</v>
      </c>
      <c r="B16" s="25">
        <f>COUNTIF(G16:AD16,"*d*")</f>
        <v>11</v>
      </c>
      <c r="C16" s="26">
        <f t="shared" si="0"/>
        <v>3</v>
      </c>
      <c r="D16" s="25">
        <f>COUNTIF(G16:AD16,"*b*")</f>
        <v>1</v>
      </c>
      <c r="E16" s="25">
        <f>COUNTIF(G16:AD16,"*s*")</f>
        <v>0</v>
      </c>
      <c r="F16" s="25">
        <f>COUNTIF(G16:AD16,"*k*")</f>
        <v>2</v>
      </c>
      <c r="G16" s="41"/>
      <c r="H16" s="41" t="s">
        <v>72</v>
      </c>
      <c r="I16" s="41"/>
      <c r="J16" s="41" t="s">
        <v>70</v>
      </c>
      <c r="K16" s="41"/>
      <c r="L16" s="41"/>
      <c r="M16" s="41"/>
      <c r="N16" s="41"/>
      <c r="O16" s="41" t="s">
        <v>71</v>
      </c>
      <c r="P16" s="41"/>
      <c r="Q16" s="41" t="s">
        <v>71</v>
      </c>
      <c r="R16" s="27"/>
      <c r="S16" s="41"/>
      <c r="T16" s="27" t="s">
        <v>70</v>
      </c>
      <c r="U16" s="27"/>
      <c r="V16" s="27" t="s">
        <v>71</v>
      </c>
      <c r="W16" s="27" t="s">
        <v>71</v>
      </c>
      <c r="X16" s="41" t="s">
        <v>71</v>
      </c>
      <c r="Y16" s="41"/>
      <c r="Z16" s="27"/>
      <c r="AA16" s="41"/>
      <c r="AB16" s="28" t="s">
        <v>71</v>
      </c>
      <c r="AC16" s="41" t="s">
        <v>71</v>
      </c>
      <c r="AD16" s="42" t="s">
        <v>71</v>
      </c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T16" s="43"/>
    </row>
    <row r="17" spans="1:150" s="31" customFormat="1" x14ac:dyDescent="0.2">
      <c r="A17" s="33" t="s">
        <v>79</v>
      </c>
      <c r="B17" s="25">
        <f>COUNTIF(G17:AD17,"*d*")</f>
        <v>13</v>
      </c>
      <c r="C17" s="26">
        <f t="shared" si="0"/>
        <v>4</v>
      </c>
      <c r="D17" s="25">
        <f>COUNTIF(G17:AD17,"*b*")</f>
        <v>4</v>
      </c>
      <c r="E17" s="25">
        <f>COUNTIF(G17:AD17,"*s*")</f>
        <v>0</v>
      </c>
      <c r="F17" s="25">
        <f>COUNTIF(G17:AD17,"*k*")</f>
        <v>0</v>
      </c>
      <c r="G17" s="27"/>
      <c r="H17" s="27" t="s">
        <v>71</v>
      </c>
      <c r="I17" s="27"/>
      <c r="J17" s="28"/>
      <c r="K17" s="27" t="s">
        <v>71</v>
      </c>
      <c r="L17" s="27" t="s">
        <v>71</v>
      </c>
      <c r="M17" s="27"/>
      <c r="N17" s="27"/>
      <c r="O17" s="27" t="s">
        <v>71</v>
      </c>
      <c r="P17" s="27" t="s">
        <v>72</v>
      </c>
      <c r="Q17" s="27" t="s">
        <v>71</v>
      </c>
      <c r="R17" s="28"/>
      <c r="S17" s="27" t="s">
        <v>72</v>
      </c>
      <c r="T17" s="27" t="s">
        <v>71</v>
      </c>
      <c r="U17" s="27" t="s">
        <v>72</v>
      </c>
      <c r="V17" s="27"/>
      <c r="W17" s="27" t="s">
        <v>72</v>
      </c>
      <c r="X17" s="27" t="s">
        <v>71</v>
      </c>
      <c r="Y17" s="27"/>
      <c r="Z17" s="28"/>
      <c r="AA17" s="27"/>
      <c r="AB17" s="27"/>
      <c r="AC17" s="27" t="s">
        <v>71</v>
      </c>
      <c r="AD17" s="29" t="s">
        <v>71</v>
      </c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</row>
    <row r="18" spans="1:150" s="31" customFormat="1" x14ac:dyDescent="0.2">
      <c r="A18" s="24" t="s">
        <v>80</v>
      </c>
      <c r="B18" s="25">
        <f>COUNTIF(G18:AD18,"*d*")</f>
        <v>13</v>
      </c>
      <c r="C18" s="26">
        <f t="shared" si="0"/>
        <v>0</v>
      </c>
      <c r="D18" s="25">
        <f>COUNTIF(G18:AD18,"*b*")</f>
        <v>0</v>
      </c>
      <c r="E18" s="25">
        <f>COUNTIF(G18:AD18,"*s*")</f>
        <v>0</v>
      </c>
      <c r="F18" s="25">
        <f>COUNTIF(G18:AD18,"*k*")</f>
        <v>0</v>
      </c>
      <c r="G18" s="27" t="s">
        <v>71</v>
      </c>
      <c r="H18" s="27" t="s">
        <v>71</v>
      </c>
      <c r="I18" s="27"/>
      <c r="J18" s="28" t="s">
        <v>71</v>
      </c>
      <c r="K18" s="27"/>
      <c r="L18" s="27" t="s">
        <v>71</v>
      </c>
      <c r="M18" s="27"/>
      <c r="N18" s="27"/>
      <c r="O18" s="27" t="s">
        <v>71</v>
      </c>
      <c r="P18" s="27" t="s">
        <v>71</v>
      </c>
      <c r="Q18" s="27"/>
      <c r="R18" s="28" t="s">
        <v>71</v>
      </c>
      <c r="S18" s="27" t="s">
        <v>71</v>
      </c>
      <c r="T18" s="27"/>
      <c r="U18" s="27"/>
      <c r="V18" s="27" t="s">
        <v>71</v>
      </c>
      <c r="W18" s="27" t="s">
        <v>71</v>
      </c>
      <c r="X18" s="27" t="s">
        <v>71</v>
      </c>
      <c r="Y18" s="27"/>
      <c r="Z18" s="28"/>
      <c r="AA18" s="27"/>
      <c r="AB18" s="27"/>
      <c r="AC18" s="27" t="s">
        <v>71</v>
      </c>
      <c r="AD18" s="29" t="s">
        <v>71</v>
      </c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</row>
    <row r="19" spans="1:150" s="31" customFormat="1" x14ac:dyDescent="0.2">
      <c r="A19" s="35" t="s">
        <v>81</v>
      </c>
      <c r="B19" s="36">
        <f>COUNTIF(G19:AD19,"*d*")</f>
        <v>12</v>
      </c>
      <c r="C19" s="37">
        <f t="shared" si="0"/>
        <v>5</v>
      </c>
      <c r="D19" s="36">
        <f>COUNTIF(G19:AD19,"*b*")</f>
        <v>5</v>
      </c>
      <c r="E19" s="36">
        <f>COUNTIF(G19:AD19,"*s*")</f>
        <v>0</v>
      </c>
      <c r="F19" s="36">
        <f>COUNTIF(G19:AD19,"*k*")</f>
        <v>0</v>
      </c>
      <c r="G19" s="44" t="s">
        <v>71</v>
      </c>
      <c r="H19" s="44" t="s">
        <v>72</v>
      </c>
      <c r="I19" s="44"/>
      <c r="J19" s="44"/>
      <c r="K19" s="44" t="s">
        <v>71</v>
      </c>
      <c r="L19" s="44" t="s">
        <v>71</v>
      </c>
      <c r="M19" s="44"/>
      <c r="N19" s="44" t="s">
        <v>72</v>
      </c>
      <c r="O19" s="44"/>
      <c r="P19" s="44" t="s">
        <v>71</v>
      </c>
      <c r="Q19" s="44" t="s">
        <v>72</v>
      </c>
      <c r="R19" s="39"/>
      <c r="S19" s="44"/>
      <c r="T19" s="39" t="s">
        <v>71</v>
      </c>
      <c r="U19" s="39" t="s">
        <v>72</v>
      </c>
      <c r="V19" s="39" t="s">
        <v>72</v>
      </c>
      <c r="W19" s="39"/>
      <c r="X19" s="44"/>
      <c r="Y19" s="44"/>
      <c r="Z19" s="39"/>
      <c r="AA19" s="44"/>
      <c r="AB19" s="44" t="s">
        <v>71</v>
      </c>
      <c r="AC19" s="44"/>
      <c r="AD19" s="45" t="s">
        <v>71</v>
      </c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</row>
    <row r="20" spans="1:150" s="31" customFormat="1" x14ac:dyDescent="0.2">
      <c r="A20" s="35" t="s">
        <v>82</v>
      </c>
      <c r="B20" s="36">
        <f>COUNTIF(G20:AD20,"*d*")</f>
        <v>12</v>
      </c>
      <c r="C20" s="37">
        <f t="shared" si="0"/>
        <v>4</v>
      </c>
      <c r="D20" s="36">
        <f>COUNTIF(G20:AD20,"*b*")</f>
        <v>2</v>
      </c>
      <c r="E20" s="36">
        <f>COUNTIF(G20:AD20,"*s*")</f>
        <v>0</v>
      </c>
      <c r="F20" s="36">
        <f>COUNTIF(G20:AD20,"*k*")</f>
        <v>2</v>
      </c>
      <c r="G20" s="39" t="s">
        <v>71</v>
      </c>
      <c r="H20" s="39"/>
      <c r="I20" s="39" t="s">
        <v>71</v>
      </c>
      <c r="J20" s="44" t="s">
        <v>70</v>
      </c>
      <c r="K20" s="39" t="s">
        <v>70</v>
      </c>
      <c r="L20" s="39"/>
      <c r="M20" s="39" t="s">
        <v>71</v>
      </c>
      <c r="N20" s="39" t="s">
        <v>71</v>
      </c>
      <c r="O20" s="39"/>
      <c r="P20" s="39" t="s">
        <v>71</v>
      </c>
      <c r="Q20" s="39"/>
      <c r="R20" s="44" t="s">
        <v>71</v>
      </c>
      <c r="S20" s="39" t="s">
        <v>71</v>
      </c>
      <c r="T20" s="39"/>
      <c r="U20" s="39" t="s">
        <v>72</v>
      </c>
      <c r="V20" s="39"/>
      <c r="W20" s="39" t="s">
        <v>72</v>
      </c>
      <c r="X20" s="39"/>
      <c r="Y20" s="39"/>
      <c r="Z20" s="44"/>
      <c r="AA20" s="39"/>
      <c r="AB20" s="39" t="s">
        <v>71</v>
      </c>
      <c r="AC20" s="39"/>
      <c r="AD20" s="46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T20" s="43"/>
    </row>
    <row r="21" spans="1:150" s="31" customFormat="1" x14ac:dyDescent="0.2">
      <c r="A21" s="24" t="s">
        <v>83</v>
      </c>
      <c r="B21" s="25">
        <f>COUNTIF(G21:AD21,"*d*")</f>
        <v>13</v>
      </c>
      <c r="C21" s="26">
        <f t="shared" si="0"/>
        <v>4</v>
      </c>
      <c r="D21" s="25">
        <f>COUNTIF(G21:AD21,"*b*")</f>
        <v>1</v>
      </c>
      <c r="E21" s="25">
        <f>COUNTIF(G21:AD21,"*s*")</f>
        <v>2</v>
      </c>
      <c r="F21" s="25">
        <f>COUNTIF(G21:AD21,"*k*")</f>
        <v>1</v>
      </c>
      <c r="G21" s="28" t="s">
        <v>73</v>
      </c>
      <c r="H21" s="28" t="s">
        <v>71</v>
      </c>
      <c r="I21" s="28"/>
      <c r="J21" s="28" t="s">
        <v>73</v>
      </c>
      <c r="K21" s="28"/>
      <c r="L21" s="28" t="s">
        <v>71</v>
      </c>
      <c r="M21" s="28"/>
      <c r="N21" s="28"/>
      <c r="O21" s="28" t="s">
        <v>71</v>
      </c>
      <c r="P21" s="28"/>
      <c r="Q21" s="28" t="s">
        <v>71</v>
      </c>
      <c r="R21" s="27" t="s">
        <v>71</v>
      </c>
      <c r="S21" s="28" t="s">
        <v>72</v>
      </c>
      <c r="T21" s="27" t="s">
        <v>71</v>
      </c>
      <c r="U21" s="27" t="s">
        <v>71</v>
      </c>
      <c r="V21" s="27"/>
      <c r="W21" s="27" t="s">
        <v>71</v>
      </c>
      <c r="X21" s="28"/>
      <c r="Y21" s="28"/>
      <c r="Z21" s="27"/>
      <c r="AA21" s="28"/>
      <c r="AB21" s="28" t="s">
        <v>70</v>
      </c>
      <c r="AC21" s="28"/>
      <c r="AD21" s="34" t="s">
        <v>71</v>
      </c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</row>
    <row r="22" spans="1:150" s="31" customFormat="1" x14ac:dyDescent="0.2">
      <c r="A22" s="47" t="s">
        <v>84</v>
      </c>
      <c r="B22" s="36">
        <f>COUNTIF(G22:AD22,"*d*")</f>
        <v>12</v>
      </c>
      <c r="C22" s="37">
        <f t="shared" si="0"/>
        <v>3</v>
      </c>
      <c r="D22" s="36">
        <f>COUNTIF(G22:AD22,"*b*")</f>
        <v>1</v>
      </c>
      <c r="E22" s="36">
        <f>COUNTIF(G22:AD22,"*s*")</f>
        <v>0</v>
      </c>
      <c r="F22" s="36">
        <f>COUNTIF(G22:AD22,"*k*")</f>
        <v>2</v>
      </c>
      <c r="G22" s="39" t="s">
        <v>71</v>
      </c>
      <c r="H22" s="39"/>
      <c r="I22" s="39" t="s">
        <v>71</v>
      </c>
      <c r="J22" s="44"/>
      <c r="K22" s="39" t="s">
        <v>70</v>
      </c>
      <c r="L22" s="39"/>
      <c r="M22" s="39" t="s">
        <v>71</v>
      </c>
      <c r="N22" s="39"/>
      <c r="O22" s="39" t="s">
        <v>71</v>
      </c>
      <c r="P22" s="39" t="s">
        <v>72</v>
      </c>
      <c r="Q22" s="39"/>
      <c r="R22" s="44" t="s">
        <v>70</v>
      </c>
      <c r="S22" s="39" t="s">
        <v>71</v>
      </c>
      <c r="T22" s="39"/>
      <c r="U22" s="39" t="s">
        <v>71</v>
      </c>
      <c r="V22" s="39"/>
      <c r="W22" s="39" t="s">
        <v>71</v>
      </c>
      <c r="X22" s="39" t="s">
        <v>71</v>
      </c>
      <c r="Y22" s="39"/>
      <c r="Z22" s="44"/>
      <c r="AA22" s="39"/>
      <c r="AB22" s="39" t="s">
        <v>71</v>
      </c>
      <c r="AC22" s="39"/>
      <c r="AD22" s="46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</row>
    <row r="23" spans="1:150" s="31" customFormat="1" x14ac:dyDescent="0.2">
      <c r="A23" s="33" t="s">
        <v>85</v>
      </c>
      <c r="B23" s="25">
        <f>COUNTIF(G23:AD23,"*d*")</f>
        <v>13</v>
      </c>
      <c r="C23" s="26">
        <f t="shared" si="0"/>
        <v>4</v>
      </c>
      <c r="D23" s="25">
        <f>COUNTIF(G23:AD23,"*b*")</f>
        <v>2</v>
      </c>
      <c r="E23" s="25">
        <f>COUNTIF(G23:AD23,"*s*")</f>
        <v>2</v>
      </c>
      <c r="F23" s="25">
        <f>COUNTIF(G23:AD23,"*k*")</f>
        <v>0</v>
      </c>
      <c r="G23" s="28" t="s">
        <v>71</v>
      </c>
      <c r="H23" s="28"/>
      <c r="I23" s="28" t="s">
        <v>71</v>
      </c>
      <c r="J23" s="28" t="s">
        <v>71</v>
      </c>
      <c r="K23" s="28" t="s">
        <v>71</v>
      </c>
      <c r="L23" s="28"/>
      <c r="M23" s="28" t="s">
        <v>71</v>
      </c>
      <c r="N23" s="28" t="s">
        <v>72</v>
      </c>
      <c r="O23" s="28"/>
      <c r="P23" s="28" t="s">
        <v>72</v>
      </c>
      <c r="Q23" s="28"/>
      <c r="R23" s="27" t="s">
        <v>71</v>
      </c>
      <c r="S23" s="28" t="s">
        <v>71</v>
      </c>
      <c r="T23" s="27" t="s">
        <v>71</v>
      </c>
      <c r="U23" s="27"/>
      <c r="V23" s="27"/>
      <c r="W23" s="27" t="s">
        <v>71</v>
      </c>
      <c r="X23" s="28" t="s">
        <v>73</v>
      </c>
      <c r="Y23" s="28"/>
      <c r="Z23" s="27"/>
      <c r="AA23" s="28"/>
      <c r="AB23" s="28" t="s">
        <v>73</v>
      </c>
      <c r="AC23" s="28"/>
      <c r="AD23" s="34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</row>
    <row r="24" spans="1:150" s="33" customFormat="1" x14ac:dyDescent="0.2">
      <c r="A24" s="24" t="s">
        <v>86</v>
      </c>
      <c r="B24" s="25">
        <f>COUNTIF(G24:AD24,"*d*")</f>
        <v>13</v>
      </c>
      <c r="C24" s="26">
        <f t="shared" si="0"/>
        <v>4</v>
      </c>
      <c r="D24" s="25">
        <f>COUNTIF(G24:AD24,"*b*")</f>
        <v>1</v>
      </c>
      <c r="E24" s="25">
        <f>COUNTIF(G24:AD24,"*s*")</f>
        <v>1</v>
      </c>
      <c r="F24" s="25">
        <f>COUNTIF(G24:AD24,"*k*")</f>
        <v>2</v>
      </c>
      <c r="G24" s="28"/>
      <c r="H24" s="28" t="s">
        <v>71</v>
      </c>
      <c r="I24" s="28"/>
      <c r="J24" s="28" t="s">
        <v>71</v>
      </c>
      <c r="K24" s="28" t="s">
        <v>71</v>
      </c>
      <c r="L24" s="28" t="s">
        <v>72</v>
      </c>
      <c r="M24" s="28"/>
      <c r="N24" s="28"/>
      <c r="O24" s="28" t="s">
        <v>70</v>
      </c>
      <c r="P24" s="28"/>
      <c r="Q24" s="28" t="s">
        <v>71</v>
      </c>
      <c r="R24" s="27" t="s">
        <v>71</v>
      </c>
      <c r="S24" s="28"/>
      <c r="T24" s="27" t="s">
        <v>70</v>
      </c>
      <c r="U24" s="27" t="s">
        <v>71</v>
      </c>
      <c r="V24" s="27"/>
      <c r="W24" s="27" t="s">
        <v>71</v>
      </c>
      <c r="X24" s="28" t="s">
        <v>71</v>
      </c>
      <c r="Y24" s="28"/>
      <c r="Z24" s="27"/>
      <c r="AA24" s="28"/>
      <c r="AB24" s="28"/>
      <c r="AC24" s="28" t="s">
        <v>71</v>
      </c>
      <c r="AD24" s="34" t="s">
        <v>73</v>
      </c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48"/>
    </row>
    <row r="25" spans="1:150" s="31" customFormat="1" ht="12.75" customHeight="1" x14ac:dyDescent="0.2">
      <c r="A25" s="35" t="s">
        <v>87</v>
      </c>
      <c r="B25" s="36">
        <f>COUNTIF(G25:AD25,"*d*")</f>
        <v>11</v>
      </c>
      <c r="C25" s="37">
        <f t="shared" si="0"/>
        <v>4</v>
      </c>
      <c r="D25" s="36">
        <f>COUNTIF(G25:AD25,"*b*")</f>
        <v>2</v>
      </c>
      <c r="E25" s="36">
        <f>COUNTIF(G25:AD25,"*s*")</f>
        <v>1</v>
      </c>
      <c r="F25" s="36">
        <f>COUNTIF(G25:AD25,"*k*")</f>
        <v>1</v>
      </c>
      <c r="G25" s="38"/>
      <c r="H25" s="38"/>
      <c r="I25" s="38"/>
      <c r="J25" s="38" t="s">
        <v>71</v>
      </c>
      <c r="K25" s="38"/>
      <c r="L25" s="38" t="s">
        <v>71</v>
      </c>
      <c r="M25" s="38"/>
      <c r="N25" s="38" t="s">
        <v>71</v>
      </c>
      <c r="O25" s="38"/>
      <c r="P25" s="38"/>
      <c r="Q25" s="38" t="s">
        <v>71</v>
      </c>
      <c r="R25" s="38"/>
      <c r="S25" s="38" t="s">
        <v>71</v>
      </c>
      <c r="T25" s="38" t="s">
        <v>73</v>
      </c>
      <c r="U25" s="39"/>
      <c r="V25" s="39" t="s">
        <v>72</v>
      </c>
      <c r="W25" s="39" t="s">
        <v>71</v>
      </c>
      <c r="X25" s="38" t="s">
        <v>70</v>
      </c>
      <c r="Y25" s="38"/>
      <c r="Z25" s="38"/>
      <c r="AA25" s="38"/>
      <c r="AB25" s="38"/>
      <c r="AC25" s="38" t="s">
        <v>72</v>
      </c>
      <c r="AD25" s="40" t="s">
        <v>71</v>
      </c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43"/>
    </row>
    <row r="26" spans="1:150" s="31" customFormat="1" ht="12.75" customHeight="1" x14ac:dyDescent="0.2">
      <c r="A26" s="35" t="s">
        <v>88</v>
      </c>
      <c r="B26" s="36">
        <f>COUNTIF(G26:AD26,"*d*")</f>
        <v>11</v>
      </c>
      <c r="C26" s="37">
        <f t="shared" si="0"/>
        <v>4</v>
      </c>
      <c r="D26" s="36">
        <f>COUNTIF(G26:AD26,"*b*")</f>
        <v>2</v>
      </c>
      <c r="E26" s="36">
        <f>COUNTIF(G26:AD26,"*s*")</f>
        <v>2</v>
      </c>
      <c r="F26" s="36">
        <f>COUNTIF(G26:AD26,"*k*")</f>
        <v>0</v>
      </c>
      <c r="G26" s="38" t="s">
        <v>71</v>
      </c>
      <c r="H26" s="38" t="s">
        <v>71</v>
      </c>
      <c r="I26" s="38"/>
      <c r="J26" s="38" t="s">
        <v>71</v>
      </c>
      <c r="K26" s="38"/>
      <c r="L26" s="38" t="s">
        <v>72</v>
      </c>
      <c r="M26" s="38"/>
      <c r="N26" s="38"/>
      <c r="O26" s="38" t="s">
        <v>73</v>
      </c>
      <c r="P26" s="38"/>
      <c r="Q26" s="38" t="s">
        <v>71</v>
      </c>
      <c r="R26" s="38"/>
      <c r="S26" s="38"/>
      <c r="T26" s="38" t="s">
        <v>71</v>
      </c>
      <c r="U26" s="39"/>
      <c r="V26" s="39" t="s">
        <v>72</v>
      </c>
      <c r="W26" s="39"/>
      <c r="X26" s="38" t="s">
        <v>73</v>
      </c>
      <c r="Y26" s="38"/>
      <c r="Z26" s="38"/>
      <c r="AA26" s="38"/>
      <c r="AB26" s="38"/>
      <c r="AC26" s="38" t="s">
        <v>71</v>
      </c>
      <c r="AD26" s="40" t="s">
        <v>71</v>
      </c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43"/>
    </row>
    <row r="27" spans="1:150" s="31" customFormat="1" ht="12.75" customHeight="1" x14ac:dyDescent="0.2">
      <c r="A27" s="24" t="s">
        <v>89</v>
      </c>
      <c r="B27" s="25">
        <f>COUNTIF(G27:AD27,"*d*")</f>
        <v>12</v>
      </c>
      <c r="C27" s="26">
        <f t="shared" si="0"/>
        <v>4</v>
      </c>
      <c r="D27" s="25">
        <f>COUNTIF(G27:AD27,"*b*")</f>
        <v>2</v>
      </c>
      <c r="E27" s="25">
        <f>COUNTIF(G27:AD27,"*s*")</f>
        <v>0</v>
      </c>
      <c r="F27" s="25">
        <f>COUNTIF(G27:AD27,"*k*")</f>
        <v>2</v>
      </c>
      <c r="G27" s="49" t="s">
        <v>71</v>
      </c>
      <c r="H27" s="49"/>
      <c r="I27" s="49"/>
      <c r="J27" s="49" t="s">
        <v>71</v>
      </c>
      <c r="K27" s="49" t="s">
        <v>71</v>
      </c>
      <c r="L27" s="49"/>
      <c r="M27" s="49"/>
      <c r="N27" s="49" t="s">
        <v>71</v>
      </c>
      <c r="O27" s="49"/>
      <c r="P27" s="49"/>
      <c r="Q27" s="49" t="s">
        <v>72</v>
      </c>
      <c r="R27" s="49" t="s">
        <v>71</v>
      </c>
      <c r="S27" s="49" t="s">
        <v>71</v>
      </c>
      <c r="T27" s="49" t="s">
        <v>71</v>
      </c>
      <c r="U27" s="27"/>
      <c r="V27" s="49" t="s">
        <v>72</v>
      </c>
      <c r="W27" s="27"/>
      <c r="X27" s="49"/>
      <c r="Y27" s="49"/>
      <c r="Z27" s="49" t="s">
        <v>70</v>
      </c>
      <c r="AA27" s="49"/>
      <c r="AB27" s="49" t="s">
        <v>71</v>
      </c>
      <c r="AC27" s="49"/>
      <c r="AD27" s="50" t="s">
        <v>70</v>
      </c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43"/>
    </row>
    <row r="28" spans="1:150" s="31" customFormat="1" ht="12.75" customHeight="1" x14ac:dyDescent="0.2">
      <c r="A28" s="24" t="s">
        <v>90</v>
      </c>
      <c r="B28" s="25">
        <f>COUNTIF(G28:AD28,"*d*")</f>
        <v>11</v>
      </c>
      <c r="C28" s="26">
        <f t="shared" si="0"/>
        <v>4</v>
      </c>
      <c r="D28" s="25">
        <f>COUNTIF(G28:AD28,"*b*")</f>
        <v>1</v>
      </c>
      <c r="E28" s="25">
        <f>COUNTIF(G28:AD28,"*s*")</f>
        <v>1</v>
      </c>
      <c r="F28" s="25">
        <f>COUNTIF(G28:AD28,"*k*")</f>
        <v>2</v>
      </c>
      <c r="G28" s="49"/>
      <c r="H28" s="49"/>
      <c r="I28" s="49"/>
      <c r="J28" s="49"/>
      <c r="K28" s="49" t="s">
        <v>71</v>
      </c>
      <c r="L28" s="49"/>
      <c r="M28" s="49"/>
      <c r="N28" s="49" t="s">
        <v>71</v>
      </c>
      <c r="O28" s="49"/>
      <c r="P28" s="49" t="s">
        <v>71</v>
      </c>
      <c r="Q28" s="49" t="s">
        <v>72</v>
      </c>
      <c r="R28" s="49" t="s">
        <v>71</v>
      </c>
      <c r="S28" s="49" t="s">
        <v>71</v>
      </c>
      <c r="T28" s="49"/>
      <c r="U28" s="27" t="s">
        <v>71</v>
      </c>
      <c r="V28" s="49" t="s">
        <v>71</v>
      </c>
      <c r="W28" s="27"/>
      <c r="X28" s="49" t="s">
        <v>70</v>
      </c>
      <c r="Y28" s="49"/>
      <c r="Z28" s="49" t="s">
        <v>73</v>
      </c>
      <c r="AA28" s="49"/>
      <c r="AB28" s="49" t="s">
        <v>70</v>
      </c>
      <c r="AC28" s="49"/>
      <c r="AD28" s="50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43"/>
    </row>
    <row r="29" spans="1:150" s="31" customFormat="1" ht="12.75" customHeight="1" x14ac:dyDescent="0.2">
      <c r="A29" s="35" t="s">
        <v>91</v>
      </c>
      <c r="B29" s="36">
        <f>COUNTIF(G29:AD29,"*d*")</f>
        <v>11</v>
      </c>
      <c r="C29" s="37">
        <f t="shared" si="0"/>
        <v>4</v>
      </c>
      <c r="D29" s="36">
        <f>COUNTIF(G29:AD29,"*b*")</f>
        <v>2</v>
      </c>
      <c r="E29" s="36">
        <f>COUNTIF(G29:AD29,"*s*")</f>
        <v>1</v>
      </c>
      <c r="F29" s="36">
        <f>COUNTIF(G29:AD29,"*k*")</f>
        <v>1</v>
      </c>
      <c r="G29" s="38"/>
      <c r="H29" s="38" t="s">
        <v>71</v>
      </c>
      <c r="I29" s="38"/>
      <c r="J29" s="38"/>
      <c r="K29" s="38" t="s">
        <v>71</v>
      </c>
      <c r="L29" s="38" t="s">
        <v>71</v>
      </c>
      <c r="M29" s="38"/>
      <c r="N29" s="38" t="s">
        <v>72</v>
      </c>
      <c r="O29" s="38"/>
      <c r="P29" s="38"/>
      <c r="Q29" s="38" t="s">
        <v>71</v>
      </c>
      <c r="R29" s="38" t="s">
        <v>70</v>
      </c>
      <c r="S29" s="38" t="s">
        <v>71</v>
      </c>
      <c r="T29" s="38"/>
      <c r="U29" s="39"/>
      <c r="V29" s="38" t="s">
        <v>71</v>
      </c>
      <c r="W29" s="39"/>
      <c r="X29" s="38"/>
      <c r="Y29" s="38"/>
      <c r="Z29" s="38" t="s">
        <v>73</v>
      </c>
      <c r="AA29" s="38"/>
      <c r="AB29" s="38" t="s">
        <v>71</v>
      </c>
      <c r="AC29" s="38" t="s">
        <v>72</v>
      </c>
      <c r="AD29" s="40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43"/>
    </row>
    <row r="30" spans="1:150" s="31" customFormat="1" ht="12.75" customHeight="1" x14ac:dyDescent="0.2">
      <c r="A30" s="24" t="s">
        <v>92</v>
      </c>
      <c r="B30" s="25">
        <f>COUNTIF(G30:AD30,"*d*")</f>
        <v>13</v>
      </c>
      <c r="C30" s="26">
        <f t="shared" si="0"/>
        <v>4</v>
      </c>
      <c r="D30" s="25">
        <f>COUNTIF(G30:AD30,"*b*")</f>
        <v>2</v>
      </c>
      <c r="E30" s="25">
        <f>COUNTIF(G30:AD30,"*s*")</f>
        <v>0</v>
      </c>
      <c r="F30" s="25">
        <f>COUNTIF(G30:AD30,"*k*")</f>
        <v>2</v>
      </c>
      <c r="G30" s="49" t="s">
        <v>71</v>
      </c>
      <c r="H30" s="49" t="s">
        <v>72</v>
      </c>
      <c r="I30" s="49"/>
      <c r="J30" s="49"/>
      <c r="K30" s="49" t="s">
        <v>71</v>
      </c>
      <c r="L30" s="49" t="s">
        <v>71</v>
      </c>
      <c r="M30" s="49"/>
      <c r="N30" s="49"/>
      <c r="O30" s="49" t="s">
        <v>70</v>
      </c>
      <c r="P30" s="49" t="s">
        <v>71</v>
      </c>
      <c r="Q30" s="49" t="s">
        <v>71</v>
      </c>
      <c r="R30" s="49"/>
      <c r="S30" s="49" t="s">
        <v>72</v>
      </c>
      <c r="T30" s="49" t="s">
        <v>71</v>
      </c>
      <c r="U30" s="27"/>
      <c r="V30" s="27" t="s">
        <v>71</v>
      </c>
      <c r="W30" s="27"/>
      <c r="X30" s="49"/>
      <c r="Y30" s="49"/>
      <c r="Z30" s="49"/>
      <c r="AA30" s="49"/>
      <c r="AB30" s="49" t="s">
        <v>71</v>
      </c>
      <c r="AC30" s="49" t="s">
        <v>71</v>
      </c>
      <c r="AD30" s="50" t="s">
        <v>70</v>
      </c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43"/>
    </row>
    <row r="31" spans="1:150" s="31" customFormat="1" ht="12.75" customHeight="1" x14ac:dyDescent="0.2">
      <c r="A31" s="52" t="s">
        <v>93</v>
      </c>
      <c r="B31" s="53">
        <f>COUNTIF(G31:AD31,"*d*")</f>
        <v>6</v>
      </c>
      <c r="C31" s="54">
        <f t="shared" si="0"/>
        <v>2</v>
      </c>
      <c r="D31" s="53">
        <f>COUNTIF(G31:AD31,"*b*")</f>
        <v>1</v>
      </c>
      <c r="E31" s="53">
        <f>COUNTIF(G31:AD31,"*s*")</f>
        <v>0</v>
      </c>
      <c r="F31" s="53">
        <f>COUNTIF(G31:AD31,"*k*")</f>
        <v>1</v>
      </c>
      <c r="G31" s="55" t="s">
        <v>71</v>
      </c>
      <c r="H31" s="55"/>
      <c r="I31" s="55"/>
      <c r="J31" s="55" t="s">
        <v>71</v>
      </c>
      <c r="K31" s="55"/>
      <c r="L31" s="55"/>
      <c r="M31" s="55"/>
      <c r="N31" s="55"/>
      <c r="O31" s="55"/>
      <c r="P31" s="55" t="s">
        <v>71</v>
      </c>
      <c r="Q31" s="55"/>
      <c r="R31" s="55"/>
      <c r="S31" s="55"/>
      <c r="T31" s="55" t="s">
        <v>71</v>
      </c>
      <c r="U31" s="56"/>
      <c r="V31" s="55"/>
      <c r="W31" s="56"/>
      <c r="X31" s="55"/>
      <c r="Y31" s="55"/>
      <c r="Z31" s="55" t="s">
        <v>70</v>
      </c>
      <c r="AA31" s="55"/>
      <c r="AB31" s="55"/>
      <c r="AC31" s="55" t="s">
        <v>72</v>
      </c>
      <c r="AD31" s="57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43"/>
    </row>
    <row r="32" spans="1:150" s="31" customFormat="1" x14ac:dyDescent="0.2">
      <c r="A32" s="52" t="s">
        <v>94</v>
      </c>
      <c r="B32" s="53">
        <f>COUNTIF(G32:AD32,"*d*")</f>
        <v>8</v>
      </c>
      <c r="C32" s="54">
        <f t="shared" si="0"/>
        <v>3</v>
      </c>
      <c r="D32" s="53">
        <f>COUNTIF(G32:AD32,"*b*")</f>
        <v>1</v>
      </c>
      <c r="E32" s="53">
        <f>COUNTIF(G32:AD32,"*s*")</f>
        <v>2</v>
      </c>
      <c r="F32" s="53">
        <f>COUNTIF(G32:AD32,"*k*")</f>
        <v>0</v>
      </c>
      <c r="G32" s="56"/>
      <c r="H32" s="56"/>
      <c r="I32" s="56"/>
      <c r="J32" s="58"/>
      <c r="K32" s="56" t="s">
        <v>73</v>
      </c>
      <c r="L32" s="56"/>
      <c r="M32" s="56"/>
      <c r="N32" s="56"/>
      <c r="O32" s="56" t="s">
        <v>73</v>
      </c>
      <c r="P32" s="56"/>
      <c r="Q32" s="56" t="s">
        <v>72</v>
      </c>
      <c r="R32" s="58"/>
      <c r="S32" s="56" t="s">
        <v>71</v>
      </c>
      <c r="T32" s="56"/>
      <c r="U32" s="56"/>
      <c r="V32" s="56" t="s">
        <v>71</v>
      </c>
      <c r="W32" s="56" t="s">
        <v>71</v>
      </c>
      <c r="X32" s="56" t="s">
        <v>71</v>
      </c>
      <c r="Y32" s="56"/>
      <c r="Z32" s="58"/>
      <c r="AA32" s="56"/>
      <c r="AB32" s="56" t="s">
        <v>71</v>
      </c>
      <c r="AC32" s="56"/>
      <c r="AD32" s="59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</row>
    <row r="33" spans="1:155" s="31" customFormat="1" ht="12.75" customHeight="1" x14ac:dyDescent="0.2">
      <c r="A33" s="52" t="s">
        <v>95</v>
      </c>
      <c r="B33" s="53">
        <f>COUNTIF(G33:AD33,"*d*")</f>
        <v>8</v>
      </c>
      <c r="C33" s="54">
        <f t="shared" si="0"/>
        <v>2</v>
      </c>
      <c r="D33" s="53">
        <f>COUNTIF(G33:AD33,"*b*")</f>
        <v>2</v>
      </c>
      <c r="E33" s="53">
        <f>COUNTIF(G33:AD33,"*s*")</f>
        <v>0</v>
      </c>
      <c r="F33" s="53">
        <f>COUNTIF(G33:AD33,"*k*")</f>
        <v>0</v>
      </c>
      <c r="G33" s="55"/>
      <c r="H33" s="55" t="s">
        <v>72</v>
      </c>
      <c r="I33" s="55"/>
      <c r="J33" s="55"/>
      <c r="K33" s="55"/>
      <c r="L33" s="55" t="s">
        <v>71</v>
      </c>
      <c r="M33" s="55"/>
      <c r="N33" s="55" t="s">
        <v>72</v>
      </c>
      <c r="O33" s="55"/>
      <c r="P33" s="55"/>
      <c r="Q33" s="55"/>
      <c r="R33" s="55" t="s">
        <v>71</v>
      </c>
      <c r="S33" s="55"/>
      <c r="T33" s="55"/>
      <c r="U33" s="56" t="s">
        <v>71</v>
      </c>
      <c r="V33" s="56"/>
      <c r="W33" s="56"/>
      <c r="X33" s="55"/>
      <c r="Y33" s="55" t="s">
        <v>71</v>
      </c>
      <c r="Z33" s="55"/>
      <c r="AA33" s="55" t="s">
        <v>71</v>
      </c>
      <c r="AB33" s="55"/>
      <c r="AC33" s="55"/>
      <c r="AD33" s="57" t="s">
        <v>71</v>
      </c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43"/>
    </row>
    <row r="34" spans="1:155" s="31" customFormat="1" ht="12.75" customHeight="1" x14ac:dyDescent="0.2">
      <c r="A34" s="24"/>
      <c r="B34" s="25"/>
      <c r="C34" s="26"/>
      <c r="D34" s="25"/>
      <c r="E34" s="25"/>
      <c r="F34" s="25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27"/>
      <c r="V34" s="27"/>
      <c r="W34" s="27"/>
      <c r="X34" s="49"/>
      <c r="Y34" s="49"/>
      <c r="Z34" s="49"/>
      <c r="AA34" s="49"/>
      <c r="AB34" s="49"/>
      <c r="AC34" s="49"/>
      <c r="AD34" s="50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  <c r="EP34" s="51"/>
      <c r="EQ34" s="51"/>
      <c r="ER34" s="51"/>
      <c r="ES34" s="43"/>
    </row>
    <row r="35" spans="1:155" s="31" customFormat="1" ht="12.75" customHeight="1" x14ac:dyDescent="0.2">
      <c r="A35" s="24" t="s">
        <v>96</v>
      </c>
      <c r="B35" s="25">
        <f>COUNTIF(G35:AD35,"*d*")</f>
        <v>0</v>
      </c>
      <c r="C35" s="26">
        <f t="shared" si="0"/>
        <v>0</v>
      </c>
      <c r="D35" s="25">
        <f>COUNTIF(G35:AD35,"*b*")</f>
        <v>0</v>
      </c>
      <c r="E35" s="25">
        <f>COUNTIF(G35:AD35,"*s*")</f>
        <v>0</v>
      </c>
      <c r="F35" s="25">
        <f>COUNTIF(G35:AD35,"*k*")</f>
        <v>0</v>
      </c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27"/>
      <c r="V35" s="27"/>
      <c r="W35" s="27"/>
      <c r="X35" s="49"/>
      <c r="Y35" s="49"/>
      <c r="Z35" s="49"/>
      <c r="AA35" s="49"/>
      <c r="AB35" s="49"/>
      <c r="AC35" s="49"/>
      <c r="AD35" s="50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43"/>
    </row>
    <row r="36" spans="1:155" s="31" customFormat="1" ht="12.75" customHeight="1" x14ac:dyDescent="0.2">
      <c r="A36" s="24" t="s">
        <v>97</v>
      </c>
      <c r="B36" s="25">
        <f>COUNTIF(G36:AD36,"*d*")</f>
        <v>0</v>
      </c>
      <c r="C36" s="26">
        <f t="shared" si="0"/>
        <v>0</v>
      </c>
      <c r="D36" s="25">
        <f>COUNTIF(G36:AD36,"*b*")</f>
        <v>0</v>
      </c>
      <c r="E36" s="25">
        <f>COUNTIF(G36:AD36,"*s*")</f>
        <v>0</v>
      </c>
      <c r="F36" s="25">
        <f>COUNTIF(G36:AD36,"*k*")</f>
        <v>0</v>
      </c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27"/>
      <c r="V36" s="27"/>
      <c r="W36" s="27"/>
      <c r="X36" s="49"/>
      <c r="Y36" s="49"/>
      <c r="Z36" s="49"/>
      <c r="AA36" s="49"/>
      <c r="AB36" s="49"/>
      <c r="AC36" s="49"/>
      <c r="AD36" s="50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43"/>
    </row>
    <row r="37" spans="1:155" s="43" customFormat="1" ht="12.75" customHeight="1" x14ac:dyDescent="0.2">
      <c r="B37" s="25"/>
      <c r="C37" s="26"/>
      <c r="D37" s="25"/>
      <c r="E37" s="25"/>
      <c r="F37" s="25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S37" s="51"/>
      <c r="V37" s="51"/>
      <c r="W37" s="51"/>
      <c r="X37" s="51"/>
      <c r="Y37" s="51"/>
      <c r="AA37" s="51"/>
      <c r="AC37" s="51"/>
      <c r="AD37" s="60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</row>
    <row r="38" spans="1:155" s="31" customFormat="1" ht="12.75" customHeight="1" x14ac:dyDescent="0.2">
      <c r="A38" s="35" t="s">
        <v>98</v>
      </c>
      <c r="B38" s="36">
        <f>COUNTIF(G38:AD38,"*d*")</f>
        <v>4</v>
      </c>
      <c r="C38" s="37">
        <f t="shared" si="0"/>
        <v>0</v>
      </c>
      <c r="D38" s="36">
        <f>COUNTIF(G38:AD38,"*b*")</f>
        <v>0</v>
      </c>
      <c r="E38" s="36">
        <f>COUNTIF(G38:AD38,"*s*")</f>
        <v>0</v>
      </c>
      <c r="F38" s="36">
        <f>COUNTIF(G38:AD38,"*k*")</f>
        <v>0</v>
      </c>
      <c r="G38" s="38"/>
      <c r="H38" s="38" t="s">
        <v>71</v>
      </c>
      <c r="I38" s="38"/>
      <c r="J38" s="38"/>
      <c r="K38" s="38"/>
      <c r="L38" s="38"/>
      <c r="M38" s="38"/>
      <c r="N38" s="38"/>
      <c r="O38" s="38" t="s">
        <v>71</v>
      </c>
      <c r="P38" s="38"/>
      <c r="Q38" s="38"/>
      <c r="R38" s="38"/>
      <c r="S38" s="38"/>
      <c r="T38" s="38"/>
      <c r="U38" s="39"/>
      <c r="V38" s="38"/>
      <c r="W38" s="39"/>
      <c r="X38" s="38"/>
      <c r="Y38" s="38" t="s">
        <v>71</v>
      </c>
      <c r="Z38" s="38"/>
      <c r="AA38" s="38" t="s">
        <v>71</v>
      </c>
      <c r="AB38" s="38"/>
      <c r="AC38" s="38"/>
      <c r="AD38" s="40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43"/>
    </row>
    <row r="39" spans="1:155" s="31" customFormat="1" ht="26.25" customHeight="1" x14ac:dyDescent="0.2">
      <c r="A39" s="61" t="s">
        <v>99</v>
      </c>
      <c r="B39" s="25">
        <f>COUNTIF(G39:AD39,"*d*")</f>
        <v>5</v>
      </c>
      <c r="C39" s="26">
        <f t="shared" si="0"/>
        <v>0</v>
      </c>
      <c r="D39" s="25">
        <f>COUNTIF(G39:AD39,"*b*")</f>
        <v>0</v>
      </c>
      <c r="E39" s="25">
        <f>COUNTIF(G39:AD39,"*s*")</f>
        <v>0</v>
      </c>
      <c r="F39" s="25">
        <f>COUNTIF(G39:AD39,"*k*")</f>
        <v>0</v>
      </c>
      <c r="G39" s="49" t="s">
        <v>71</v>
      </c>
      <c r="H39" s="49" t="s">
        <v>71</v>
      </c>
      <c r="I39" s="49"/>
      <c r="J39" s="49"/>
      <c r="K39" s="49"/>
      <c r="L39" s="49"/>
      <c r="M39" s="49"/>
      <c r="N39" s="49" t="s">
        <v>71</v>
      </c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 t="s">
        <v>71</v>
      </c>
      <c r="Z39" s="49"/>
      <c r="AA39" s="49" t="s">
        <v>71</v>
      </c>
      <c r="AB39" s="49"/>
      <c r="AC39" s="49"/>
      <c r="AD39" s="50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43"/>
    </row>
    <row r="40" spans="1:155" s="31" customFormat="1" ht="12.75" customHeight="1" x14ac:dyDescent="0.2">
      <c r="A40" s="24" t="s">
        <v>100</v>
      </c>
      <c r="B40" s="25">
        <f>COUNTIF(G40:AD40,"*d*")</f>
        <v>3</v>
      </c>
      <c r="C40" s="26">
        <f t="shared" si="0"/>
        <v>0</v>
      </c>
      <c r="D40" s="25">
        <f>COUNTIF(G40:AD40,"*b*")</f>
        <v>0</v>
      </c>
      <c r="E40" s="25">
        <f>COUNTIF(G40:AD40,"*s*")</f>
        <v>0</v>
      </c>
      <c r="F40" s="25">
        <f>COUNTIF(G40:AD40,"*k*")</f>
        <v>0</v>
      </c>
      <c r="G40" s="49"/>
      <c r="H40" s="49"/>
      <c r="I40" s="49"/>
      <c r="J40" s="49"/>
      <c r="K40" s="49"/>
      <c r="L40" s="49"/>
      <c r="M40" s="49"/>
      <c r="N40" s="49"/>
      <c r="O40" s="49" t="s">
        <v>71</v>
      </c>
      <c r="P40" s="49"/>
      <c r="Q40" s="49"/>
      <c r="R40" s="49"/>
      <c r="S40" s="49"/>
      <c r="T40" s="49"/>
      <c r="U40" s="49"/>
      <c r="V40" s="49"/>
      <c r="W40" s="49"/>
      <c r="X40" s="49"/>
      <c r="Y40" s="49" t="s">
        <v>71</v>
      </c>
      <c r="Z40" s="49"/>
      <c r="AA40" s="49" t="s">
        <v>71</v>
      </c>
      <c r="AB40" s="49"/>
      <c r="AC40" s="49"/>
      <c r="AD40" s="50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43"/>
    </row>
    <row r="41" spans="1:155" s="31" customFormat="1" ht="38.25" x14ac:dyDescent="0.2">
      <c r="A41" s="24" t="s">
        <v>101</v>
      </c>
      <c r="B41" s="25">
        <f>COUNTIF(G41:AD41,"*d*")</f>
        <v>7</v>
      </c>
      <c r="C41" s="26">
        <f t="shared" si="0"/>
        <v>0</v>
      </c>
      <c r="D41" s="25">
        <f>COUNTIF(G41:AD41,"*b*")</f>
        <v>0</v>
      </c>
      <c r="E41" s="25">
        <f>COUNTIF(G41:AD41,"*s*")</f>
        <v>0</v>
      </c>
      <c r="F41" s="25">
        <f>COUNTIF(G41:AD41,"*k*")</f>
        <v>0</v>
      </c>
      <c r="G41" s="27" t="s">
        <v>71</v>
      </c>
      <c r="H41" s="27"/>
      <c r="I41" s="27" t="s">
        <v>71</v>
      </c>
      <c r="J41" s="28"/>
      <c r="K41" s="27"/>
      <c r="L41" s="27"/>
      <c r="M41" s="27" t="s">
        <v>71</v>
      </c>
      <c r="N41" s="27"/>
      <c r="O41" s="27" t="s">
        <v>71</v>
      </c>
      <c r="P41" s="27"/>
      <c r="Q41" s="27"/>
      <c r="R41" s="28"/>
      <c r="S41" s="27"/>
      <c r="T41" s="27"/>
      <c r="U41" s="49"/>
      <c r="V41" s="49"/>
      <c r="W41" s="49" t="s">
        <v>71</v>
      </c>
      <c r="X41" s="27"/>
      <c r="Y41" s="27" t="s">
        <v>71</v>
      </c>
      <c r="Z41" s="28"/>
      <c r="AA41" s="27" t="s">
        <v>71</v>
      </c>
      <c r="AB41" s="27"/>
      <c r="AC41" s="27"/>
      <c r="AD41" s="29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</row>
    <row r="42" spans="1:155" s="31" customFormat="1" ht="25.5" x14ac:dyDescent="0.2">
      <c r="A42" s="24" t="s">
        <v>102</v>
      </c>
      <c r="B42" s="25">
        <f>COUNTIF(G42:AD42,"*d*")</f>
        <v>6</v>
      </c>
      <c r="C42" s="26">
        <f t="shared" si="0"/>
        <v>0</v>
      </c>
      <c r="D42" s="25">
        <f>COUNTIF(G42:AD42,"*b*")</f>
        <v>0</v>
      </c>
      <c r="E42" s="25">
        <f>COUNTIF(G42:AD42,"*s*")</f>
        <v>0</v>
      </c>
      <c r="F42" s="25">
        <f>COUNTIF(G42:AD42,"*k*")</f>
        <v>0</v>
      </c>
      <c r="G42" s="28"/>
      <c r="H42" s="28"/>
      <c r="I42" s="28" t="s">
        <v>71</v>
      </c>
      <c r="J42" s="28"/>
      <c r="K42" s="28"/>
      <c r="L42" s="28"/>
      <c r="M42" s="28" t="s">
        <v>71</v>
      </c>
      <c r="N42" s="28" t="s">
        <v>71</v>
      </c>
      <c r="O42" s="28"/>
      <c r="P42" s="28"/>
      <c r="Q42" s="28"/>
      <c r="R42" s="27"/>
      <c r="S42" s="28"/>
      <c r="T42" s="27"/>
      <c r="U42" s="49"/>
      <c r="V42" s="49"/>
      <c r="W42" s="49" t="s">
        <v>71</v>
      </c>
      <c r="X42" s="28"/>
      <c r="Y42" s="28" t="s">
        <v>71</v>
      </c>
      <c r="Z42" s="27"/>
      <c r="AA42" s="28" t="s">
        <v>71</v>
      </c>
      <c r="AB42" s="28"/>
      <c r="AC42" s="28"/>
      <c r="AD42" s="34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</row>
    <row r="43" spans="1:155" s="31" customFormat="1" ht="25.5" x14ac:dyDescent="0.2">
      <c r="A43" s="33" t="s">
        <v>103</v>
      </c>
      <c r="B43" s="25">
        <f>COUNTIF(G43:AD43,"*d*")</f>
        <v>5</v>
      </c>
      <c r="C43" s="26">
        <f t="shared" si="0"/>
        <v>2</v>
      </c>
      <c r="D43" s="25">
        <f>COUNTIF(G43:AD43,"*b*")</f>
        <v>2</v>
      </c>
      <c r="E43" s="25">
        <f>COUNTIF(G43:AD43,"*s*")</f>
        <v>0</v>
      </c>
      <c r="F43" s="25">
        <f>COUNTIF(G43:AD43,"*k*")</f>
        <v>0</v>
      </c>
      <c r="G43" s="41"/>
      <c r="H43" s="41"/>
      <c r="I43" s="41" t="s">
        <v>72</v>
      </c>
      <c r="J43" s="62"/>
      <c r="K43" s="41"/>
      <c r="L43" s="41"/>
      <c r="M43" s="41" t="s">
        <v>72</v>
      </c>
      <c r="N43" s="41"/>
      <c r="O43" s="41"/>
      <c r="P43" s="41"/>
      <c r="Q43" s="41"/>
      <c r="R43" s="27"/>
      <c r="S43" s="41"/>
      <c r="T43" s="27"/>
      <c r="U43" s="49"/>
      <c r="V43" s="49"/>
      <c r="W43" s="49" t="s">
        <v>71</v>
      </c>
      <c r="X43" s="41"/>
      <c r="Y43" s="41" t="s">
        <v>71</v>
      </c>
      <c r="Z43" s="27"/>
      <c r="AA43" s="41" t="s">
        <v>71</v>
      </c>
      <c r="AB43" s="28"/>
      <c r="AC43" s="41"/>
      <c r="AD43" s="42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</row>
    <row r="44" spans="1:155" s="63" customFormat="1" x14ac:dyDescent="0.2">
      <c r="B44" s="64"/>
      <c r="C44" s="64"/>
      <c r="F44" s="63" t="s">
        <v>52</v>
      </c>
      <c r="G44" s="65"/>
      <c r="H44" s="65">
        <f>COUNTIF(H11:H43,"*b*")</f>
        <v>4</v>
      </c>
      <c r="I44" s="65">
        <f>COUNTIF(I11:I43,"*b*")</f>
        <v>2</v>
      </c>
      <c r="J44" s="65"/>
      <c r="K44" s="65"/>
      <c r="L44" s="65">
        <f>COUNTIF(L11:L43,"*b*")</f>
        <v>4</v>
      </c>
      <c r="M44" s="65">
        <f>COUNTIF(M11:M43,"*b*")</f>
        <v>2</v>
      </c>
      <c r="N44" s="65">
        <f>COUNTIF(N11:N43,"*b*")</f>
        <v>4</v>
      </c>
      <c r="O44" s="65"/>
      <c r="P44" s="65">
        <f>COUNTIF(P11:P43,"*b*")</f>
        <v>4</v>
      </c>
      <c r="Q44" s="65">
        <f>COUNTIF(Q11:Q43,"*b*")</f>
        <v>4</v>
      </c>
      <c r="R44" s="65"/>
      <c r="S44" s="65">
        <f>COUNTIF(S11:S43,"*b*")</f>
        <v>4</v>
      </c>
      <c r="T44" s="65"/>
      <c r="U44" s="65">
        <f>COUNTIF(U11:U43,"*b*")</f>
        <v>4</v>
      </c>
      <c r="V44" s="65">
        <f>COUNTIF(V11:V43,"*b*")</f>
        <v>4</v>
      </c>
      <c r="W44" s="65">
        <f>COUNTIF(W11:W43,"*b*")</f>
        <v>4</v>
      </c>
      <c r="X44" s="65"/>
      <c r="Y44" s="65"/>
      <c r="Z44" s="65"/>
      <c r="AA44" s="65"/>
      <c r="AB44" s="65"/>
      <c r="AC44" s="65">
        <f>COUNTIF(AC11:AC43,"*b*")</f>
        <v>4</v>
      </c>
      <c r="AD44" s="66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7"/>
      <c r="CP44" s="67"/>
      <c r="CQ44" s="67"/>
      <c r="CR44" s="67"/>
      <c r="CS44" s="67"/>
      <c r="CT44" s="67"/>
      <c r="CU44" s="67"/>
      <c r="CV44" s="67"/>
      <c r="CW44" s="67"/>
      <c r="CX44" s="67"/>
      <c r="CY44" s="67"/>
      <c r="CZ44" s="67"/>
      <c r="DA44" s="67"/>
      <c r="DB44" s="67"/>
      <c r="DC44" s="67"/>
      <c r="DD44" s="67"/>
      <c r="DE44" s="67"/>
      <c r="DF44" s="67"/>
      <c r="DG44" s="67"/>
      <c r="DH44" s="67"/>
      <c r="DI44" s="67"/>
      <c r="DJ44" s="67"/>
      <c r="DK44" s="67"/>
      <c r="DL44" s="67"/>
      <c r="DM44" s="67"/>
      <c r="DN44" s="67"/>
      <c r="DO44" s="67"/>
      <c r="DP44" s="67"/>
      <c r="DQ44" s="67"/>
      <c r="DR44" s="67"/>
      <c r="DS44" s="67"/>
      <c r="DT44" s="67"/>
      <c r="DU44" s="67"/>
      <c r="DV44" s="67"/>
      <c r="DW44" s="67"/>
      <c r="DX44" s="67"/>
      <c r="DY44" s="67"/>
      <c r="DZ44" s="67"/>
      <c r="EA44" s="67"/>
      <c r="EB44" s="67"/>
      <c r="EC44" s="67"/>
      <c r="ED44" s="67"/>
      <c r="EE44" s="67"/>
      <c r="EF44" s="67"/>
      <c r="EG44" s="67"/>
      <c r="EH44" s="67"/>
      <c r="EI44" s="67"/>
      <c r="EJ44" s="67"/>
      <c r="EK44" s="67"/>
      <c r="EL44" s="67"/>
      <c r="EM44" s="67"/>
      <c r="EN44" s="67"/>
      <c r="EO44" s="67"/>
      <c r="EP44" s="67"/>
      <c r="EQ44" s="67"/>
      <c r="ER44" s="67"/>
    </row>
    <row r="45" spans="1:155" s="63" customFormat="1" x14ac:dyDescent="0.2">
      <c r="B45" s="64"/>
      <c r="C45" s="64"/>
      <c r="F45" s="63" t="s">
        <v>53</v>
      </c>
      <c r="G45" s="65">
        <f>COUNTIF(G11:G43,"*s*")</f>
        <v>2</v>
      </c>
      <c r="H45" s="65"/>
      <c r="I45" s="65"/>
      <c r="J45" s="65">
        <f>COUNTIF(J11:J43,"*s*")</f>
        <v>2</v>
      </c>
      <c r="K45" s="65">
        <f>COUNTIF(K11:K43,"*s*")</f>
        <v>2</v>
      </c>
      <c r="L45" s="65"/>
      <c r="M45" s="65"/>
      <c r="N45" s="65"/>
      <c r="O45" s="65">
        <f>COUNTIF(O11:O43,"*s*")</f>
        <v>2</v>
      </c>
      <c r="P45" s="65"/>
      <c r="Q45" s="65"/>
      <c r="R45" s="65">
        <f>COUNTIF(R11:R43,"*s*")</f>
        <v>2</v>
      </c>
      <c r="S45" s="65"/>
      <c r="T45" s="65">
        <f>COUNTIF(T11:T43,"*s*")</f>
        <v>2</v>
      </c>
      <c r="U45" s="65"/>
      <c r="V45" s="65"/>
      <c r="W45" s="65"/>
      <c r="X45" s="65">
        <f>COUNTIF(X11:X43,"*s*")</f>
        <v>2</v>
      </c>
      <c r="Y45" s="65">
        <f>COUNTIF(Y11:Y43,"*s*")</f>
        <v>0</v>
      </c>
      <c r="Z45" s="65">
        <f>COUNTIF(Z11:Z43,"*s*")</f>
        <v>2</v>
      </c>
      <c r="AA45" s="65">
        <f>COUNTIF(AA11:AA43,"*s*")</f>
        <v>0</v>
      </c>
      <c r="AB45" s="65">
        <f>COUNTIF(AB11:AB43,"*s*")</f>
        <v>2</v>
      </c>
      <c r="AC45" s="65"/>
      <c r="AD45" s="66">
        <f>COUNTIF(AD11:AD43,"*s*")</f>
        <v>2</v>
      </c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7"/>
      <c r="CA45" s="67"/>
      <c r="CB45" s="67"/>
      <c r="CC45" s="67"/>
      <c r="CD45" s="67"/>
      <c r="CE45" s="67"/>
      <c r="CF45" s="67"/>
      <c r="CG45" s="67"/>
      <c r="CH45" s="67"/>
      <c r="CI45" s="67"/>
      <c r="CJ45" s="67"/>
      <c r="CK45" s="67"/>
      <c r="CL45" s="67"/>
      <c r="CM45" s="67"/>
      <c r="CN45" s="67"/>
      <c r="CO45" s="67"/>
      <c r="CP45" s="67"/>
      <c r="CQ45" s="67"/>
      <c r="CR45" s="67"/>
      <c r="CS45" s="67"/>
      <c r="CT45" s="67"/>
      <c r="CU45" s="67"/>
      <c r="CV45" s="67"/>
      <c r="CW45" s="67"/>
      <c r="CX45" s="67"/>
      <c r="CY45" s="67"/>
      <c r="CZ45" s="67"/>
      <c r="DA45" s="67"/>
      <c r="DB45" s="67"/>
      <c r="DC45" s="67"/>
      <c r="DD45" s="67"/>
      <c r="DE45" s="67"/>
      <c r="DF45" s="67"/>
      <c r="DG45" s="67"/>
      <c r="DH45" s="67"/>
      <c r="DI45" s="67"/>
      <c r="DJ45" s="67"/>
      <c r="DK45" s="67"/>
      <c r="DL45" s="67"/>
      <c r="DM45" s="67"/>
      <c r="DN45" s="67"/>
      <c r="DO45" s="67"/>
      <c r="DP45" s="67"/>
      <c r="DQ45" s="67"/>
      <c r="DR45" s="67"/>
      <c r="DS45" s="67"/>
      <c r="DT45" s="67"/>
      <c r="DU45" s="67"/>
      <c r="DV45" s="67"/>
      <c r="DW45" s="67"/>
      <c r="DX45" s="67"/>
      <c r="DY45" s="67"/>
      <c r="DZ45" s="67"/>
      <c r="EA45" s="67"/>
      <c r="EB45" s="67"/>
      <c r="EC45" s="67"/>
      <c r="ED45" s="67"/>
      <c r="EE45" s="67"/>
      <c r="EF45" s="67"/>
      <c r="EG45" s="67"/>
      <c r="EH45" s="67"/>
      <c r="EI45" s="67"/>
      <c r="EJ45" s="67"/>
      <c r="EK45" s="67"/>
      <c r="EL45" s="67"/>
      <c r="EM45" s="67"/>
      <c r="EN45" s="67"/>
      <c r="EO45" s="67"/>
      <c r="EP45" s="67"/>
      <c r="EQ45" s="67"/>
      <c r="ER45" s="67"/>
    </row>
    <row r="46" spans="1:155" s="63" customFormat="1" ht="12" customHeight="1" x14ac:dyDescent="0.2">
      <c r="B46" s="64"/>
      <c r="C46" s="64"/>
      <c r="F46" s="63" t="s">
        <v>54</v>
      </c>
      <c r="G46" s="65">
        <f>COUNTIF(G11:G43,"*k*")</f>
        <v>2</v>
      </c>
      <c r="H46" s="65"/>
      <c r="I46" s="65"/>
      <c r="J46" s="65">
        <f>COUNTIF(J11:J43,"*k*")</f>
        <v>2</v>
      </c>
      <c r="K46" s="65">
        <f>COUNTIF(K11:K43,"*k*")</f>
        <v>2</v>
      </c>
      <c r="L46" s="65"/>
      <c r="M46" s="65"/>
      <c r="N46" s="65"/>
      <c r="O46" s="65">
        <f>COUNTIF(O11:O43,"*k*")</f>
        <v>2</v>
      </c>
      <c r="P46" s="65"/>
      <c r="Q46" s="65"/>
      <c r="R46" s="65">
        <f>COUNTIF(R11:R43,"*k*")</f>
        <v>2</v>
      </c>
      <c r="S46" s="65"/>
      <c r="T46" s="65">
        <f>COUNTIF(T11:T43,"*k*")</f>
        <v>2</v>
      </c>
      <c r="U46" s="65"/>
      <c r="V46" s="65"/>
      <c r="W46" s="65"/>
      <c r="X46" s="65">
        <f>COUNTIF(X11:X43,"*k*")</f>
        <v>2</v>
      </c>
      <c r="Y46" s="65">
        <f>COUNTIF(Y11:Y43,"*k*")</f>
        <v>0</v>
      </c>
      <c r="Z46" s="65">
        <f>COUNTIF(Z11:Z43,"*k*")</f>
        <v>2</v>
      </c>
      <c r="AA46" s="65">
        <f>COUNTIF(AA11:AA43,"*k*")</f>
        <v>0</v>
      </c>
      <c r="AB46" s="65">
        <f>COUNTIF(AB11:AB43,"*k*")</f>
        <v>2</v>
      </c>
      <c r="AC46" s="65"/>
      <c r="AD46" s="66">
        <f>COUNTIF(AD11:AD43,"*k*")</f>
        <v>2</v>
      </c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7"/>
      <c r="CA46" s="67"/>
      <c r="CB46" s="67"/>
      <c r="CC46" s="67"/>
      <c r="CD46" s="67"/>
      <c r="CE46" s="67"/>
      <c r="CF46" s="67"/>
      <c r="CG46" s="67"/>
      <c r="CH46" s="67"/>
      <c r="CI46" s="67"/>
      <c r="CJ46" s="67"/>
      <c r="CK46" s="67"/>
      <c r="CL46" s="67"/>
      <c r="CM46" s="67"/>
      <c r="CN46" s="67"/>
      <c r="CO46" s="67"/>
      <c r="CP46" s="67"/>
      <c r="CQ46" s="67"/>
      <c r="CR46" s="67"/>
      <c r="CS46" s="67"/>
      <c r="CT46" s="67"/>
      <c r="CU46" s="67"/>
      <c r="CV46" s="67"/>
      <c r="CW46" s="67"/>
      <c r="CX46" s="67"/>
      <c r="CY46" s="67"/>
      <c r="CZ46" s="67"/>
      <c r="DA46" s="67"/>
      <c r="DB46" s="67"/>
      <c r="DC46" s="67"/>
      <c r="DD46" s="67"/>
      <c r="DE46" s="67"/>
      <c r="DF46" s="67"/>
      <c r="DG46" s="67"/>
      <c r="DH46" s="67"/>
      <c r="DI46" s="67"/>
      <c r="DJ46" s="67"/>
      <c r="DK46" s="67"/>
      <c r="DL46" s="67"/>
      <c r="DM46" s="67"/>
      <c r="DN46" s="67"/>
      <c r="DO46" s="67"/>
      <c r="DP46" s="67"/>
      <c r="DQ46" s="67"/>
      <c r="DR46" s="67"/>
      <c r="DS46" s="67"/>
      <c r="DT46" s="67"/>
      <c r="DU46" s="67"/>
      <c r="DV46" s="67"/>
      <c r="DW46" s="67"/>
      <c r="DX46" s="67"/>
      <c r="DY46" s="67"/>
      <c r="DZ46" s="67"/>
      <c r="EA46" s="67"/>
      <c r="EB46" s="67"/>
      <c r="EC46" s="67"/>
      <c r="ED46" s="67"/>
      <c r="EE46" s="67"/>
      <c r="EF46" s="67"/>
      <c r="EG46" s="67"/>
      <c r="EH46" s="67"/>
      <c r="EI46" s="67"/>
      <c r="EJ46" s="67"/>
      <c r="EK46" s="67"/>
      <c r="EL46" s="67"/>
      <c r="EM46" s="67"/>
      <c r="EN46" s="67"/>
      <c r="EO46" s="67"/>
      <c r="EP46" s="67"/>
      <c r="EQ46" s="67"/>
      <c r="ER46" s="67"/>
    </row>
    <row r="47" spans="1:155" s="63" customFormat="1" ht="12" customHeight="1" thickBot="1" x14ac:dyDescent="0.25">
      <c r="B47" s="64"/>
      <c r="C47" s="64"/>
      <c r="F47" s="63" t="s">
        <v>104</v>
      </c>
      <c r="G47" s="68">
        <f t="shared" ref="G47:V47" si="1">COUNTIF(G11:G43,"*d*")</f>
        <v>16</v>
      </c>
      <c r="H47" s="68">
        <f t="shared" si="1"/>
        <v>15</v>
      </c>
      <c r="I47" s="68">
        <f t="shared" si="1"/>
        <v>7</v>
      </c>
      <c r="J47" s="68">
        <f t="shared" si="1"/>
        <v>14</v>
      </c>
      <c r="K47" s="68">
        <f t="shared" si="1"/>
        <v>14</v>
      </c>
      <c r="L47" s="68">
        <f t="shared" si="1"/>
        <v>14</v>
      </c>
      <c r="M47" s="68">
        <f t="shared" si="1"/>
        <v>7</v>
      </c>
      <c r="N47" s="68">
        <f t="shared" si="1"/>
        <v>13</v>
      </c>
      <c r="O47" s="68">
        <f t="shared" si="1"/>
        <v>14</v>
      </c>
      <c r="P47" s="68">
        <f t="shared" si="1"/>
        <v>14</v>
      </c>
      <c r="Q47" s="68">
        <f t="shared" si="1"/>
        <v>14</v>
      </c>
      <c r="R47" s="68">
        <f t="shared" si="1"/>
        <v>14</v>
      </c>
      <c r="S47" s="68">
        <f t="shared" si="1"/>
        <v>14</v>
      </c>
      <c r="T47" s="68">
        <f t="shared" si="1"/>
        <v>14</v>
      </c>
      <c r="U47" s="68">
        <f t="shared" si="1"/>
        <v>11</v>
      </c>
      <c r="V47" s="68">
        <f t="shared" si="1"/>
        <v>11</v>
      </c>
      <c r="W47" s="68">
        <f>COUNTIF(W11:W24,"*d*")</f>
        <v>12</v>
      </c>
      <c r="X47" s="68">
        <f t="shared" ref="X47:AD47" si="2">COUNTIF(X11:X43,"*d*")</f>
        <v>14</v>
      </c>
      <c r="Y47" s="68">
        <f t="shared" si="2"/>
        <v>7</v>
      </c>
      <c r="Z47" s="68">
        <f t="shared" si="2"/>
        <v>4</v>
      </c>
      <c r="AA47" s="68">
        <f t="shared" si="2"/>
        <v>7</v>
      </c>
      <c r="AB47" s="68">
        <f t="shared" si="2"/>
        <v>14</v>
      </c>
      <c r="AC47" s="68">
        <f t="shared" si="2"/>
        <v>14</v>
      </c>
      <c r="AD47" s="69">
        <f t="shared" si="2"/>
        <v>14</v>
      </c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  <c r="DC47" s="67"/>
      <c r="DD47" s="67"/>
      <c r="DE47" s="67"/>
      <c r="DF47" s="67"/>
      <c r="DG47" s="67"/>
      <c r="DH47" s="67"/>
      <c r="DI47" s="67"/>
      <c r="DJ47" s="67"/>
      <c r="DK47" s="67"/>
      <c r="DL47" s="67"/>
      <c r="DM47" s="67"/>
      <c r="DN47" s="67"/>
      <c r="DO47" s="67"/>
      <c r="DP47" s="67"/>
      <c r="DQ47" s="67"/>
      <c r="DR47" s="67"/>
      <c r="DS47" s="67"/>
      <c r="DT47" s="67"/>
      <c r="DU47" s="67"/>
      <c r="DV47" s="67"/>
      <c r="DW47" s="67"/>
      <c r="DX47" s="67"/>
      <c r="DY47" s="67"/>
      <c r="DZ47" s="67"/>
      <c r="EA47" s="67"/>
      <c r="EB47" s="67"/>
      <c r="EC47" s="67"/>
      <c r="ED47" s="67"/>
      <c r="EE47" s="67"/>
      <c r="EF47" s="67"/>
      <c r="EG47" s="67"/>
      <c r="EH47" s="67"/>
      <c r="EI47" s="67"/>
      <c r="EJ47" s="67"/>
      <c r="EK47" s="67"/>
      <c r="EL47" s="67"/>
      <c r="EM47" s="67"/>
      <c r="EN47" s="67"/>
      <c r="EO47" s="67"/>
      <c r="EP47" s="67"/>
      <c r="EQ47" s="67"/>
      <c r="ER47" s="67"/>
      <c r="ES47" s="67"/>
    </row>
    <row r="48" spans="1:155" s="63" customFormat="1" ht="12" customHeight="1" x14ac:dyDescent="0.2">
      <c r="B48" s="16">
        <f>COUNTIF(G48:AD48,"*d*")</f>
        <v>12</v>
      </c>
      <c r="C48" s="64"/>
      <c r="D48" s="70" t="s">
        <v>105</v>
      </c>
      <c r="G48" s="71" t="s">
        <v>71</v>
      </c>
      <c r="H48" s="71" t="s">
        <v>71</v>
      </c>
      <c r="I48" s="71"/>
      <c r="J48" s="71"/>
      <c r="K48" s="71" t="s">
        <v>71</v>
      </c>
      <c r="L48" s="71" t="s">
        <v>71</v>
      </c>
      <c r="M48" s="71"/>
      <c r="N48" s="71"/>
      <c r="O48" s="71" t="s">
        <v>71</v>
      </c>
      <c r="P48" s="71" t="s">
        <v>71</v>
      </c>
      <c r="Q48" s="71"/>
      <c r="R48" s="71"/>
      <c r="S48" s="71" t="s">
        <v>71</v>
      </c>
      <c r="T48" s="71"/>
      <c r="U48" s="71" t="s">
        <v>71</v>
      </c>
      <c r="V48" s="71"/>
      <c r="W48" s="71" t="s">
        <v>71</v>
      </c>
      <c r="X48" s="71" t="s">
        <v>71</v>
      </c>
      <c r="Y48" s="71"/>
      <c r="Z48" s="71"/>
      <c r="AA48" s="71"/>
      <c r="AB48" s="71"/>
      <c r="AC48" s="71" t="s">
        <v>71</v>
      </c>
      <c r="AD48" s="72" t="s">
        <v>71</v>
      </c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  <c r="DD48" s="67"/>
      <c r="DE48" s="67"/>
      <c r="DF48" s="67"/>
      <c r="DG48" s="67"/>
      <c r="DH48" s="67"/>
      <c r="DI48" s="67"/>
      <c r="DJ48" s="67"/>
      <c r="DK48" s="67"/>
      <c r="DL48" s="67"/>
      <c r="DM48" s="67"/>
      <c r="DN48" s="67"/>
      <c r="DO48" s="67"/>
      <c r="DP48" s="67"/>
      <c r="DQ48" s="67"/>
      <c r="DR48" s="67"/>
      <c r="DS48" s="67"/>
      <c r="DT48" s="67"/>
      <c r="DU48" s="67"/>
      <c r="DV48" s="67"/>
      <c r="DW48" s="67"/>
      <c r="DX48" s="67"/>
      <c r="DY48" s="67"/>
      <c r="DZ48" s="67"/>
      <c r="EA48" s="67"/>
      <c r="EB48" s="67"/>
      <c r="EC48" s="67"/>
      <c r="ED48" s="67"/>
      <c r="EE48" s="67"/>
      <c r="EF48" s="67"/>
      <c r="EG48" s="67"/>
      <c r="EH48" s="67"/>
      <c r="EI48" s="67"/>
      <c r="EJ48" s="67"/>
      <c r="EK48" s="67"/>
      <c r="EL48" s="67"/>
      <c r="EM48" s="67"/>
      <c r="EN48" s="67"/>
      <c r="EO48" s="67"/>
      <c r="EP48" s="67"/>
      <c r="EQ48" s="67"/>
      <c r="ER48" s="67"/>
      <c r="ES48" s="67"/>
    </row>
    <row r="49" spans="1:155" s="63" customFormat="1" ht="12" customHeight="1" x14ac:dyDescent="0.2">
      <c r="B49" s="16">
        <f>COUNTIF(G49:AD49,"*d*")</f>
        <v>15</v>
      </c>
      <c r="C49" s="64"/>
      <c r="D49" s="73" t="s">
        <v>106</v>
      </c>
      <c r="G49" s="74" t="s">
        <v>71</v>
      </c>
      <c r="H49" s="74"/>
      <c r="I49" s="74" t="s">
        <v>71</v>
      </c>
      <c r="J49" s="74" t="s">
        <v>71</v>
      </c>
      <c r="K49" s="74"/>
      <c r="L49" s="74"/>
      <c r="M49" s="74" t="s">
        <v>71</v>
      </c>
      <c r="N49" s="74"/>
      <c r="O49" s="74" t="s">
        <v>71</v>
      </c>
      <c r="P49" s="74" t="s">
        <v>71</v>
      </c>
      <c r="Q49" s="74"/>
      <c r="R49" s="74" t="s">
        <v>71</v>
      </c>
      <c r="S49" s="74"/>
      <c r="T49" s="74" t="s">
        <v>71</v>
      </c>
      <c r="U49" s="74" t="s">
        <v>71</v>
      </c>
      <c r="V49" s="74"/>
      <c r="W49" s="74" t="s">
        <v>71</v>
      </c>
      <c r="X49" s="74" t="s">
        <v>71</v>
      </c>
      <c r="Y49" s="74" t="s">
        <v>71</v>
      </c>
      <c r="Z49" s="74"/>
      <c r="AA49" s="74" t="s">
        <v>71</v>
      </c>
      <c r="AB49" s="74"/>
      <c r="AC49" s="74" t="s">
        <v>71</v>
      </c>
      <c r="AD49" s="75" t="s">
        <v>71</v>
      </c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7"/>
      <c r="CA49" s="67"/>
      <c r="CB49" s="67"/>
      <c r="CC49" s="67"/>
      <c r="CD49" s="67"/>
      <c r="CE49" s="67"/>
      <c r="CF49" s="67"/>
      <c r="CG49" s="67"/>
      <c r="CH49" s="67"/>
      <c r="CI49" s="67"/>
      <c r="CJ49" s="67"/>
      <c r="CK49" s="67"/>
      <c r="CL49" s="67"/>
      <c r="CM49" s="67"/>
      <c r="CN49" s="67"/>
      <c r="CO49" s="67"/>
      <c r="CP49" s="67"/>
      <c r="CQ49" s="67"/>
      <c r="CR49" s="67"/>
      <c r="CS49" s="67"/>
      <c r="CT49" s="67"/>
      <c r="CU49" s="67"/>
      <c r="CV49" s="67"/>
      <c r="CW49" s="67"/>
      <c r="CX49" s="67"/>
      <c r="CY49" s="67"/>
      <c r="CZ49" s="67"/>
      <c r="DA49" s="67"/>
      <c r="DB49" s="67"/>
      <c r="DC49" s="67"/>
      <c r="DD49" s="67"/>
      <c r="DE49" s="67"/>
      <c r="DF49" s="67"/>
      <c r="DG49" s="67"/>
      <c r="DH49" s="67"/>
      <c r="DI49" s="67"/>
      <c r="DJ49" s="67"/>
      <c r="DK49" s="67"/>
      <c r="DL49" s="67"/>
      <c r="DM49" s="67"/>
      <c r="DN49" s="67"/>
      <c r="DO49" s="67"/>
      <c r="DP49" s="67"/>
      <c r="DQ49" s="67"/>
      <c r="DR49" s="67"/>
      <c r="DS49" s="67"/>
      <c r="DT49" s="67"/>
      <c r="DU49" s="67"/>
      <c r="DV49" s="67"/>
      <c r="DW49" s="67"/>
      <c r="DX49" s="67"/>
      <c r="DY49" s="67"/>
      <c r="DZ49" s="67"/>
      <c r="EA49" s="67"/>
      <c r="EB49" s="67"/>
      <c r="EC49" s="67"/>
      <c r="ED49" s="67"/>
      <c r="EE49" s="67"/>
      <c r="EF49" s="67"/>
      <c r="EG49" s="67"/>
      <c r="EH49" s="67"/>
      <c r="EI49" s="67"/>
      <c r="EJ49" s="67"/>
      <c r="EK49" s="67"/>
      <c r="EL49" s="67"/>
      <c r="EM49" s="67"/>
      <c r="EN49" s="67"/>
      <c r="EO49" s="67"/>
      <c r="EP49" s="67"/>
      <c r="EQ49" s="67"/>
      <c r="ER49" s="67"/>
      <c r="ES49" s="67"/>
      <c r="ET49" s="67"/>
      <c r="EU49" s="67"/>
      <c r="EV49" s="67"/>
      <c r="EW49" s="67"/>
      <c r="EX49" s="67"/>
      <c r="EY49" s="67"/>
    </row>
    <row r="50" spans="1:155" s="63" customFormat="1" ht="12" customHeight="1" x14ac:dyDescent="0.2">
      <c r="B50" s="16">
        <f>COUNTIF(G50:AD50,"*d*")</f>
        <v>12</v>
      </c>
      <c r="C50" s="64"/>
      <c r="D50" s="76" t="s">
        <v>107</v>
      </c>
      <c r="G50" s="74" t="s">
        <v>71</v>
      </c>
      <c r="H50" s="74" t="s">
        <v>71</v>
      </c>
      <c r="I50" s="74"/>
      <c r="J50" s="74" t="s">
        <v>71</v>
      </c>
      <c r="K50" s="74" t="s">
        <v>71</v>
      </c>
      <c r="L50" s="74" t="s">
        <v>71</v>
      </c>
      <c r="M50" s="74"/>
      <c r="N50" s="74" t="s">
        <v>71</v>
      </c>
      <c r="O50" s="74"/>
      <c r="P50" s="74"/>
      <c r="Q50" s="74" t="s">
        <v>71</v>
      </c>
      <c r="R50" s="74"/>
      <c r="S50" s="74"/>
      <c r="T50" s="74" t="s">
        <v>71</v>
      </c>
      <c r="U50" s="74" t="s">
        <v>71</v>
      </c>
      <c r="V50" s="74" t="s">
        <v>71</v>
      </c>
      <c r="W50" s="74"/>
      <c r="X50" s="74"/>
      <c r="Y50" s="74"/>
      <c r="Z50" s="74"/>
      <c r="AA50" s="74"/>
      <c r="AB50" s="74" t="s">
        <v>71</v>
      </c>
      <c r="AC50" s="74"/>
      <c r="AD50" s="75" t="s">
        <v>71</v>
      </c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7"/>
      <c r="CA50" s="67"/>
      <c r="CB50" s="67"/>
      <c r="CC50" s="67"/>
      <c r="CD50" s="67"/>
      <c r="CE50" s="67"/>
      <c r="CF50" s="67"/>
      <c r="CG50" s="67"/>
      <c r="CH50" s="67"/>
      <c r="CI50" s="67"/>
      <c r="CJ50" s="67"/>
      <c r="CK50" s="67"/>
      <c r="CL50" s="67"/>
      <c r="CM50" s="67"/>
      <c r="CN50" s="67"/>
      <c r="CO50" s="67"/>
      <c r="CP50" s="67"/>
      <c r="CQ50" s="67"/>
      <c r="CR50" s="67"/>
      <c r="CS50" s="67"/>
      <c r="CT50" s="67"/>
      <c r="CU50" s="67"/>
      <c r="CV50" s="67"/>
      <c r="CW50" s="67"/>
      <c r="CX50" s="67"/>
      <c r="CY50" s="67"/>
      <c r="CZ50" s="67"/>
      <c r="DA50" s="67"/>
      <c r="DB50" s="67"/>
      <c r="DC50" s="67"/>
      <c r="DD50" s="67"/>
      <c r="DE50" s="67"/>
      <c r="DF50" s="67"/>
      <c r="DG50" s="67"/>
      <c r="DH50" s="67"/>
      <c r="DI50" s="67"/>
      <c r="DJ50" s="67"/>
      <c r="DK50" s="67"/>
      <c r="DL50" s="67"/>
      <c r="DM50" s="67"/>
      <c r="DN50" s="67"/>
      <c r="DO50" s="67"/>
      <c r="DP50" s="67"/>
      <c r="DQ50" s="67"/>
      <c r="DR50" s="67"/>
      <c r="DS50" s="67"/>
      <c r="DT50" s="67"/>
      <c r="DU50" s="67"/>
      <c r="DV50" s="67"/>
      <c r="DW50" s="67"/>
      <c r="DX50" s="67"/>
      <c r="DY50" s="67"/>
      <c r="DZ50" s="67"/>
      <c r="EA50" s="67"/>
      <c r="EB50" s="67"/>
      <c r="EC50" s="67"/>
      <c r="ED50" s="67"/>
      <c r="EE50" s="67"/>
      <c r="EF50" s="67"/>
      <c r="EG50" s="67"/>
      <c r="EH50" s="67"/>
      <c r="EI50" s="67"/>
      <c r="EJ50" s="67"/>
      <c r="EK50" s="67"/>
      <c r="EL50" s="67"/>
      <c r="EM50" s="67"/>
      <c r="EN50" s="67"/>
      <c r="EO50" s="67"/>
      <c r="EP50" s="67"/>
      <c r="EQ50" s="67"/>
      <c r="ER50" s="67"/>
      <c r="ES50" s="67"/>
      <c r="ET50" s="67"/>
      <c r="EU50" s="67"/>
      <c r="EV50" s="67"/>
      <c r="EW50" s="67"/>
      <c r="EX50" s="67"/>
      <c r="EY50" s="67"/>
    </row>
    <row r="51" spans="1:155" x14ac:dyDescent="0.2">
      <c r="B51" s="16">
        <f>COUNTIF(G51:AD51,"*d*")</f>
        <v>2</v>
      </c>
      <c r="C51" s="64"/>
      <c r="D51" s="77" t="s">
        <v>108</v>
      </c>
      <c r="E51" s="63"/>
      <c r="F51" s="63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 t="s">
        <v>71</v>
      </c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 t="s">
        <v>71</v>
      </c>
      <c r="AC51" s="74"/>
      <c r="AD51" s="75"/>
    </row>
    <row r="52" spans="1:155" x14ac:dyDescent="0.2">
      <c r="A52" s="6" t="s">
        <v>109</v>
      </c>
      <c r="B52" s="78"/>
      <c r="G52" s="80">
        <f>COUNTA(G15,G19,G20,G22,G25,G26,G29,G38)</f>
        <v>5</v>
      </c>
      <c r="H52" s="80">
        <f t="shared" ref="H52:AD52" si="3">COUNTA(H15,H19,H20,H22,H25,H26,H29,H38)</f>
        <v>4</v>
      </c>
      <c r="I52" s="80">
        <f t="shared" si="3"/>
        <v>3</v>
      </c>
      <c r="J52" s="80">
        <f t="shared" si="3"/>
        <v>4</v>
      </c>
      <c r="K52" s="80">
        <f t="shared" si="3"/>
        <v>4</v>
      </c>
      <c r="L52" s="80">
        <f t="shared" si="3"/>
        <v>4</v>
      </c>
      <c r="M52" s="80">
        <f t="shared" si="3"/>
        <v>3</v>
      </c>
      <c r="N52" s="80">
        <f t="shared" si="3"/>
        <v>4</v>
      </c>
      <c r="O52" s="80">
        <f t="shared" si="3"/>
        <v>4</v>
      </c>
      <c r="P52" s="80">
        <f t="shared" si="3"/>
        <v>4</v>
      </c>
      <c r="Q52" s="80">
        <f t="shared" si="3"/>
        <v>4</v>
      </c>
      <c r="R52" s="80">
        <f t="shared" si="3"/>
        <v>4</v>
      </c>
      <c r="S52" s="80">
        <f t="shared" si="3"/>
        <v>4</v>
      </c>
      <c r="T52" s="80">
        <f t="shared" si="3"/>
        <v>4</v>
      </c>
      <c r="U52" s="80">
        <f t="shared" si="3"/>
        <v>4</v>
      </c>
      <c r="V52" s="80">
        <f t="shared" si="3"/>
        <v>4</v>
      </c>
      <c r="W52" s="80">
        <f t="shared" si="3"/>
        <v>4</v>
      </c>
      <c r="X52" s="80">
        <f t="shared" si="3"/>
        <v>4</v>
      </c>
      <c r="Y52" s="80">
        <f t="shared" si="3"/>
        <v>1</v>
      </c>
      <c r="Z52" s="80">
        <f t="shared" si="3"/>
        <v>1</v>
      </c>
      <c r="AA52" s="80">
        <f t="shared" si="3"/>
        <v>1</v>
      </c>
      <c r="AB52" s="80">
        <f t="shared" si="3"/>
        <v>4</v>
      </c>
      <c r="AC52" s="80">
        <f t="shared" si="3"/>
        <v>4</v>
      </c>
      <c r="AD52" s="80">
        <f t="shared" si="3"/>
        <v>4</v>
      </c>
    </row>
    <row r="53" spans="1:155" x14ac:dyDescent="0.2">
      <c r="B53" s="78"/>
      <c r="E53" s="81"/>
    </row>
    <row r="54" spans="1:155" ht="15.75" x14ac:dyDescent="0.25">
      <c r="B54" s="78"/>
      <c r="D54" s="82" t="s">
        <v>110</v>
      </c>
      <c r="E54" s="83"/>
      <c r="F54" s="84"/>
      <c r="G54" s="84"/>
      <c r="H54" s="84"/>
      <c r="I54" s="85"/>
      <c r="J54" s="86"/>
      <c r="K54" s="87"/>
      <c r="L54" s="88"/>
    </row>
    <row r="55" spans="1:155" x14ac:dyDescent="0.2">
      <c r="B55" s="78"/>
      <c r="D55" s="73" t="s">
        <v>105</v>
      </c>
      <c r="E55" s="73"/>
      <c r="F55" s="73" t="s">
        <v>111</v>
      </c>
      <c r="G55" s="73" t="s">
        <v>112</v>
      </c>
      <c r="H55" s="73" t="s">
        <v>113</v>
      </c>
      <c r="I55" s="89">
        <v>47110</v>
      </c>
      <c r="J55" s="73" t="s">
        <v>114</v>
      </c>
      <c r="K55" s="89"/>
      <c r="L55" s="73" t="s">
        <v>115</v>
      </c>
    </row>
    <row r="56" spans="1:155" s="63" customFormat="1" ht="12" customHeight="1" x14ac:dyDescent="0.2">
      <c r="D56" s="73" t="s">
        <v>106</v>
      </c>
      <c r="E56" s="73"/>
      <c r="F56" s="73" t="s">
        <v>116</v>
      </c>
      <c r="G56" s="73" t="s">
        <v>117</v>
      </c>
      <c r="H56" s="73" t="s">
        <v>113</v>
      </c>
      <c r="I56" s="89" t="s">
        <v>118</v>
      </c>
      <c r="J56" s="73" t="s">
        <v>119</v>
      </c>
      <c r="K56" s="89"/>
      <c r="L56" s="73" t="s">
        <v>120</v>
      </c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7"/>
      <c r="EW56" s="67"/>
      <c r="EX56" s="67"/>
      <c r="EY56" s="67"/>
    </row>
    <row r="57" spans="1:155" x14ac:dyDescent="0.2">
      <c r="D57" s="73" t="s">
        <v>107</v>
      </c>
      <c r="E57" s="73"/>
      <c r="F57" s="73" t="s">
        <v>121</v>
      </c>
      <c r="G57" s="73" t="s">
        <v>122</v>
      </c>
      <c r="H57" s="73" t="s">
        <v>123</v>
      </c>
      <c r="I57" s="89"/>
      <c r="J57" s="73" t="s">
        <v>124</v>
      </c>
      <c r="K57" s="89"/>
      <c r="L57" s="73" t="s">
        <v>125</v>
      </c>
    </row>
    <row r="58" spans="1:155" x14ac:dyDescent="0.2">
      <c r="D58" s="73" t="s">
        <v>108</v>
      </c>
      <c r="E58" s="73"/>
      <c r="F58" s="73" t="s">
        <v>126</v>
      </c>
      <c r="G58" s="73" t="s">
        <v>127</v>
      </c>
      <c r="H58" s="73" t="s">
        <v>113</v>
      </c>
      <c r="I58" s="89"/>
      <c r="J58" s="73"/>
      <c r="K58" s="89"/>
      <c r="L58" s="73"/>
    </row>
    <row r="59" spans="1:155" x14ac:dyDescent="0.2">
      <c r="D59" s="73" t="s">
        <v>128</v>
      </c>
      <c r="E59" s="73"/>
      <c r="F59" s="73" t="s">
        <v>129</v>
      </c>
      <c r="G59" s="73" t="s">
        <v>130</v>
      </c>
      <c r="H59" s="73" t="s">
        <v>113</v>
      </c>
      <c r="I59" s="89" t="s">
        <v>131</v>
      </c>
      <c r="J59" s="73" t="s">
        <v>132</v>
      </c>
      <c r="K59" s="89"/>
      <c r="L59" s="73" t="s">
        <v>133</v>
      </c>
    </row>
    <row r="64" spans="1:155" x14ac:dyDescent="0.2">
      <c r="A64" s="1"/>
      <c r="B64" s="2"/>
      <c r="C64" s="2"/>
      <c r="D64" s="1"/>
      <c r="E64" s="1"/>
      <c r="F64" s="1"/>
      <c r="R64" s="1"/>
      <c r="T64" s="1"/>
      <c r="U64" s="1"/>
      <c r="Z64" s="1"/>
      <c r="AB64" s="1"/>
    </row>
    <row r="65" spans="1:157" ht="13.5" customHeight="1" x14ac:dyDescent="0.2">
      <c r="A65" s="81"/>
      <c r="B65" s="16"/>
      <c r="C65" s="90"/>
      <c r="D65" s="16"/>
      <c r="E65" s="16"/>
      <c r="F65" s="16"/>
      <c r="G65" s="16"/>
      <c r="H65" s="16"/>
      <c r="I65" s="16"/>
      <c r="J65" s="91"/>
      <c r="K65" s="16"/>
      <c r="L65" s="16"/>
      <c r="M65" s="16"/>
      <c r="N65" s="16"/>
      <c r="O65" s="16"/>
      <c r="P65" s="16"/>
      <c r="Q65" s="16"/>
      <c r="R65" s="91"/>
      <c r="S65" s="16"/>
      <c r="T65" s="16"/>
      <c r="U65" s="91"/>
      <c r="V65" s="16"/>
      <c r="W65" s="16"/>
      <c r="X65" s="16"/>
      <c r="Y65" s="16"/>
      <c r="Z65" s="91"/>
      <c r="AA65" s="16"/>
      <c r="AB65" s="16"/>
      <c r="AC65" s="16"/>
      <c r="AD65" s="16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  <c r="EO65" s="67"/>
      <c r="EP65" s="67"/>
      <c r="EQ65" s="67"/>
      <c r="ER65" s="67"/>
      <c r="ES65" s="67"/>
      <c r="ET65" s="67"/>
      <c r="EU65" s="67"/>
      <c r="EV65" s="67"/>
      <c r="EW65" s="67"/>
      <c r="EX65" s="67"/>
      <c r="EY65" s="67"/>
      <c r="EZ65" s="67"/>
      <c r="FA65" s="63"/>
    </row>
    <row r="66" spans="1:157" x14ac:dyDescent="0.2">
      <c r="A66" s="81"/>
      <c r="B66" s="16"/>
      <c r="C66" s="90"/>
      <c r="D66" s="16"/>
      <c r="E66" s="16"/>
      <c r="F66" s="16"/>
      <c r="R66" s="1"/>
      <c r="T66" s="1"/>
      <c r="U66" s="1"/>
      <c r="Z66" s="1"/>
      <c r="AB66" s="1"/>
    </row>
    <row r="67" spans="1:157" s="63" customFormat="1" x14ac:dyDescent="0.2">
      <c r="A67" s="67"/>
      <c r="B67" s="16"/>
      <c r="C67" s="90"/>
      <c r="D67" s="16"/>
      <c r="E67" s="16"/>
      <c r="F67" s="16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16"/>
      <c r="S67" s="91"/>
      <c r="T67" s="16"/>
      <c r="U67" s="16"/>
      <c r="V67" s="91"/>
      <c r="W67" s="91"/>
      <c r="X67" s="91"/>
      <c r="Y67" s="91"/>
      <c r="Z67" s="16"/>
      <c r="AA67" s="91"/>
      <c r="AB67" s="91"/>
      <c r="AC67" s="91"/>
      <c r="AD67" s="91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67"/>
      <c r="BL67" s="67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  <c r="EO67" s="67"/>
      <c r="EP67" s="67"/>
      <c r="EQ67" s="67"/>
      <c r="ER67" s="67"/>
      <c r="ES67" s="67"/>
      <c r="ET67" s="67"/>
      <c r="EU67" s="67"/>
      <c r="EV67" s="67"/>
      <c r="EW67" s="67"/>
      <c r="EX67" s="67"/>
      <c r="EY67" s="67"/>
    </row>
    <row r="68" spans="1:157" x14ac:dyDescent="0.2">
      <c r="A68" s="1"/>
      <c r="B68" s="2"/>
      <c r="C68" s="2"/>
      <c r="D68" s="1"/>
      <c r="E68" s="1"/>
      <c r="F68" s="1"/>
      <c r="R68" s="1"/>
      <c r="T68" s="1"/>
      <c r="U68" s="1"/>
      <c r="Z68" s="1"/>
      <c r="AB68" s="1"/>
    </row>
    <row r="88" spans="1:149" s="63" customFormat="1" ht="12.75" customHeight="1" x14ac:dyDescent="0.2">
      <c r="A88" s="70" t="s">
        <v>134</v>
      </c>
      <c r="B88" s="16"/>
      <c r="C88" s="90"/>
      <c r="D88" s="16"/>
      <c r="E88" s="16"/>
      <c r="F88" s="16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92"/>
      <c r="V88" s="93"/>
      <c r="W88" s="93"/>
      <c r="X88" s="22"/>
      <c r="Y88" s="22"/>
      <c r="Z88" s="22"/>
      <c r="AA88" s="22"/>
      <c r="AB88" s="22"/>
      <c r="AC88" s="22"/>
      <c r="AD88" s="22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6"/>
    </row>
    <row r="89" spans="1:149" s="63" customFormat="1" ht="12.75" customHeight="1" x14ac:dyDescent="0.2">
      <c r="A89" s="70" t="s">
        <v>135</v>
      </c>
      <c r="B89" s="16"/>
      <c r="C89" s="90"/>
      <c r="D89" s="16"/>
      <c r="E89" s="16"/>
      <c r="F89" s="16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92"/>
      <c r="V89" s="93"/>
      <c r="W89" s="93"/>
      <c r="X89" s="22"/>
      <c r="Y89" s="22"/>
      <c r="Z89" s="22"/>
      <c r="AA89" s="22"/>
      <c r="AB89" s="22"/>
      <c r="AC89" s="22"/>
      <c r="AD89" s="22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6"/>
    </row>
    <row r="90" spans="1:149" s="63" customFormat="1" ht="12.75" customHeight="1" x14ac:dyDescent="0.2">
      <c r="A90" s="70" t="s">
        <v>136</v>
      </c>
      <c r="B90" s="16"/>
      <c r="C90" s="90"/>
      <c r="D90" s="16"/>
      <c r="E90" s="16"/>
      <c r="F90" s="16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92"/>
      <c r="V90" s="93"/>
      <c r="W90" s="93"/>
      <c r="X90" s="22"/>
      <c r="Y90" s="22"/>
      <c r="Z90" s="22"/>
      <c r="AA90" s="22"/>
      <c r="AB90" s="22"/>
      <c r="AC90" s="22"/>
      <c r="AD90" s="22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6"/>
    </row>
    <row r="95" spans="1:149" s="31" customFormat="1" ht="12.75" customHeight="1" x14ac:dyDescent="0.2">
      <c r="A95" s="24" t="s">
        <v>137</v>
      </c>
      <c r="B95" s="25"/>
      <c r="C95" s="26"/>
      <c r="D95" s="25"/>
      <c r="E95" s="25"/>
      <c r="F95" s="25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50"/>
      <c r="V95" s="94"/>
      <c r="W95" s="94"/>
      <c r="X95" s="49"/>
      <c r="Y95" s="49"/>
      <c r="Z95" s="49"/>
      <c r="AA95" s="49"/>
      <c r="AB95" s="49"/>
      <c r="AC95" s="49"/>
      <c r="AD95" s="49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1"/>
      <c r="BQ95" s="51"/>
      <c r="BR95" s="51"/>
      <c r="BS95" s="51"/>
      <c r="BT95" s="51"/>
      <c r="BU95" s="51"/>
      <c r="BV95" s="51"/>
      <c r="BW95" s="51"/>
      <c r="BX95" s="51"/>
      <c r="BY95" s="51"/>
      <c r="BZ95" s="51"/>
      <c r="CA95" s="51"/>
      <c r="CB95" s="51"/>
      <c r="CC95" s="51"/>
      <c r="CD95" s="51"/>
      <c r="CE95" s="51"/>
      <c r="CF95" s="51"/>
      <c r="CG95" s="51"/>
      <c r="CH95" s="51"/>
      <c r="CI95" s="51"/>
      <c r="CJ95" s="51"/>
      <c r="CK95" s="51"/>
      <c r="CL95" s="51"/>
      <c r="CM95" s="51"/>
      <c r="CN95" s="51"/>
      <c r="CO95" s="51"/>
      <c r="CP95" s="51"/>
      <c r="CQ95" s="51"/>
      <c r="CR95" s="51"/>
      <c r="CS95" s="51"/>
      <c r="CT95" s="51"/>
      <c r="CU95" s="51"/>
      <c r="CV95" s="51"/>
      <c r="CW95" s="51"/>
      <c r="CX95" s="51"/>
      <c r="CY95" s="51"/>
      <c r="CZ95" s="51"/>
      <c r="DA95" s="51"/>
      <c r="DB95" s="51"/>
      <c r="DC95" s="51"/>
      <c r="DD95" s="51"/>
      <c r="DE95" s="51"/>
      <c r="DF95" s="51"/>
      <c r="DG95" s="51"/>
      <c r="DH95" s="51"/>
      <c r="DI95" s="51"/>
      <c r="DJ95" s="51"/>
      <c r="DK95" s="51"/>
      <c r="DL95" s="51"/>
      <c r="DM95" s="51"/>
      <c r="DN95" s="51"/>
      <c r="DO95" s="51"/>
      <c r="DP95" s="51"/>
      <c r="DQ95" s="51"/>
      <c r="DR95" s="51"/>
      <c r="DS95" s="51"/>
      <c r="DT95" s="51"/>
      <c r="DU95" s="51"/>
      <c r="DV95" s="51"/>
      <c r="DW95" s="51"/>
      <c r="DX95" s="51"/>
      <c r="DY95" s="51"/>
      <c r="DZ95" s="51"/>
      <c r="EA95" s="51"/>
      <c r="EB95" s="51"/>
      <c r="EC95" s="51"/>
      <c r="ED95" s="51"/>
      <c r="EE95" s="51"/>
      <c r="EF95" s="51"/>
      <c r="EG95" s="51"/>
      <c r="EH95" s="51"/>
      <c r="EI95" s="51"/>
      <c r="EJ95" s="51"/>
      <c r="EK95" s="51"/>
      <c r="EL95" s="51"/>
      <c r="EM95" s="51"/>
      <c r="EN95" s="51"/>
      <c r="EO95" s="51"/>
      <c r="EP95" s="51"/>
      <c r="EQ95" s="51"/>
      <c r="ER95" s="51"/>
      <c r="ES95" s="43"/>
    </row>
    <row r="96" spans="1:149" s="31" customFormat="1" ht="12.75" customHeight="1" x14ac:dyDescent="0.2">
      <c r="A96" s="24" t="s">
        <v>138</v>
      </c>
      <c r="B96" s="25"/>
      <c r="C96" s="26"/>
      <c r="D96" s="25"/>
      <c r="E96" s="25"/>
      <c r="F96" s="25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50"/>
      <c r="V96" s="94"/>
      <c r="W96" s="94"/>
      <c r="X96" s="49"/>
      <c r="Y96" s="49"/>
      <c r="Z96" s="49"/>
      <c r="AA96" s="49"/>
      <c r="AB96" s="49"/>
      <c r="AC96" s="49"/>
      <c r="AD96" s="49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1"/>
      <c r="BQ96" s="51"/>
      <c r="BR96" s="51"/>
      <c r="BS96" s="51"/>
      <c r="BT96" s="51"/>
      <c r="BU96" s="51"/>
      <c r="BV96" s="51"/>
      <c r="BW96" s="51"/>
      <c r="BX96" s="51"/>
      <c r="BY96" s="51"/>
      <c r="BZ96" s="51"/>
      <c r="CA96" s="51"/>
      <c r="CB96" s="51"/>
      <c r="CC96" s="51"/>
      <c r="CD96" s="51"/>
      <c r="CE96" s="51"/>
      <c r="CF96" s="51"/>
      <c r="CG96" s="51"/>
      <c r="CH96" s="51"/>
      <c r="CI96" s="51"/>
      <c r="CJ96" s="51"/>
      <c r="CK96" s="51"/>
      <c r="CL96" s="51"/>
      <c r="CM96" s="51"/>
      <c r="CN96" s="51"/>
      <c r="CO96" s="51"/>
      <c r="CP96" s="51"/>
      <c r="CQ96" s="51"/>
      <c r="CR96" s="51"/>
      <c r="CS96" s="51"/>
      <c r="CT96" s="51"/>
      <c r="CU96" s="51"/>
      <c r="CV96" s="51"/>
      <c r="CW96" s="51"/>
      <c r="CX96" s="51"/>
      <c r="CY96" s="51"/>
      <c r="CZ96" s="51"/>
      <c r="DA96" s="51"/>
      <c r="DB96" s="51"/>
      <c r="DC96" s="51"/>
      <c r="DD96" s="51"/>
      <c r="DE96" s="51"/>
      <c r="DF96" s="51"/>
      <c r="DG96" s="51"/>
      <c r="DH96" s="51"/>
      <c r="DI96" s="51"/>
      <c r="DJ96" s="51"/>
      <c r="DK96" s="51"/>
      <c r="DL96" s="51"/>
      <c r="DM96" s="51"/>
      <c r="DN96" s="51"/>
      <c r="DO96" s="51"/>
      <c r="DP96" s="51"/>
      <c r="DQ96" s="51"/>
      <c r="DR96" s="51"/>
      <c r="DS96" s="51"/>
      <c r="DT96" s="51"/>
      <c r="DU96" s="51"/>
      <c r="DV96" s="51"/>
      <c r="DW96" s="51"/>
      <c r="DX96" s="51"/>
      <c r="DY96" s="51"/>
      <c r="DZ96" s="51"/>
      <c r="EA96" s="51"/>
      <c r="EB96" s="51"/>
      <c r="EC96" s="51"/>
      <c r="ED96" s="51"/>
      <c r="EE96" s="51"/>
      <c r="EF96" s="51"/>
      <c r="EG96" s="51"/>
      <c r="EH96" s="51"/>
      <c r="EI96" s="51"/>
      <c r="EJ96" s="51"/>
      <c r="EK96" s="51"/>
      <c r="EL96" s="51"/>
      <c r="EM96" s="51"/>
      <c r="EN96" s="51"/>
      <c r="EO96" s="51"/>
      <c r="EP96" s="51"/>
      <c r="EQ96" s="51"/>
      <c r="ER96" s="51"/>
      <c r="ES96" s="43"/>
    </row>
    <row r="97" spans="1:149" s="31" customFormat="1" ht="12.75" customHeight="1" x14ac:dyDescent="0.2">
      <c r="A97" s="24" t="s">
        <v>139</v>
      </c>
      <c r="B97" s="25"/>
      <c r="C97" s="26"/>
      <c r="D97" s="25"/>
      <c r="E97" s="25"/>
      <c r="F97" s="25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50"/>
      <c r="V97" s="94"/>
      <c r="W97" s="94"/>
      <c r="X97" s="49"/>
      <c r="Y97" s="49"/>
      <c r="Z97" s="49"/>
      <c r="AA97" s="49"/>
      <c r="AB97" s="49"/>
      <c r="AC97" s="49"/>
      <c r="AD97" s="49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51"/>
      <c r="BI97" s="51"/>
      <c r="BJ97" s="51"/>
      <c r="BK97" s="51"/>
      <c r="BL97" s="51"/>
      <c r="BM97" s="51"/>
      <c r="BN97" s="51"/>
      <c r="BO97" s="51"/>
      <c r="BP97" s="51"/>
      <c r="BQ97" s="51"/>
      <c r="BR97" s="51"/>
      <c r="BS97" s="51"/>
      <c r="BT97" s="51"/>
      <c r="BU97" s="51"/>
      <c r="BV97" s="51"/>
      <c r="BW97" s="51"/>
      <c r="BX97" s="51"/>
      <c r="BY97" s="51"/>
      <c r="BZ97" s="51"/>
      <c r="CA97" s="51"/>
      <c r="CB97" s="51"/>
      <c r="CC97" s="51"/>
      <c r="CD97" s="51"/>
      <c r="CE97" s="51"/>
      <c r="CF97" s="51"/>
      <c r="CG97" s="51"/>
      <c r="CH97" s="51"/>
      <c r="CI97" s="51"/>
      <c r="CJ97" s="51"/>
      <c r="CK97" s="51"/>
      <c r="CL97" s="51"/>
      <c r="CM97" s="51"/>
      <c r="CN97" s="51"/>
      <c r="CO97" s="51"/>
      <c r="CP97" s="51"/>
      <c r="CQ97" s="51"/>
      <c r="CR97" s="51"/>
      <c r="CS97" s="51"/>
      <c r="CT97" s="51"/>
      <c r="CU97" s="51"/>
      <c r="CV97" s="51"/>
      <c r="CW97" s="51"/>
      <c r="CX97" s="51"/>
      <c r="CY97" s="51"/>
      <c r="CZ97" s="51"/>
      <c r="DA97" s="51"/>
      <c r="DB97" s="51"/>
      <c r="DC97" s="51"/>
      <c r="DD97" s="51"/>
      <c r="DE97" s="51"/>
      <c r="DF97" s="51"/>
      <c r="DG97" s="51"/>
      <c r="DH97" s="51"/>
      <c r="DI97" s="51"/>
      <c r="DJ97" s="51"/>
      <c r="DK97" s="51"/>
      <c r="DL97" s="51"/>
      <c r="DM97" s="51"/>
      <c r="DN97" s="51"/>
      <c r="DO97" s="51"/>
      <c r="DP97" s="51"/>
      <c r="DQ97" s="51"/>
      <c r="DR97" s="51"/>
      <c r="DS97" s="51"/>
      <c r="DT97" s="51"/>
      <c r="DU97" s="51"/>
      <c r="DV97" s="51"/>
      <c r="DW97" s="51"/>
      <c r="DX97" s="51"/>
      <c r="DY97" s="51"/>
      <c r="DZ97" s="51"/>
      <c r="EA97" s="51"/>
      <c r="EB97" s="51"/>
      <c r="EC97" s="51"/>
      <c r="ED97" s="51"/>
      <c r="EE97" s="51"/>
      <c r="EF97" s="51"/>
      <c r="EG97" s="51"/>
      <c r="EH97" s="51"/>
      <c r="EI97" s="51"/>
      <c r="EJ97" s="51"/>
      <c r="EK97" s="51"/>
      <c r="EL97" s="51"/>
      <c r="EM97" s="51"/>
      <c r="EN97" s="51"/>
      <c r="EO97" s="51"/>
      <c r="EP97" s="51"/>
      <c r="EQ97" s="51"/>
      <c r="ER97" s="51"/>
      <c r="ES97" s="43"/>
    </row>
    <row r="98" spans="1:149" s="31" customFormat="1" ht="15" customHeight="1" x14ac:dyDescent="0.2">
      <c r="A98" s="24" t="s">
        <v>140</v>
      </c>
      <c r="B98" s="25"/>
      <c r="C98" s="26"/>
      <c r="D98" s="25"/>
      <c r="E98" s="25"/>
      <c r="F98" s="25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27"/>
      <c r="V98" s="27"/>
      <c r="W98" s="27"/>
      <c r="X98" s="49"/>
      <c r="Y98" s="49"/>
      <c r="Z98" s="49"/>
      <c r="AA98" s="49"/>
      <c r="AB98" s="49"/>
      <c r="AC98" s="49"/>
      <c r="AD98" s="49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  <c r="BH98" s="51"/>
      <c r="BI98" s="51"/>
      <c r="BJ98" s="51"/>
      <c r="BK98" s="51"/>
      <c r="BL98" s="51"/>
      <c r="BM98" s="51"/>
      <c r="BN98" s="51"/>
      <c r="BO98" s="51"/>
      <c r="BP98" s="51"/>
      <c r="BQ98" s="51"/>
      <c r="BR98" s="51"/>
      <c r="BS98" s="51"/>
      <c r="BT98" s="51"/>
      <c r="BU98" s="51"/>
      <c r="BV98" s="51"/>
      <c r="BW98" s="51"/>
      <c r="BX98" s="51"/>
      <c r="BY98" s="51"/>
      <c r="BZ98" s="51"/>
      <c r="CA98" s="51"/>
      <c r="CB98" s="51"/>
      <c r="CC98" s="51"/>
      <c r="CD98" s="51"/>
      <c r="CE98" s="51"/>
      <c r="CF98" s="51"/>
      <c r="CG98" s="51"/>
      <c r="CH98" s="51"/>
      <c r="CI98" s="51"/>
      <c r="CJ98" s="51"/>
      <c r="CK98" s="51"/>
      <c r="CL98" s="51"/>
      <c r="CM98" s="51"/>
      <c r="CN98" s="51"/>
      <c r="CO98" s="51"/>
      <c r="CP98" s="51"/>
      <c r="CQ98" s="51"/>
      <c r="CR98" s="51"/>
      <c r="CS98" s="51"/>
      <c r="CT98" s="51"/>
      <c r="CU98" s="51"/>
      <c r="CV98" s="51"/>
      <c r="CW98" s="51"/>
      <c r="CX98" s="51"/>
      <c r="CY98" s="51"/>
      <c r="CZ98" s="51"/>
      <c r="DA98" s="51"/>
      <c r="DB98" s="51"/>
      <c r="DC98" s="51"/>
      <c r="DD98" s="51"/>
      <c r="DE98" s="51"/>
      <c r="DF98" s="51"/>
      <c r="DG98" s="51"/>
      <c r="DH98" s="51"/>
      <c r="DI98" s="51"/>
      <c r="DJ98" s="51"/>
      <c r="DK98" s="51"/>
      <c r="DL98" s="51"/>
      <c r="DM98" s="51"/>
      <c r="DN98" s="51"/>
      <c r="DO98" s="51"/>
      <c r="DP98" s="51"/>
      <c r="DQ98" s="51"/>
      <c r="DR98" s="51"/>
      <c r="DS98" s="51"/>
      <c r="DT98" s="51"/>
      <c r="DU98" s="51"/>
      <c r="DV98" s="51"/>
      <c r="DW98" s="51"/>
      <c r="DX98" s="51"/>
      <c r="DY98" s="51"/>
      <c r="DZ98" s="51"/>
      <c r="EA98" s="51"/>
      <c r="EB98" s="51"/>
      <c r="EC98" s="51"/>
      <c r="ED98" s="51"/>
      <c r="EE98" s="51"/>
      <c r="EF98" s="51"/>
      <c r="EG98" s="51"/>
      <c r="EH98" s="51"/>
      <c r="EI98" s="51"/>
      <c r="EJ98" s="51"/>
      <c r="EK98" s="51"/>
      <c r="EL98" s="51"/>
      <c r="EM98" s="51"/>
      <c r="EN98" s="51"/>
      <c r="EO98" s="51"/>
      <c r="EP98" s="51"/>
      <c r="EQ98" s="51"/>
      <c r="ER98" s="51"/>
      <c r="ES98" s="43"/>
    </row>
  </sheetData>
  <hyperlinks>
    <hyperlink ref="L55" r:id="rId1"/>
    <hyperlink ref="L56" r:id="rId2"/>
    <hyperlink ref="L57" r:id="rId3"/>
  </hyperlinks>
  <pageMargins left="0.39370078740157483" right="0.39370078740157483" top="0.98425196850393704" bottom="0.39370078740157483" header="0.51181102362204722" footer="0.51181102362204722"/>
  <pageSetup paperSize="8" scale="15" orientation="landscape" r:id="rId4"/>
  <headerFooter alignWithMargins="0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02"/>
  <sheetViews>
    <sheetView topLeftCell="A166" workbookViewId="0">
      <selection activeCell="L11" sqref="L11"/>
    </sheetView>
  </sheetViews>
  <sheetFormatPr defaultRowHeight="12.75" x14ac:dyDescent="0.2"/>
  <sheetData>
    <row r="2" spans="1:1" x14ac:dyDescent="0.2">
      <c r="A2" s="95" t="s">
        <v>141</v>
      </c>
    </row>
    <row r="3" spans="1:1" x14ac:dyDescent="0.2">
      <c r="A3" s="95"/>
    </row>
    <row r="4" spans="1:1" x14ac:dyDescent="0.2">
      <c r="A4" s="9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s="96" t="s">
        <v>147</v>
      </c>
    </row>
    <row r="11" spans="1:1" x14ac:dyDescent="0.2">
      <c r="A11" t="s">
        <v>148</v>
      </c>
    </row>
    <row r="12" spans="1:1" x14ac:dyDescent="0.2">
      <c r="A12" s="96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s="96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s="96" t="s">
        <v>159</v>
      </c>
    </row>
    <row r="23" spans="1:1" x14ac:dyDescent="0.2">
      <c r="A23" t="s">
        <v>160</v>
      </c>
    </row>
    <row r="24" spans="1:1" x14ac:dyDescent="0.2">
      <c r="A24" t="s">
        <v>161</v>
      </c>
    </row>
    <row r="25" spans="1:1" x14ac:dyDescent="0.2">
      <c r="A25" t="s">
        <v>162</v>
      </c>
    </row>
    <row r="26" spans="1:1" x14ac:dyDescent="0.2">
      <c r="A26" s="9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s="96" t="s">
        <v>167</v>
      </c>
    </row>
    <row r="31" spans="1:1" x14ac:dyDescent="0.2">
      <c r="A31" t="s">
        <v>168</v>
      </c>
    </row>
    <row r="32" spans="1:1" x14ac:dyDescent="0.2">
      <c r="A32" s="96" t="s">
        <v>169</v>
      </c>
    </row>
    <row r="33" spans="1:1" x14ac:dyDescent="0.2">
      <c r="A33" t="s">
        <v>170</v>
      </c>
    </row>
    <row r="34" spans="1:1" x14ac:dyDescent="0.2">
      <c r="A34" t="s">
        <v>171</v>
      </c>
    </row>
    <row r="35" spans="1:1" x14ac:dyDescent="0.2">
      <c r="A35" t="s">
        <v>172</v>
      </c>
    </row>
    <row r="36" spans="1:1" x14ac:dyDescent="0.2">
      <c r="A36" t="s">
        <v>173</v>
      </c>
    </row>
    <row r="37" spans="1:1" x14ac:dyDescent="0.2">
      <c r="A37" s="96" t="s">
        <v>174</v>
      </c>
    </row>
    <row r="38" spans="1:1" x14ac:dyDescent="0.2">
      <c r="A38" t="s">
        <v>175</v>
      </c>
    </row>
    <row r="39" spans="1:1" x14ac:dyDescent="0.2">
      <c r="A39" t="s">
        <v>176</v>
      </c>
    </row>
    <row r="40" spans="1:1" x14ac:dyDescent="0.2">
      <c r="A40" t="s">
        <v>177</v>
      </c>
    </row>
    <row r="41" spans="1:1" x14ac:dyDescent="0.2">
      <c r="A41" t="s">
        <v>178</v>
      </c>
    </row>
    <row r="42" spans="1:1" x14ac:dyDescent="0.2">
      <c r="A42" s="96" t="s">
        <v>179</v>
      </c>
    </row>
    <row r="43" spans="1:1" x14ac:dyDescent="0.2">
      <c r="A43" t="s">
        <v>180</v>
      </c>
    </row>
    <row r="44" spans="1:1" x14ac:dyDescent="0.2">
      <c r="A44" t="s">
        <v>181</v>
      </c>
    </row>
    <row r="45" spans="1:1" x14ac:dyDescent="0.2">
      <c r="A45" t="s">
        <v>182</v>
      </c>
    </row>
    <row r="46" spans="1:1" x14ac:dyDescent="0.2">
      <c r="A46" s="96" t="s">
        <v>183</v>
      </c>
    </row>
    <row r="47" spans="1:1" x14ac:dyDescent="0.2">
      <c r="A47" t="s">
        <v>184</v>
      </c>
    </row>
    <row r="48" spans="1:1" x14ac:dyDescent="0.2">
      <c r="A48" t="s">
        <v>185</v>
      </c>
    </row>
    <row r="49" spans="1:1" x14ac:dyDescent="0.2">
      <c r="A49" t="s">
        <v>186</v>
      </c>
    </row>
    <row r="50" spans="1:1" x14ac:dyDescent="0.2">
      <c r="A50" s="96" t="s">
        <v>187</v>
      </c>
    </row>
    <row r="51" spans="1:1" x14ac:dyDescent="0.2">
      <c r="A51" t="s">
        <v>188</v>
      </c>
    </row>
    <row r="52" spans="1:1" x14ac:dyDescent="0.2">
      <c r="A52" s="96" t="s">
        <v>189</v>
      </c>
    </row>
    <row r="53" spans="1:1" x14ac:dyDescent="0.2">
      <c r="A53" t="s">
        <v>190</v>
      </c>
    </row>
    <row r="54" spans="1:1" x14ac:dyDescent="0.2">
      <c r="A54" t="s">
        <v>191</v>
      </c>
    </row>
    <row r="55" spans="1:1" x14ac:dyDescent="0.2">
      <c r="A55" t="s">
        <v>192</v>
      </c>
    </row>
    <row r="56" spans="1:1" x14ac:dyDescent="0.2">
      <c r="A56" t="s">
        <v>193</v>
      </c>
    </row>
    <row r="57" spans="1:1" x14ac:dyDescent="0.2">
      <c r="A57" s="96" t="s">
        <v>194</v>
      </c>
    </row>
    <row r="58" spans="1:1" x14ac:dyDescent="0.2">
      <c r="A58" t="s">
        <v>195</v>
      </c>
    </row>
    <row r="59" spans="1:1" x14ac:dyDescent="0.2">
      <c r="A59" t="s">
        <v>196</v>
      </c>
    </row>
    <row r="60" spans="1:1" x14ac:dyDescent="0.2">
      <c r="A60" t="s">
        <v>197</v>
      </c>
    </row>
    <row r="61" spans="1:1" x14ac:dyDescent="0.2">
      <c r="A61" t="s">
        <v>198</v>
      </c>
    </row>
    <row r="62" spans="1:1" x14ac:dyDescent="0.2">
      <c r="A62" s="96" t="s">
        <v>199</v>
      </c>
    </row>
    <row r="63" spans="1:1" x14ac:dyDescent="0.2">
      <c r="A63" t="s">
        <v>200</v>
      </c>
    </row>
    <row r="64" spans="1:1" x14ac:dyDescent="0.2">
      <c r="A64" t="s">
        <v>201</v>
      </c>
    </row>
    <row r="65" spans="1:1" x14ac:dyDescent="0.2">
      <c r="A65" t="s">
        <v>202</v>
      </c>
    </row>
    <row r="66" spans="1:1" x14ac:dyDescent="0.2">
      <c r="A66" s="96" t="s">
        <v>203</v>
      </c>
    </row>
    <row r="68" spans="1:1" x14ac:dyDescent="0.2">
      <c r="A68" s="95" t="s">
        <v>204</v>
      </c>
    </row>
    <row r="70" spans="1:1" x14ac:dyDescent="0.2">
      <c r="A70" t="s">
        <v>143</v>
      </c>
    </row>
    <row r="71" spans="1:1" x14ac:dyDescent="0.2">
      <c r="A71" t="s">
        <v>205</v>
      </c>
    </row>
    <row r="72" spans="1:1" x14ac:dyDescent="0.2">
      <c r="A72" t="s">
        <v>206</v>
      </c>
    </row>
    <row r="73" spans="1:1" x14ac:dyDescent="0.2">
      <c r="A73" t="s">
        <v>207</v>
      </c>
    </row>
    <row r="74" spans="1:1" x14ac:dyDescent="0.2">
      <c r="A74" s="96" t="s">
        <v>208</v>
      </c>
    </row>
    <row r="75" spans="1:1" x14ac:dyDescent="0.2">
      <c r="A75" t="s">
        <v>209</v>
      </c>
    </row>
    <row r="76" spans="1:1" x14ac:dyDescent="0.2">
      <c r="A76" t="s">
        <v>210</v>
      </c>
    </row>
    <row r="77" spans="1:1" x14ac:dyDescent="0.2">
      <c r="A77" s="96" t="s">
        <v>211</v>
      </c>
    </row>
    <row r="78" spans="1:1" x14ac:dyDescent="0.2">
      <c r="A78" t="s">
        <v>212</v>
      </c>
    </row>
    <row r="79" spans="1:1" x14ac:dyDescent="0.2">
      <c r="A79" t="s">
        <v>213</v>
      </c>
    </row>
    <row r="80" spans="1:1" x14ac:dyDescent="0.2">
      <c r="A80" t="s">
        <v>214</v>
      </c>
    </row>
    <row r="81" spans="1:1" x14ac:dyDescent="0.2">
      <c r="A81" s="96" t="s">
        <v>215</v>
      </c>
    </row>
    <row r="82" spans="1:1" x14ac:dyDescent="0.2">
      <c r="A82" t="s">
        <v>216</v>
      </c>
    </row>
    <row r="83" spans="1:1" x14ac:dyDescent="0.2">
      <c r="A83" t="s">
        <v>217</v>
      </c>
    </row>
    <row r="84" spans="1:1" x14ac:dyDescent="0.2">
      <c r="A84" t="s">
        <v>218</v>
      </c>
    </row>
    <row r="85" spans="1:1" x14ac:dyDescent="0.2">
      <c r="A85" s="96" t="s">
        <v>219</v>
      </c>
    </row>
    <row r="86" spans="1:1" x14ac:dyDescent="0.2">
      <c r="A86" s="96" t="s">
        <v>220</v>
      </c>
    </row>
    <row r="87" spans="1:1" x14ac:dyDescent="0.2">
      <c r="A87" t="s">
        <v>221</v>
      </c>
    </row>
    <row r="88" spans="1:1" x14ac:dyDescent="0.2">
      <c r="A88" t="s">
        <v>222</v>
      </c>
    </row>
    <row r="89" spans="1:1" x14ac:dyDescent="0.2">
      <c r="A89" t="s">
        <v>223</v>
      </c>
    </row>
    <row r="90" spans="1:1" x14ac:dyDescent="0.2">
      <c r="A90" s="96" t="s">
        <v>224</v>
      </c>
    </row>
    <row r="91" spans="1:1" x14ac:dyDescent="0.2">
      <c r="A91" t="s">
        <v>225</v>
      </c>
    </row>
    <row r="92" spans="1:1" x14ac:dyDescent="0.2">
      <c r="A92" t="s">
        <v>226</v>
      </c>
    </row>
    <row r="93" spans="1:1" x14ac:dyDescent="0.2">
      <c r="A93" t="s">
        <v>227</v>
      </c>
    </row>
    <row r="94" spans="1:1" x14ac:dyDescent="0.2">
      <c r="A94" t="s">
        <v>228</v>
      </c>
    </row>
    <row r="95" spans="1:1" x14ac:dyDescent="0.2">
      <c r="A95" t="s">
        <v>229</v>
      </c>
    </row>
    <row r="96" spans="1:1" x14ac:dyDescent="0.2">
      <c r="A96" s="96" t="s">
        <v>230</v>
      </c>
    </row>
    <row r="97" spans="1:1" x14ac:dyDescent="0.2">
      <c r="A97" t="s">
        <v>231</v>
      </c>
    </row>
    <row r="98" spans="1:1" x14ac:dyDescent="0.2">
      <c r="A98" t="s">
        <v>232</v>
      </c>
    </row>
    <row r="99" spans="1:1" x14ac:dyDescent="0.2">
      <c r="A99" t="s">
        <v>233</v>
      </c>
    </row>
    <row r="100" spans="1:1" x14ac:dyDescent="0.2">
      <c r="A100" t="s">
        <v>234</v>
      </c>
    </row>
    <row r="101" spans="1:1" x14ac:dyDescent="0.2">
      <c r="A101" t="s">
        <v>235</v>
      </c>
    </row>
    <row r="102" spans="1:1" x14ac:dyDescent="0.2">
      <c r="A102" t="s">
        <v>236</v>
      </c>
    </row>
    <row r="103" spans="1:1" x14ac:dyDescent="0.2">
      <c r="A103" t="s">
        <v>237</v>
      </c>
    </row>
    <row r="104" spans="1:1" x14ac:dyDescent="0.2">
      <c r="A104" s="96" t="s">
        <v>238</v>
      </c>
    </row>
    <row r="105" spans="1:1" x14ac:dyDescent="0.2">
      <c r="A105" t="s">
        <v>239</v>
      </c>
    </row>
    <row r="106" spans="1:1" x14ac:dyDescent="0.2">
      <c r="A106" t="s">
        <v>240</v>
      </c>
    </row>
    <row r="107" spans="1:1" x14ac:dyDescent="0.2">
      <c r="A107" t="s">
        <v>241</v>
      </c>
    </row>
    <row r="108" spans="1:1" x14ac:dyDescent="0.2">
      <c r="A108" t="s">
        <v>242</v>
      </c>
    </row>
    <row r="109" spans="1:1" x14ac:dyDescent="0.2">
      <c r="A109" t="s">
        <v>243</v>
      </c>
    </row>
    <row r="110" spans="1:1" x14ac:dyDescent="0.2">
      <c r="A110" t="s">
        <v>244</v>
      </c>
    </row>
    <row r="111" spans="1:1" x14ac:dyDescent="0.2">
      <c r="A111" t="s">
        <v>245</v>
      </c>
    </row>
    <row r="112" spans="1:1" x14ac:dyDescent="0.2">
      <c r="A112" t="s">
        <v>246</v>
      </c>
    </row>
    <row r="113" spans="1:1" x14ac:dyDescent="0.2">
      <c r="A113" t="s">
        <v>247</v>
      </c>
    </row>
    <row r="114" spans="1:1" x14ac:dyDescent="0.2">
      <c r="A114" t="s">
        <v>248</v>
      </c>
    </row>
    <row r="115" spans="1:1" x14ac:dyDescent="0.2">
      <c r="A115" t="s">
        <v>249</v>
      </c>
    </row>
    <row r="116" spans="1:1" x14ac:dyDescent="0.2">
      <c r="A116" t="s">
        <v>250</v>
      </c>
    </row>
    <row r="117" spans="1:1" x14ac:dyDescent="0.2">
      <c r="A117" s="96" t="s">
        <v>251</v>
      </c>
    </row>
    <row r="118" spans="1:1" x14ac:dyDescent="0.2">
      <c r="A118" t="s">
        <v>252</v>
      </c>
    </row>
    <row r="119" spans="1:1" x14ac:dyDescent="0.2">
      <c r="A119" t="s">
        <v>253</v>
      </c>
    </row>
    <row r="120" spans="1:1" x14ac:dyDescent="0.2">
      <c r="A120" s="96" t="s">
        <v>254</v>
      </c>
    </row>
    <row r="121" spans="1:1" x14ac:dyDescent="0.2">
      <c r="A121" t="s">
        <v>255</v>
      </c>
    </row>
    <row r="122" spans="1:1" x14ac:dyDescent="0.2">
      <c r="A122" t="s">
        <v>256</v>
      </c>
    </row>
    <row r="123" spans="1:1" x14ac:dyDescent="0.2">
      <c r="A123" t="s">
        <v>257</v>
      </c>
    </row>
    <row r="124" spans="1:1" x14ac:dyDescent="0.2">
      <c r="A124" t="s">
        <v>258</v>
      </c>
    </row>
    <row r="125" spans="1:1" x14ac:dyDescent="0.2">
      <c r="A125" t="s">
        <v>259</v>
      </c>
    </row>
    <row r="126" spans="1:1" x14ac:dyDescent="0.2">
      <c r="A126" t="s">
        <v>260</v>
      </c>
    </row>
    <row r="127" spans="1:1" x14ac:dyDescent="0.2">
      <c r="A127" t="s">
        <v>261</v>
      </c>
    </row>
    <row r="128" spans="1:1" x14ac:dyDescent="0.2">
      <c r="A128" t="s">
        <v>262</v>
      </c>
    </row>
    <row r="129" spans="1:1" x14ac:dyDescent="0.2">
      <c r="A129" s="96" t="s">
        <v>263</v>
      </c>
    </row>
    <row r="130" spans="1:1" x14ac:dyDescent="0.2">
      <c r="A130" t="s">
        <v>264</v>
      </c>
    </row>
    <row r="131" spans="1:1" x14ac:dyDescent="0.2">
      <c r="A131" t="s">
        <v>265</v>
      </c>
    </row>
    <row r="132" spans="1:1" x14ac:dyDescent="0.2">
      <c r="A132" t="s">
        <v>266</v>
      </c>
    </row>
    <row r="133" spans="1:1" x14ac:dyDescent="0.2">
      <c r="A133" s="96" t="s">
        <v>267</v>
      </c>
    </row>
    <row r="134" spans="1:1" x14ac:dyDescent="0.2">
      <c r="A134" t="s">
        <v>268</v>
      </c>
    </row>
    <row r="135" spans="1:1" x14ac:dyDescent="0.2">
      <c r="A135" t="s">
        <v>269</v>
      </c>
    </row>
    <row r="136" spans="1:1" x14ac:dyDescent="0.2">
      <c r="A136" t="s">
        <v>270</v>
      </c>
    </row>
    <row r="137" spans="1:1" x14ac:dyDescent="0.2">
      <c r="A137" t="s">
        <v>271</v>
      </c>
    </row>
    <row r="138" spans="1:1" x14ac:dyDescent="0.2">
      <c r="A138" t="s">
        <v>272</v>
      </c>
    </row>
    <row r="139" spans="1:1" x14ac:dyDescent="0.2">
      <c r="A139" t="s">
        <v>273</v>
      </c>
    </row>
    <row r="140" spans="1:1" x14ac:dyDescent="0.2">
      <c r="A140" t="s">
        <v>274</v>
      </c>
    </row>
    <row r="141" spans="1:1" x14ac:dyDescent="0.2">
      <c r="A141" s="96" t="s">
        <v>275</v>
      </c>
    </row>
    <row r="142" spans="1:1" x14ac:dyDescent="0.2">
      <c r="A142" t="s">
        <v>276</v>
      </c>
    </row>
    <row r="143" spans="1:1" x14ac:dyDescent="0.2">
      <c r="A143" t="s">
        <v>277</v>
      </c>
    </row>
    <row r="144" spans="1:1" x14ac:dyDescent="0.2">
      <c r="A144" t="s">
        <v>278</v>
      </c>
    </row>
    <row r="145" spans="1:1" x14ac:dyDescent="0.2">
      <c r="A145" t="s">
        <v>279</v>
      </c>
    </row>
    <row r="146" spans="1:1" x14ac:dyDescent="0.2">
      <c r="A146" s="96" t="s">
        <v>280</v>
      </c>
    </row>
    <row r="147" spans="1:1" x14ac:dyDescent="0.2">
      <c r="A147" t="s">
        <v>281</v>
      </c>
    </row>
    <row r="148" spans="1:1" x14ac:dyDescent="0.2">
      <c r="A148" t="s">
        <v>282</v>
      </c>
    </row>
    <row r="149" spans="1:1" x14ac:dyDescent="0.2">
      <c r="A149" t="s">
        <v>283</v>
      </c>
    </row>
    <row r="150" spans="1:1" x14ac:dyDescent="0.2">
      <c r="A150" t="s">
        <v>284</v>
      </c>
    </row>
    <row r="151" spans="1:1" x14ac:dyDescent="0.2">
      <c r="A151" s="96" t="s">
        <v>285</v>
      </c>
    </row>
    <row r="152" spans="1:1" x14ac:dyDescent="0.2">
      <c r="A152" t="s">
        <v>286</v>
      </c>
    </row>
    <row r="153" spans="1:1" x14ac:dyDescent="0.2">
      <c r="A153" t="s">
        <v>287</v>
      </c>
    </row>
    <row r="154" spans="1:1" x14ac:dyDescent="0.2">
      <c r="A154" t="s">
        <v>288</v>
      </c>
    </row>
    <row r="155" spans="1:1" x14ac:dyDescent="0.2">
      <c r="A155" t="s">
        <v>289</v>
      </c>
    </row>
    <row r="156" spans="1:1" x14ac:dyDescent="0.2">
      <c r="A156" s="96" t="s">
        <v>290</v>
      </c>
    </row>
    <row r="157" spans="1:1" x14ac:dyDescent="0.2">
      <c r="A157" t="s">
        <v>291</v>
      </c>
    </row>
    <row r="158" spans="1:1" x14ac:dyDescent="0.2">
      <c r="A158" t="s">
        <v>292</v>
      </c>
    </row>
    <row r="159" spans="1:1" x14ac:dyDescent="0.2">
      <c r="A159" t="s">
        <v>293</v>
      </c>
    </row>
    <row r="160" spans="1:1" x14ac:dyDescent="0.2">
      <c r="A160" t="s">
        <v>294</v>
      </c>
    </row>
    <row r="161" spans="1:1" x14ac:dyDescent="0.2">
      <c r="A161" t="s">
        <v>295</v>
      </c>
    </row>
    <row r="162" spans="1:1" x14ac:dyDescent="0.2">
      <c r="A162" s="96" t="s">
        <v>296</v>
      </c>
    </row>
    <row r="163" spans="1:1" x14ac:dyDescent="0.2">
      <c r="A163" t="s">
        <v>297</v>
      </c>
    </row>
    <row r="164" spans="1:1" x14ac:dyDescent="0.2">
      <c r="A164" t="s">
        <v>298</v>
      </c>
    </row>
    <row r="165" spans="1:1" x14ac:dyDescent="0.2">
      <c r="A165" t="s">
        <v>299</v>
      </c>
    </row>
    <row r="166" spans="1:1" x14ac:dyDescent="0.2">
      <c r="A166" t="s">
        <v>300</v>
      </c>
    </row>
    <row r="167" spans="1:1" x14ac:dyDescent="0.2">
      <c r="A167" t="s">
        <v>301</v>
      </c>
    </row>
    <row r="168" spans="1:1" x14ac:dyDescent="0.2">
      <c r="A168" t="s">
        <v>302</v>
      </c>
    </row>
    <row r="169" spans="1:1" x14ac:dyDescent="0.2">
      <c r="A169" t="s">
        <v>303</v>
      </c>
    </row>
    <row r="170" spans="1:1" x14ac:dyDescent="0.2">
      <c r="A170" s="96" t="s">
        <v>304</v>
      </c>
    </row>
    <row r="171" spans="1:1" x14ac:dyDescent="0.2">
      <c r="A171" t="s">
        <v>305</v>
      </c>
    </row>
    <row r="172" spans="1:1" x14ac:dyDescent="0.2">
      <c r="A172" t="s">
        <v>306</v>
      </c>
    </row>
    <row r="173" spans="1:1" x14ac:dyDescent="0.2">
      <c r="A173" t="s">
        <v>307</v>
      </c>
    </row>
    <row r="174" spans="1:1" x14ac:dyDescent="0.2">
      <c r="A174" t="s">
        <v>308</v>
      </c>
    </row>
    <row r="175" spans="1:1" x14ac:dyDescent="0.2">
      <c r="A175" t="s">
        <v>309</v>
      </c>
    </row>
    <row r="176" spans="1:1" x14ac:dyDescent="0.2">
      <c r="A176" t="s">
        <v>310</v>
      </c>
    </row>
    <row r="177" spans="1:1" x14ac:dyDescent="0.2">
      <c r="A177" t="s">
        <v>311</v>
      </c>
    </row>
    <row r="178" spans="1:1" x14ac:dyDescent="0.2">
      <c r="A178" t="s">
        <v>312</v>
      </c>
    </row>
    <row r="179" spans="1:1" x14ac:dyDescent="0.2">
      <c r="A179" t="s">
        <v>313</v>
      </c>
    </row>
    <row r="180" spans="1:1" x14ac:dyDescent="0.2">
      <c r="A180" t="s">
        <v>314</v>
      </c>
    </row>
    <row r="181" spans="1:1" x14ac:dyDescent="0.2">
      <c r="A181" t="s">
        <v>315</v>
      </c>
    </row>
    <row r="182" spans="1:1" x14ac:dyDescent="0.2">
      <c r="A182" t="s">
        <v>316</v>
      </c>
    </row>
    <row r="183" spans="1:1" x14ac:dyDescent="0.2">
      <c r="A183" t="s">
        <v>317</v>
      </c>
    </row>
    <row r="184" spans="1:1" x14ac:dyDescent="0.2">
      <c r="A184" t="s">
        <v>318</v>
      </c>
    </row>
    <row r="185" spans="1:1" x14ac:dyDescent="0.2">
      <c r="A185" t="s">
        <v>319</v>
      </c>
    </row>
    <row r="186" spans="1:1" x14ac:dyDescent="0.2">
      <c r="A186" t="s">
        <v>320</v>
      </c>
    </row>
    <row r="187" spans="1:1" x14ac:dyDescent="0.2">
      <c r="A187" t="s">
        <v>321</v>
      </c>
    </row>
    <row r="188" spans="1:1" x14ac:dyDescent="0.2">
      <c r="A188" t="s">
        <v>322</v>
      </c>
    </row>
    <row r="189" spans="1:1" x14ac:dyDescent="0.2">
      <c r="A189" t="s">
        <v>323</v>
      </c>
    </row>
    <row r="190" spans="1:1" x14ac:dyDescent="0.2">
      <c r="A190" t="s">
        <v>324</v>
      </c>
    </row>
    <row r="191" spans="1:1" x14ac:dyDescent="0.2">
      <c r="A191" t="s">
        <v>325</v>
      </c>
    </row>
    <row r="192" spans="1:1" x14ac:dyDescent="0.2">
      <c r="A192" t="s">
        <v>326</v>
      </c>
    </row>
    <row r="193" spans="1:1" x14ac:dyDescent="0.2">
      <c r="A193" t="s">
        <v>327</v>
      </c>
    </row>
    <row r="194" spans="1:1" x14ac:dyDescent="0.2">
      <c r="A194" t="s">
        <v>328</v>
      </c>
    </row>
    <row r="195" spans="1:1" x14ac:dyDescent="0.2">
      <c r="A195" t="s">
        <v>329</v>
      </c>
    </row>
    <row r="196" spans="1:1" x14ac:dyDescent="0.2">
      <c r="A196" t="s">
        <v>330</v>
      </c>
    </row>
    <row r="197" spans="1:1" x14ac:dyDescent="0.2">
      <c r="A197" t="s">
        <v>331</v>
      </c>
    </row>
    <row r="198" spans="1:1" x14ac:dyDescent="0.2">
      <c r="A198" t="s">
        <v>332</v>
      </c>
    </row>
    <row r="199" spans="1:1" x14ac:dyDescent="0.2">
      <c r="A199" s="96" t="s">
        <v>333</v>
      </c>
    </row>
    <row r="200" spans="1:1" x14ac:dyDescent="0.2">
      <c r="A200" t="s">
        <v>334</v>
      </c>
    </row>
    <row r="201" spans="1:1" x14ac:dyDescent="0.2">
      <c r="A201" t="s">
        <v>335</v>
      </c>
    </row>
    <row r="202" spans="1:1" x14ac:dyDescent="0.2">
      <c r="A202" t="s">
        <v>336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SCHEMAHöst13</vt:lpstr>
      <vt:lpstr>SerienHela13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Hallden Anton</dc:creator>
  <cp:lastModifiedBy>Hallden Anton</cp:lastModifiedBy>
  <cp:lastPrinted>2013-10-09T07:12:27Z</cp:lastPrinted>
  <dcterms:created xsi:type="dcterms:W3CDTF">2013-10-09T07:06:51Z</dcterms:created>
  <dcterms:modified xsi:type="dcterms:W3CDTF">2013-10-09T07:27:38Z</dcterms:modified>
</cp:coreProperties>
</file>