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rdo/Documents/_Ricardo/Docs/DalbyGIF/"/>
    </mc:Choice>
  </mc:AlternateContent>
  <xr:revisionPtr revIDLastSave="0" documentId="13_ncr:1_{7FEAE544-B732-3849-8C26-8B8F37C6CD9A}" xr6:coauthVersionLast="47" xr6:coauthVersionMax="47" xr10:uidLastSave="{00000000-0000-0000-0000-000000000000}"/>
  <bookViews>
    <workbookView xWindow="4160" yWindow="3260" windowWidth="38900" windowHeight="22040" xr2:uid="{A6BE3C28-9F3B-470C-BE8C-3CAE0F3216E7}"/>
  </bookViews>
  <sheets>
    <sheet name="Rotation av ansvarsområden ny" sheetId="8" r:id="rId1"/>
    <sheet name="Rotation av ansvarsområden" sheetId="7" r:id="rId2"/>
    <sheet name="Tidslinje" sheetId="4" r:id="rId3"/>
    <sheet name="(Old)Rotation av ansvarsområde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8" l="1"/>
  <c r="E27" i="8"/>
  <c r="E26" i="8"/>
  <c r="E25" i="8"/>
  <c r="E24" i="8"/>
  <c r="E23" i="8"/>
  <c r="D29" i="8"/>
  <c r="B24" i="8"/>
  <c r="C23" i="8"/>
  <c r="C22" i="8"/>
  <c r="C29" i="8" s="1"/>
  <c r="C21" i="7"/>
  <c r="B22" i="7"/>
  <c r="E22" i="7"/>
  <c r="E21" i="7"/>
  <c r="E26" i="7"/>
  <c r="D27" i="7"/>
  <c r="C20" i="7"/>
  <c r="C27" i="7" s="1"/>
  <c r="E24" i="7"/>
  <c r="E23" i="7"/>
  <c r="E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22" authorId="0" shapeId="0" xr:uid="{A920D599-8E0C-8E42-8FF5-F961C7EC873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Lagen får dela på kioskvinsten &amp; Julmarknadsvinsten. Totala Klubbstödet är minst 5k per lag och max 8k per lag</t>
        </r>
      </text>
    </comment>
    <comment ref="B25" authorId="0" shapeId="0" xr:uid="{BB8093CC-7329-3643-9D75-8A5CC736A23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Inga pengar från klubben. Beror helt på aktiviteter och vad man säljer under dagen.</t>
        </r>
      </text>
    </comment>
    <comment ref="B26" authorId="0" shapeId="0" xr:uid="{868E1B5D-1E37-0F48-A032-C3DF0201A9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Inga pengar från klubben. Beror helt på aktiviteter och vad man säljer under dagen.</t>
        </r>
      </text>
    </comment>
    <comment ref="B28" authorId="0" shapeId="0" xr:uid="{289E21C0-745D-D442-98D4-940913AFC9B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Inga pengar från Klubben.
</t>
        </r>
        <r>
          <rPr>
            <sz val="10"/>
            <color rgb="FF000000"/>
            <rFont val="Tahoma"/>
            <family val="2"/>
          </rPr>
          <t>Lagen kan välja själva att sälja hembakat, etc, för att få in pengar.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20" authorId="0" shapeId="0" xr:uid="{D2721A64-70AE-0F45-860C-5ABE74902AC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Lagen får dela på kioskvinsten &amp; Julmarknadsvinsten. Totala Klubbstödet är minst 5k per lag och max 8k per lag</t>
        </r>
      </text>
    </comment>
    <comment ref="B23" authorId="0" shapeId="0" xr:uid="{8FEB57C0-EB56-1C4D-A8E2-E6B0206AD30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Inga pengar från klubben. Beror helt på aktiviteter och vad man säljer under dagen.</t>
        </r>
      </text>
    </comment>
    <comment ref="B24" authorId="0" shapeId="0" xr:uid="{C41D3001-17F9-5040-8183-21C3DE9D299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Inga pengar från klubben. Beror helt på aktiviteter och vad man säljer under dagen.</t>
        </r>
      </text>
    </comment>
    <comment ref="B26" authorId="0" shapeId="0" xr:uid="{920302AA-8534-FA42-ABD7-BB992C952BB7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Inga pengar från Klubben.
</t>
        </r>
        <r>
          <rPr>
            <sz val="10"/>
            <color rgb="FF000000"/>
            <rFont val="Tahoma"/>
            <family val="2"/>
          </rPr>
          <t>Lagen kan välja själva att sälja hembakat, etc, för att få in pengar.</t>
        </r>
      </text>
    </comment>
  </commentList>
</comments>
</file>

<file path=xl/sharedStrings.xml><?xml version="1.0" encoding="utf-8"?>
<sst xmlns="http://schemas.openxmlformats.org/spreadsheetml/2006/main" count="294" uniqueCount="129">
  <si>
    <t>Kiosk: Hämtning och Uppackning</t>
  </si>
  <si>
    <t>P07</t>
  </si>
  <si>
    <t>P08</t>
  </si>
  <si>
    <t>P09</t>
  </si>
  <si>
    <t>P10</t>
  </si>
  <si>
    <t>Annonsblad (försäljning/utdelning)</t>
  </si>
  <si>
    <t>F08/09</t>
  </si>
  <si>
    <t>F10/11</t>
  </si>
  <si>
    <t>F12/13</t>
  </si>
  <si>
    <t>Fotbollsavslutning</t>
  </si>
  <si>
    <t>P04/P05</t>
  </si>
  <si>
    <t>Julmarknad Planering</t>
  </si>
  <si>
    <t>P11</t>
  </si>
  <si>
    <t>P12</t>
  </si>
  <si>
    <t>P10, F10/11</t>
  </si>
  <si>
    <t>-</t>
  </si>
  <si>
    <t>P06</t>
  </si>
  <si>
    <t>F06/07</t>
  </si>
  <si>
    <t>P13</t>
  </si>
  <si>
    <t>P14</t>
  </si>
  <si>
    <t>P12, F12/13</t>
  </si>
  <si>
    <t>Kiosk: Inköp &amp; Rutiner</t>
  </si>
  <si>
    <t>Fotbollensdag*</t>
  </si>
  <si>
    <t>P15</t>
  </si>
  <si>
    <t>Lejonmarknad koordinering</t>
  </si>
  <si>
    <t>A-Lag biljettförsäljning*</t>
  </si>
  <si>
    <t>Utdelning av lagpresentationer*</t>
  </si>
  <si>
    <t>Fotboll</t>
  </si>
  <si>
    <t>Handboll</t>
  </si>
  <si>
    <t>Feb</t>
  </si>
  <si>
    <t>Jun</t>
  </si>
  <si>
    <t>Fotbollensdag</t>
  </si>
  <si>
    <t>Aug</t>
  </si>
  <si>
    <t>April</t>
  </si>
  <si>
    <t>Fotbollssäsong Startar</t>
  </si>
  <si>
    <t>Nov</t>
  </si>
  <si>
    <t>Sep</t>
  </si>
  <si>
    <t>Fotbollsavslutning (Knattar)</t>
  </si>
  <si>
    <t>Dec</t>
  </si>
  <si>
    <t>Mars</t>
  </si>
  <si>
    <t>Jan</t>
  </si>
  <si>
    <t>Maj</t>
  </si>
  <si>
    <t>Jul</t>
  </si>
  <si>
    <t>Okt</t>
  </si>
  <si>
    <t>Kiosken Öppnar</t>
  </si>
  <si>
    <t>Lejonmarkndaskoordinering
Utdelning av lagpresentationer(?)</t>
  </si>
  <si>
    <t>Utdelning lagpresentationer</t>
  </si>
  <si>
    <t>Årlig klubbstöd till varje lag (incl Cup)</t>
  </si>
  <si>
    <t>Sista seriematcherna o handbollsavslutning , kiosken stänger</t>
  </si>
  <si>
    <t>Handbollssäsongen börjar</t>
  </si>
  <si>
    <t xml:space="preserve">Serierna börjar , kiosken öppnar. Handbollens dag </t>
  </si>
  <si>
    <t>Handbollensdag</t>
  </si>
  <si>
    <t>Fotbollsavslutning*</t>
  </si>
  <si>
    <t>VinterCup
Fotbollssäsong Slutar
Kiosken Stänger
Julmarknad</t>
  </si>
  <si>
    <t>Fotboll- Handollsavslutning*</t>
  </si>
  <si>
    <t>Bollkalle ansvar (Fotboll Herrar)</t>
  </si>
  <si>
    <t>Kolumn1</t>
  </si>
  <si>
    <t>2018</t>
  </si>
  <si>
    <t>2019</t>
  </si>
  <si>
    <t>2020</t>
  </si>
  <si>
    <t>2021</t>
  </si>
  <si>
    <t>2022</t>
  </si>
  <si>
    <t>2023</t>
  </si>
  <si>
    <t>Summa</t>
  </si>
  <si>
    <t xml:space="preserve"> </t>
  </si>
  <si>
    <t>Årets första FotbollFöräldrasektionsmöte</t>
  </si>
  <si>
    <t>Fotbollsavslutning (Ungdomslagen)
Årets sista FotbollFöräldrasektionsmöte</t>
  </si>
  <si>
    <t>Handbollsavslutning*</t>
  </si>
  <si>
    <t>Datum</t>
  </si>
  <si>
    <t>F-Kiosk: Hämtning, Uppackning &amp; "Vaktmästare"</t>
  </si>
  <si>
    <t>H-Kiosk: Hämtning, Uppackning &amp; "Vaktmästare"</t>
  </si>
  <si>
    <t>Mars - Dec</t>
  </si>
  <si>
    <t>Jan - Dec</t>
  </si>
  <si>
    <t>Aug - April</t>
  </si>
  <si>
    <t>Kommentarer</t>
  </si>
  <si>
    <t>April - Dec</t>
  </si>
  <si>
    <t>6:e Juni</t>
  </si>
  <si>
    <t>Sep - Dec</t>
  </si>
  <si>
    <t>Hämtar från Hemköp till H-Kiosken och meddela inköp.
Vid "kris" kan hämta från F-Kiosken.</t>
  </si>
  <si>
    <t>Hämtar från Hemköp till F-Kiosken.
Vid kris ta pengar från kassaskåpet och handla på Hemköp.</t>
  </si>
  <si>
    <t>Ansvarar att lägga beställningar mot Hemköp. "Lager" i F-kiosken.</t>
  </si>
  <si>
    <t>Alla</t>
  </si>
  <si>
    <t>Handbollsavslutning</t>
  </si>
  <si>
    <t>Kostnad för Klubben</t>
  </si>
  <si>
    <t>Antal Ungdomslag i Fotboll (exkl bollskola):</t>
  </si>
  <si>
    <t>Antal Ungdomslag i Handboll (exkl bollskola):</t>
  </si>
  <si>
    <t>Utökade intäkter</t>
  </si>
  <si>
    <t>2024</t>
  </si>
  <si>
    <t>Lag (2022)</t>
  </si>
  <si>
    <t>kiosk Lundaspelen</t>
  </si>
  <si>
    <t>P11f</t>
  </si>
  <si>
    <t>P10f</t>
  </si>
  <si>
    <t>P08/09h</t>
  </si>
  <si>
    <t>P09f</t>
  </si>
  <si>
    <t>P12f, F12/13f</t>
  </si>
  <si>
    <t>P13h</t>
  </si>
  <si>
    <t>P08f</t>
  </si>
  <si>
    <t>P13f</t>
  </si>
  <si>
    <t>P12f</t>
  </si>
  <si>
    <t>P11h</t>
  </si>
  <si>
    <t>P12h</t>
  </si>
  <si>
    <t>P14/15h</t>
  </si>
  <si>
    <t>P14f</t>
  </si>
  <si>
    <t>P14f, F14/15f</t>
  </si>
  <si>
    <t>F14/15h</t>
  </si>
  <si>
    <t>P15f</t>
  </si>
  <si>
    <t>Fotbollensdag (6:e Juni)*</t>
  </si>
  <si>
    <t>Handbollensdag (Datum TBD)*</t>
  </si>
  <si>
    <t>F12/13h</t>
  </si>
  <si>
    <t>P16f</t>
  </si>
  <si>
    <t>P17f</t>
  </si>
  <si>
    <t>A-lag Kiosk, Bollkalle ansvar &amp; biljettförsäljning*</t>
  </si>
  <si>
    <t>F14/15f, P14/15h</t>
  </si>
  <si>
    <t>2025</t>
  </si>
  <si>
    <t>F08/09f, P11h</t>
  </si>
  <si>
    <t>F10/11f, P12h</t>
  </si>
  <si>
    <t>F12/13f, P13h</t>
  </si>
  <si>
    <t>P16h</t>
  </si>
  <si>
    <t>F10/11f, P14/15h</t>
  </si>
  <si>
    <t>F12/13f, F14/15h</t>
  </si>
  <si>
    <t>F14/15f, P16h</t>
  </si>
  <si>
    <t>Lundaspelen</t>
  </si>
  <si>
    <t>P08/09h, xx</t>
  </si>
  <si>
    <t>F-Kiosk: Inköp &amp; Rutiner</t>
  </si>
  <si>
    <t>H-Kiosk: Inköp &amp; Rutiner</t>
  </si>
  <si>
    <t>Ansvarar att lägga beställningar mot Hemköp (Fotboll)</t>
  </si>
  <si>
    <t>Ansvarar att lägga beställningar mot Hemköp. (Handboll)</t>
  </si>
  <si>
    <t>P08/P09f</t>
  </si>
  <si>
    <t>P15h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</si>
</sst>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B4C7E7"/>
      <name val="Calibri"/>
      <family val="2"/>
    </font>
    <font>
      <sz val="14"/>
      <color rgb="FFBFBFBF"/>
      <name val="Calibri"/>
      <family val="2"/>
    </font>
    <font>
      <sz val="14"/>
      <color rgb="FF000000"/>
      <name val="Segoe UI"/>
    </font>
    <font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2"/>
      <color rgb="FFFFFFFF"/>
      <name val="Calibri"/>
      <family val="2"/>
    </font>
    <font>
      <b/>
      <sz val="22"/>
      <color rgb="FF000000"/>
      <name val="Calibri"/>
      <family val="2"/>
    </font>
    <font>
      <b/>
      <sz val="18"/>
      <color rgb="FFFFFFFF"/>
      <name val="Calibri"/>
      <family val="2"/>
    </font>
    <font>
      <sz val="18"/>
      <color rgb="FFFFFFFF"/>
      <name val="Calibri"/>
      <family val="2"/>
    </font>
    <font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Arial"/>
      <family val="2"/>
    </font>
    <font>
      <sz val="8"/>
      <name val="Calibri"/>
      <family val="2"/>
      <scheme val="minor"/>
    </font>
    <font>
      <sz val="14"/>
      <color theme="0"/>
      <name val="Arial"/>
      <family val="2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3" fillId="3" borderId="1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0" fillId="0" borderId="0" xfId="0" applyAlignment="1">
      <alignment wrapText="1"/>
    </xf>
    <xf numFmtId="0" fontId="11" fillId="3" borderId="1" xfId="0" applyFont="1" applyFill="1" applyBorder="1" applyAlignment="1">
      <alignment horizontal="center" vertical="center" wrapText="1" readingOrder="1"/>
    </xf>
    <xf numFmtId="0" fontId="11" fillId="4" borderId="2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4" fillId="4" borderId="2" xfId="0" applyFont="1" applyFill="1" applyBorder="1" applyAlignment="1">
      <alignment horizontal="center" vertical="center" wrapText="1" readingOrder="1"/>
    </xf>
    <xf numFmtId="0" fontId="14" fillId="3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12" fillId="2" borderId="4" xfId="0" applyFont="1" applyFill="1" applyBorder="1" applyAlignment="1">
      <alignment horizontal="left" vertical="center" wrapText="1" readingOrder="1"/>
    </xf>
    <xf numFmtId="0" fontId="2" fillId="2" borderId="4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left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13" fillId="2" borderId="8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left" vertical="center" wrapText="1" readingOrder="1"/>
    </xf>
    <xf numFmtId="0" fontId="3" fillId="4" borderId="11" xfId="0" applyFont="1" applyFill="1" applyBorder="1" applyAlignment="1">
      <alignment horizontal="center" vertical="center" wrapText="1" readingOrder="1"/>
    </xf>
    <xf numFmtId="0" fontId="5" fillId="4" borderId="11" xfId="0" applyFont="1" applyFill="1" applyBorder="1" applyAlignment="1">
      <alignment horizontal="center" vertical="center" wrapText="1" readingOrder="1"/>
    </xf>
    <xf numFmtId="0" fontId="14" fillId="4" borderId="11" xfId="0" applyFont="1" applyFill="1" applyBorder="1" applyAlignment="1">
      <alignment horizontal="center" vertical="center" wrapText="1" readingOrder="1"/>
    </xf>
    <xf numFmtId="0" fontId="11" fillId="4" borderId="11" xfId="0" applyFont="1" applyFill="1" applyBorder="1" applyAlignment="1">
      <alignment horizontal="center" vertical="center" wrapText="1" readingOrder="1"/>
    </xf>
    <xf numFmtId="0" fontId="3" fillId="4" borderId="12" xfId="0" applyFont="1" applyFill="1" applyBorder="1" applyAlignment="1">
      <alignment horizontal="center" vertical="center" wrapText="1" readingOrder="1"/>
    </xf>
    <xf numFmtId="0" fontId="15" fillId="0" borderId="0" xfId="0" applyFont="1"/>
    <xf numFmtId="0" fontId="16" fillId="0" borderId="0" xfId="0" applyFont="1"/>
    <xf numFmtId="0" fontId="17" fillId="0" borderId="0" xfId="1" applyFont="1"/>
    <xf numFmtId="0" fontId="7" fillId="0" borderId="0" xfId="0" applyFont="1" applyAlignment="1">
      <alignment wrapText="1"/>
    </xf>
    <xf numFmtId="0" fontId="19" fillId="0" borderId="0" xfId="1" applyFont="1"/>
    <xf numFmtId="0" fontId="19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2">
    <cellStyle name="Normal" xfId="0" builtinId="0"/>
    <cellStyle name="Normal 2" xfId="1" xr:uid="{B68ED1BE-32A6-4DC5-8E98-3C87E2CC2D97}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0000"/>
        <name val="Calibri"/>
        <family val="2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0000"/>
        <name val="Calibri"/>
        <family val="2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BFBFBF"/>
        <name val="Calibri"/>
        <family val="2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BFBFBF"/>
        <name val="Calibri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fill>
        <patternFill patternType="solid">
          <fgColor indexed="64"/>
          <bgColor rgb="FFE9EBF5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FFFFFF"/>
        <name val="Calibri"/>
        <family val="2"/>
        <scheme val="none"/>
      </font>
      <fill>
        <patternFill patternType="solid">
          <fgColor indexed="64"/>
          <bgColor rgb="FF4472C4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FFFFFF"/>
        <name val="Calibri"/>
        <scheme val="none"/>
      </font>
      <fill>
        <patternFill patternType="solid">
          <fgColor indexed="64"/>
          <bgColor rgb="FF4472C4"/>
        </patternFill>
      </fill>
      <alignment horizontal="left" vertical="center" textRotation="0" wrapText="1" indent="0" justifyLastLine="0" shrinkToFit="0" readingOrder="1"/>
      <border diagonalUp="0" diagonalDown="0">
        <left/>
        <right style="medium">
          <color rgb="FFFFFFFF"/>
        </right>
        <top style="medium">
          <color rgb="FFFFFFFF"/>
        </top>
        <bottom style="medium">
          <color rgb="FFFFFFFF"/>
        </bottom>
        <vertical/>
        <horizontal/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2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B15B79-BAAD-D949-A349-ED3C6727A614}" name="Tabell43" displayName="Tabell43" ref="B2:H15" totalsRowShown="0" headerRowDxfId="49" dataDxfId="48">
  <autoFilter ref="B2:H15" xr:uid="{7B470C16-BCBE-304A-9B49-ABCB641700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213C3BE-0D35-4243-975C-9B3DC35FD44B}" name=" " dataDxfId="47"/>
    <tableColumn id="8" xr3:uid="{2932D0CD-3084-6A47-A06A-D1803DDA1DF8}" name="Datum" dataDxfId="46"/>
    <tableColumn id="6" xr3:uid="{A29A9F4B-93A9-894F-A6D7-26BF9B43EF25}" name="2022" dataDxfId="45"/>
    <tableColumn id="10" xr3:uid="{D56B865E-4012-234B-8D9A-91E0D2E1B630}" name="2023" dataDxfId="44"/>
    <tableColumn id="11" xr3:uid="{3F4A4666-3C1B-584E-A2F0-2B5DBC874BAB}" name="2024" dataDxfId="43"/>
    <tableColumn id="2" xr3:uid="{FEC04A1D-DF07-B847-8745-DF53C835903B}" name="2025" dataDxfId="42"/>
    <tableColumn id="7" xr3:uid="{866244E7-33C0-7844-A468-58557A1C459B}" name="Kommentarer" dataDxfId="41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4722F9-2BE6-F94D-AB72-8BB24D67EC68}" name="Tabell54" displayName="Tabell54" ref="B21:E29" totalsRowCount="1" dataDxfId="40">
  <autoFilter ref="B21:E28" xr:uid="{632A629E-C564-E841-BCBF-6F135CF74700}">
    <filterColumn colId="0" hiddenButton="1"/>
    <filterColumn colId="1" hiddenButton="1"/>
    <filterColumn colId="2" hiddenButton="1"/>
    <filterColumn colId="3" hiddenButton="1"/>
  </autoFilter>
  <tableColumns count="4">
    <tableColumn id="1" xr3:uid="{D6E75040-FB29-A247-809F-6168430C75DD}" name=" " totalsRowLabel="Summa" dataDxfId="39" totalsRowDxfId="38" dataCellStyle="Normal 2"/>
    <tableColumn id="2" xr3:uid="{A359BF54-9E35-B543-AD9F-25A8EB08A0D4}" name="Kostnad för Klubben" totalsRowFunction="sum" dataDxfId="37" totalsRowDxfId="36"/>
    <tableColumn id="3" xr3:uid="{4FEDDA9C-48D3-C54C-8257-37FCDA893ECD}" name="Utökade intäkter" totalsRowFunction="sum" dataDxfId="35" totalsRowDxfId="34"/>
    <tableColumn id="4" xr3:uid="{1435E2B1-FCF6-B64C-B39D-706D77C8834D}" name="Lag (2022)" dataDxfId="33" totalsRowDxfId="32"/>
  </tableColumns>
  <tableStyleInfo name="TableStyleMedium9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470C16-BCBE-304A-9B49-ABCB64170045}" name="Tabell4" displayName="Tabell4" ref="B2:H13" totalsRowShown="0" headerRowDxfId="31" dataDxfId="30">
  <autoFilter ref="B2:H13" xr:uid="{7B470C16-BCBE-304A-9B49-ABCB641700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9836B9F-BF9E-E64B-9E86-98E275FB455F}" name=" " dataDxfId="29"/>
    <tableColumn id="8" xr3:uid="{34D717F8-F59C-5D49-A7CA-2EA9A6BD2261}" name="Datum" dataDxfId="28"/>
    <tableColumn id="6" xr3:uid="{3D510583-5B42-6443-8CF7-478F4BEB45B7}" name="2022" dataDxfId="27"/>
    <tableColumn id="10" xr3:uid="{52BDE020-D83B-944C-AD45-F2BCEF50409E}" name="2023" dataDxfId="26"/>
    <tableColumn id="11" xr3:uid="{61B417D4-EE87-0140-A25D-5E5A59B6A302}" name="2024" dataDxfId="25"/>
    <tableColumn id="2" xr3:uid="{5C9E1457-AB1C-D242-8EDF-AAFFAACC87BA}" name="2025" dataDxfId="24"/>
    <tableColumn id="7" xr3:uid="{B9594491-ABB6-FE47-AF49-6BE088773732}" name="Kommentarer" dataDxfId="23"/>
  </tableColumns>
  <tableStyleInfo name="TableStyleMedium9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32A629E-C564-E841-BCBF-6F135CF74700}" name="Tabell5" displayName="Tabell5" ref="B19:E27" totalsRowCount="1" dataDxfId="22">
  <autoFilter ref="B19:E26" xr:uid="{632A629E-C564-E841-BCBF-6F135CF74700}">
    <filterColumn colId="0" hiddenButton="1"/>
    <filterColumn colId="1" hiddenButton="1"/>
    <filterColumn colId="2" hiddenButton="1"/>
    <filterColumn colId="3" hiddenButton="1"/>
  </autoFilter>
  <tableColumns count="4">
    <tableColumn id="1" xr3:uid="{A6ADD457-321C-704F-8A31-F719870CB580}" name=" " totalsRowLabel="Summa" dataDxfId="21" totalsRowDxfId="20" dataCellStyle="Normal 2"/>
    <tableColumn id="2" xr3:uid="{73C6C6ED-4FBD-2848-B263-73FC7F0F4E06}" name="Kostnad för Klubben" totalsRowFunction="sum" dataDxfId="19" totalsRowDxfId="18"/>
    <tableColumn id="3" xr3:uid="{760F5CC5-8E37-F240-96D4-8B956153BF7B}" name="Utökade intäkter" totalsRowFunction="sum" dataDxfId="17" totalsRowDxfId="16"/>
    <tableColumn id="4" xr3:uid="{A3FF2845-B1F6-B248-8C90-28CBA97FC396}" name="Lag (2022)" dataDxfId="15" totalsRowDxfId="14"/>
  </tableColumns>
  <tableStyleInfo name="TableStyleMedium9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FC19F3-75AC-634F-A4D4-B0FF8E7C2F3E}" name="Tabell1" displayName="Tabell1" ref="B3:H13" headerRowBorderDxfId="13" tableBorderDxfId="12">
  <autoFilter ref="B3:H13" xr:uid="{9AFC19F3-75AC-634F-A4D4-B0FF8E7C2F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67F0C00-C3AB-424B-92F2-63A56B0FEE6F}" name="Kolumn1" totalsRowLabel="Summa" dataDxfId="11" totalsRowDxfId="10"/>
    <tableColumn id="2" xr3:uid="{FE6F2F31-73DA-1646-B180-7F7CCF021549}" name="2018" dataDxfId="9" totalsRowDxfId="8"/>
    <tableColumn id="3" xr3:uid="{0AE87E13-5CFB-6F49-9C64-E764C63DF62C}" name="2019" dataDxfId="7" totalsRowDxfId="6"/>
    <tableColumn id="4" xr3:uid="{8F07C9AE-109D-3A48-AD69-8EF1984432FA}" name="2020" dataDxfId="5" totalsRowDxfId="4"/>
    <tableColumn id="5" xr3:uid="{165B4726-A591-AE49-B26D-234DBB56EAD7}" name="2021" dataDxfId="3" totalsRowDxfId="2"/>
    <tableColumn id="6" xr3:uid="{C95861DE-0DCC-7D4A-8251-E7A894E17C39}" name="2022" dataDxfId="1" totalsRowDxfId="0"/>
    <tableColumn id="7" xr3:uid="{E70B053B-45F2-B14A-AC98-F2E110AA530F}" name="2023" totalsRowFunction="count"/>
  </tableColumns>
  <tableStyleInfo name="TableStyleMedium10" showFirstColumn="1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2BBAE-4450-AD44-B3CE-378F522FBA8A}">
  <dimension ref="B2:H30"/>
  <sheetViews>
    <sheetView tabSelected="1" zoomScale="110" zoomScaleNormal="110" workbookViewId="0">
      <selection activeCell="F12" sqref="F12"/>
    </sheetView>
  </sheetViews>
  <sheetFormatPr baseColWidth="10" defaultRowHeight="15" x14ac:dyDescent="0.2"/>
  <cols>
    <col min="2" max="2" width="71.5" bestFit="1" customWidth="1"/>
    <col min="3" max="3" width="24" customWidth="1"/>
    <col min="4" max="4" width="25" bestFit="1" customWidth="1"/>
    <col min="5" max="5" width="26.6640625" bestFit="1" customWidth="1"/>
    <col min="6" max="7" width="26.6640625" customWidth="1"/>
    <col min="8" max="8" width="65.5" customWidth="1"/>
  </cols>
  <sheetData>
    <row r="2" spans="2:8" ht="29" x14ac:dyDescent="0.35">
      <c r="B2" s="36" t="s">
        <v>64</v>
      </c>
      <c r="C2" s="36" t="s">
        <v>68</v>
      </c>
      <c r="D2" s="36" t="s">
        <v>61</v>
      </c>
      <c r="E2" s="44" t="s">
        <v>62</v>
      </c>
      <c r="F2" s="36" t="s">
        <v>87</v>
      </c>
      <c r="G2" s="36" t="s">
        <v>113</v>
      </c>
      <c r="H2" s="36" t="s">
        <v>74</v>
      </c>
    </row>
    <row r="3" spans="2:8" ht="29" x14ac:dyDescent="0.35">
      <c r="B3" s="36" t="s">
        <v>123</v>
      </c>
      <c r="C3" s="36" t="s">
        <v>72</v>
      </c>
      <c r="D3" s="36" t="s">
        <v>90</v>
      </c>
      <c r="E3" s="45" t="s">
        <v>98</v>
      </c>
      <c r="F3" s="46" t="s">
        <v>97</v>
      </c>
      <c r="G3" s="36" t="s">
        <v>102</v>
      </c>
      <c r="H3" s="38" t="s">
        <v>125</v>
      </c>
    </row>
    <row r="4" spans="2:8" ht="29" x14ac:dyDescent="0.35">
      <c r="B4" s="36" t="s">
        <v>124</v>
      </c>
      <c r="C4" s="36" t="s">
        <v>72</v>
      </c>
      <c r="D4" s="36" t="s">
        <v>90</v>
      </c>
      <c r="E4" s="45" t="s">
        <v>100</v>
      </c>
      <c r="F4" s="46" t="s">
        <v>95</v>
      </c>
      <c r="G4" s="36" t="s">
        <v>101</v>
      </c>
      <c r="H4" s="38" t="s">
        <v>126</v>
      </c>
    </row>
    <row r="5" spans="2:8" ht="29" x14ac:dyDescent="0.35">
      <c r="B5" s="36" t="s">
        <v>24</v>
      </c>
      <c r="C5" s="36" t="s">
        <v>32</v>
      </c>
      <c r="D5" s="36" t="s">
        <v>102</v>
      </c>
      <c r="E5" s="45" t="s">
        <v>105</v>
      </c>
      <c r="F5" s="46" t="s">
        <v>109</v>
      </c>
      <c r="G5" s="36" t="s">
        <v>110</v>
      </c>
      <c r="H5" s="8"/>
    </row>
    <row r="6" spans="2:8" ht="29" x14ac:dyDescent="0.35">
      <c r="B6" s="36" t="s">
        <v>26</v>
      </c>
      <c r="C6" s="36" t="s">
        <v>32</v>
      </c>
      <c r="D6" s="36" t="s">
        <v>114</v>
      </c>
      <c r="E6" s="45" t="s">
        <v>118</v>
      </c>
      <c r="F6" s="46" t="s">
        <v>119</v>
      </c>
      <c r="G6" s="36" t="s">
        <v>120</v>
      </c>
      <c r="H6" s="8"/>
    </row>
    <row r="7" spans="2:8" ht="29" x14ac:dyDescent="0.35">
      <c r="B7" s="36" t="s">
        <v>11</v>
      </c>
      <c r="C7" s="36" t="s">
        <v>77</v>
      </c>
      <c r="D7" s="36" t="s">
        <v>97</v>
      </c>
      <c r="E7" s="45" t="s">
        <v>102</v>
      </c>
      <c r="F7" s="46" t="s">
        <v>105</v>
      </c>
      <c r="G7" s="36" t="s">
        <v>109</v>
      </c>
      <c r="H7" s="8"/>
    </row>
    <row r="8" spans="2:8" ht="68" x14ac:dyDescent="0.35">
      <c r="B8" s="36" t="s">
        <v>69</v>
      </c>
      <c r="C8" s="36" t="s">
        <v>71</v>
      </c>
      <c r="D8" s="36" t="s">
        <v>91</v>
      </c>
      <c r="E8" s="45" t="s">
        <v>90</v>
      </c>
      <c r="F8" s="46" t="s">
        <v>98</v>
      </c>
      <c r="G8" s="36" t="s">
        <v>97</v>
      </c>
      <c r="H8" s="38" t="s">
        <v>79</v>
      </c>
    </row>
    <row r="9" spans="2:8" ht="29" x14ac:dyDescent="0.35">
      <c r="B9" s="36" t="s">
        <v>111</v>
      </c>
      <c r="C9" s="36" t="s">
        <v>75</v>
      </c>
      <c r="D9" s="36" t="s">
        <v>93</v>
      </c>
      <c r="E9" s="45" t="s">
        <v>91</v>
      </c>
      <c r="F9" s="46" t="s">
        <v>90</v>
      </c>
      <c r="G9" s="36" t="s">
        <v>98</v>
      </c>
      <c r="H9" s="8"/>
    </row>
    <row r="10" spans="2:8" ht="29" x14ac:dyDescent="0.35">
      <c r="B10" s="36" t="s">
        <v>106</v>
      </c>
      <c r="C10" s="36" t="s">
        <v>76</v>
      </c>
      <c r="D10" s="36" t="s">
        <v>94</v>
      </c>
      <c r="E10" s="45" t="s">
        <v>97</v>
      </c>
      <c r="F10" s="46" t="s">
        <v>103</v>
      </c>
      <c r="G10" s="36" t="s">
        <v>105</v>
      </c>
      <c r="H10" s="8"/>
    </row>
    <row r="11" spans="2:8" ht="29" x14ac:dyDescent="0.35">
      <c r="B11" s="36" t="s">
        <v>52</v>
      </c>
      <c r="C11" s="36" t="s">
        <v>35</v>
      </c>
      <c r="D11" s="36" t="s">
        <v>96</v>
      </c>
      <c r="E11" s="45" t="s">
        <v>127</v>
      </c>
      <c r="F11" s="46" t="s">
        <v>91</v>
      </c>
      <c r="G11" s="36" t="s">
        <v>90</v>
      </c>
      <c r="H11" s="8"/>
    </row>
    <row r="12" spans="2:8" ht="46" x14ac:dyDescent="0.35">
      <c r="B12" s="36" t="s">
        <v>70</v>
      </c>
      <c r="C12" s="36" t="s">
        <v>73</v>
      </c>
      <c r="D12" s="36" t="s">
        <v>100</v>
      </c>
      <c r="E12" s="45" t="s">
        <v>95</v>
      </c>
      <c r="F12" s="46" t="s">
        <v>128</v>
      </c>
      <c r="G12" s="36" t="s">
        <v>104</v>
      </c>
      <c r="H12" s="38" t="s">
        <v>78</v>
      </c>
    </row>
    <row r="13" spans="2:8" ht="29" x14ac:dyDescent="0.35">
      <c r="B13" s="36" t="s">
        <v>107</v>
      </c>
      <c r="C13" s="36" t="s">
        <v>36</v>
      </c>
      <c r="D13" s="36" t="s">
        <v>95</v>
      </c>
      <c r="E13" s="45" t="s">
        <v>92</v>
      </c>
      <c r="F13" s="46" t="s">
        <v>108</v>
      </c>
      <c r="G13" s="36" t="s">
        <v>104</v>
      </c>
      <c r="H13" s="8"/>
    </row>
    <row r="14" spans="2:8" ht="29" x14ac:dyDescent="0.35">
      <c r="B14" s="36" t="s">
        <v>67</v>
      </c>
      <c r="C14" s="36" t="s">
        <v>33</v>
      </c>
      <c r="D14" s="36" t="s">
        <v>92</v>
      </c>
      <c r="E14" s="45" t="s">
        <v>99</v>
      </c>
      <c r="F14" s="46" t="s">
        <v>100</v>
      </c>
      <c r="G14" s="36" t="s">
        <v>95</v>
      </c>
      <c r="H14" s="8"/>
    </row>
    <row r="15" spans="2:8" ht="29" x14ac:dyDescent="0.35">
      <c r="B15" s="36" t="s">
        <v>121</v>
      </c>
      <c r="C15" s="36" t="s">
        <v>38</v>
      </c>
      <c r="D15" s="36" t="s">
        <v>92</v>
      </c>
      <c r="E15" s="45" t="s">
        <v>122</v>
      </c>
      <c r="F15" s="46"/>
      <c r="G15" s="36"/>
      <c r="H15" s="8"/>
    </row>
    <row r="18" spans="2:7" ht="19" x14ac:dyDescent="0.25">
      <c r="B18" s="37" t="s">
        <v>84</v>
      </c>
      <c r="C18" s="35">
        <v>15</v>
      </c>
    </row>
    <row r="19" spans="2:7" ht="19" x14ac:dyDescent="0.25">
      <c r="B19" s="37" t="s">
        <v>85</v>
      </c>
      <c r="C19" s="35">
        <v>7</v>
      </c>
    </row>
    <row r="20" spans="2:7" ht="19" x14ac:dyDescent="0.25">
      <c r="B20" s="37"/>
      <c r="C20" s="35"/>
    </row>
    <row r="21" spans="2:7" ht="19" x14ac:dyDescent="0.25">
      <c r="B21" t="s">
        <v>64</v>
      </c>
      <c r="C21" s="41" t="s">
        <v>83</v>
      </c>
      <c r="D21" s="41" t="s">
        <v>86</v>
      </c>
      <c r="E21" s="41" t="s">
        <v>88</v>
      </c>
      <c r="F21" s="41"/>
      <c r="G21" s="41"/>
    </row>
    <row r="22" spans="2:7" ht="19" x14ac:dyDescent="0.25">
      <c r="B22" s="39" t="s">
        <v>47</v>
      </c>
      <c r="C22" s="42">
        <f>5000*(C18+C19)</f>
        <v>110000</v>
      </c>
      <c r="D22" s="42">
        <v>0</v>
      </c>
      <c r="E22" s="35" t="s">
        <v>81</v>
      </c>
      <c r="F22" s="35"/>
      <c r="G22" s="35"/>
    </row>
    <row r="23" spans="2:7" ht="19" x14ac:dyDescent="0.25">
      <c r="B23" s="39" t="s">
        <v>46</v>
      </c>
      <c r="C23" s="42">
        <f>4000*2</f>
        <v>8000</v>
      </c>
      <c r="D23" s="42">
        <v>0</v>
      </c>
      <c r="E23" s="35" t="str">
        <f>E6</f>
        <v>F10/11f, P14/15h</v>
      </c>
      <c r="F23" s="35"/>
      <c r="G23" s="35"/>
    </row>
    <row r="24" spans="2:7" ht="19" x14ac:dyDescent="0.25">
      <c r="B24" s="39" t="str">
        <f>B9</f>
        <v>A-lag Kiosk, Bollkalle ansvar &amp; biljettförsäljning*</v>
      </c>
      <c r="C24" s="42">
        <v>4000</v>
      </c>
      <c r="D24" s="42">
        <v>0</v>
      </c>
      <c r="E24" s="35" t="str">
        <f>E9</f>
        <v>P10f</v>
      </c>
      <c r="F24" s="35"/>
      <c r="G24" s="35"/>
    </row>
    <row r="25" spans="2:7" ht="19" x14ac:dyDescent="0.25">
      <c r="B25" s="39" t="s">
        <v>31</v>
      </c>
      <c r="C25" s="42">
        <v>0</v>
      </c>
      <c r="D25" s="42">
        <v>30000</v>
      </c>
      <c r="E25" s="35" t="str">
        <f>E10</f>
        <v>P13f</v>
      </c>
      <c r="F25" s="35"/>
      <c r="G25" s="35"/>
    </row>
    <row r="26" spans="2:7" ht="19" x14ac:dyDescent="0.25">
      <c r="B26" s="39" t="s">
        <v>51</v>
      </c>
      <c r="C26" s="42">
        <v>0</v>
      </c>
      <c r="D26" s="42">
        <v>30000</v>
      </c>
      <c r="E26" s="35" t="str">
        <f>E13</f>
        <v>P08/09h</v>
      </c>
      <c r="F26" s="35"/>
      <c r="G26" s="35"/>
    </row>
    <row r="27" spans="2:7" ht="19" x14ac:dyDescent="0.25">
      <c r="B27" s="39" t="s">
        <v>9</v>
      </c>
      <c r="C27" s="42">
        <v>0</v>
      </c>
      <c r="D27" s="42">
        <v>4000</v>
      </c>
      <c r="E27" s="35" t="str">
        <f>E11</f>
        <v>P08/P09f</v>
      </c>
      <c r="F27" s="35"/>
      <c r="G27" s="35"/>
    </row>
    <row r="28" spans="2:7" ht="19" x14ac:dyDescent="0.25">
      <c r="B28" s="39" t="s">
        <v>82</v>
      </c>
      <c r="C28" s="42">
        <v>0</v>
      </c>
      <c r="D28" s="42">
        <v>4000</v>
      </c>
      <c r="E28" s="35" t="str">
        <f>E14</f>
        <v>P11h</v>
      </c>
      <c r="F28" s="35"/>
      <c r="G28" s="35"/>
    </row>
    <row r="29" spans="2:7" ht="19" x14ac:dyDescent="0.25">
      <c r="B29" s="40" t="s">
        <v>63</v>
      </c>
      <c r="C29" s="42">
        <f>SUBTOTAL(109,Tabell54[Kostnad för Klubben])</f>
        <v>122000</v>
      </c>
      <c r="D29" s="42">
        <f>SUBTOTAL(109,Tabell54[Utökade intäkter])</f>
        <v>68000</v>
      </c>
      <c r="E29" s="35"/>
      <c r="F29" s="35"/>
      <c r="G29" s="35"/>
    </row>
    <row r="30" spans="2:7" ht="18" x14ac:dyDescent="0.2">
      <c r="B30" s="37"/>
    </row>
  </sheetData>
  <pageMargins left="0.7" right="0.7" top="0.75" bottom="0.75" header="0.3" footer="0.3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3837-6091-3C44-9450-518DF78D869A}">
  <dimension ref="B2:H28"/>
  <sheetViews>
    <sheetView zoomScale="110" zoomScaleNormal="110" workbookViewId="0">
      <selection activeCell="B3" sqref="B3"/>
    </sheetView>
  </sheetViews>
  <sheetFormatPr baseColWidth="10" defaultRowHeight="15" x14ac:dyDescent="0.2"/>
  <cols>
    <col min="2" max="2" width="71.5" bestFit="1" customWidth="1"/>
    <col min="3" max="3" width="24" customWidth="1"/>
    <col min="4" max="4" width="25" bestFit="1" customWidth="1"/>
    <col min="5" max="5" width="26.6640625" bestFit="1" customWidth="1"/>
    <col min="6" max="7" width="26.6640625" customWidth="1"/>
    <col min="8" max="8" width="64.33203125" bestFit="1" customWidth="1"/>
  </cols>
  <sheetData>
    <row r="2" spans="2:8" ht="31" x14ac:dyDescent="0.35">
      <c r="B2" s="36" t="s">
        <v>64</v>
      </c>
      <c r="C2" s="36" t="s">
        <v>68</v>
      </c>
      <c r="D2" s="43" t="s">
        <v>61</v>
      </c>
      <c r="E2" s="36" t="s">
        <v>62</v>
      </c>
      <c r="F2" s="36" t="s">
        <v>87</v>
      </c>
      <c r="G2" s="36" t="s">
        <v>113</v>
      </c>
      <c r="H2" s="36" t="s">
        <v>74</v>
      </c>
    </row>
    <row r="3" spans="2:8" ht="46" x14ac:dyDescent="0.35">
      <c r="B3" s="36" t="s">
        <v>21</v>
      </c>
      <c r="C3" s="36" t="s">
        <v>72</v>
      </c>
      <c r="D3" s="43" t="s">
        <v>90</v>
      </c>
      <c r="E3" s="36" t="s">
        <v>98</v>
      </c>
      <c r="F3" s="36" t="s">
        <v>97</v>
      </c>
      <c r="G3" s="36" t="s">
        <v>102</v>
      </c>
      <c r="H3" s="38" t="s">
        <v>80</v>
      </c>
    </row>
    <row r="4" spans="2:8" ht="31" x14ac:dyDescent="0.35">
      <c r="B4" s="36" t="s">
        <v>24</v>
      </c>
      <c r="C4" s="36" t="s">
        <v>32</v>
      </c>
      <c r="D4" s="43" t="s">
        <v>102</v>
      </c>
      <c r="E4" s="36" t="s">
        <v>105</v>
      </c>
      <c r="F4" s="36" t="s">
        <v>109</v>
      </c>
      <c r="G4" s="36" t="s">
        <v>110</v>
      </c>
      <c r="H4" s="8"/>
    </row>
    <row r="5" spans="2:8" ht="31" x14ac:dyDescent="0.35">
      <c r="B5" s="36" t="s">
        <v>26</v>
      </c>
      <c r="C5" s="36" t="s">
        <v>32</v>
      </c>
      <c r="D5" s="43" t="s">
        <v>114</v>
      </c>
      <c r="E5" s="36" t="s">
        <v>115</v>
      </c>
      <c r="F5" s="36" t="s">
        <v>116</v>
      </c>
      <c r="G5" s="36" t="s">
        <v>112</v>
      </c>
      <c r="H5" s="8"/>
    </row>
    <row r="6" spans="2:8" ht="31" x14ac:dyDescent="0.35">
      <c r="B6" s="36" t="s">
        <v>11</v>
      </c>
      <c r="C6" s="36" t="s">
        <v>77</v>
      </c>
      <c r="D6" s="43" t="s">
        <v>97</v>
      </c>
      <c r="E6" s="36" t="s">
        <v>102</v>
      </c>
      <c r="F6" s="36" t="s">
        <v>105</v>
      </c>
      <c r="G6" s="36" t="s">
        <v>109</v>
      </c>
      <c r="H6" s="8"/>
    </row>
    <row r="7" spans="2:8" ht="68" x14ac:dyDescent="0.35">
      <c r="B7" s="36" t="s">
        <v>69</v>
      </c>
      <c r="C7" s="36" t="s">
        <v>71</v>
      </c>
      <c r="D7" s="43" t="s">
        <v>91</v>
      </c>
      <c r="E7" s="36" t="s">
        <v>90</v>
      </c>
      <c r="F7" s="36" t="s">
        <v>98</v>
      </c>
      <c r="G7" s="36" t="s">
        <v>97</v>
      </c>
      <c r="H7" s="38" t="s">
        <v>79</v>
      </c>
    </row>
    <row r="8" spans="2:8" ht="31" x14ac:dyDescent="0.35">
      <c r="B8" s="36" t="s">
        <v>111</v>
      </c>
      <c r="C8" s="36" t="s">
        <v>75</v>
      </c>
      <c r="D8" s="43" t="s">
        <v>93</v>
      </c>
      <c r="E8" s="36" t="s">
        <v>91</v>
      </c>
      <c r="F8" s="36" t="s">
        <v>90</v>
      </c>
      <c r="G8" s="36" t="s">
        <v>98</v>
      </c>
      <c r="H8" s="8"/>
    </row>
    <row r="9" spans="2:8" ht="31" x14ac:dyDescent="0.35">
      <c r="B9" s="36" t="s">
        <v>106</v>
      </c>
      <c r="C9" s="36" t="s">
        <v>76</v>
      </c>
      <c r="D9" s="43" t="s">
        <v>94</v>
      </c>
      <c r="E9" s="36" t="s">
        <v>97</v>
      </c>
      <c r="F9" s="36" t="s">
        <v>103</v>
      </c>
      <c r="G9" s="36" t="s">
        <v>105</v>
      </c>
      <c r="H9" s="8"/>
    </row>
    <row r="10" spans="2:8" ht="31" x14ac:dyDescent="0.35">
      <c r="B10" s="36" t="s">
        <v>52</v>
      </c>
      <c r="C10" s="36" t="s">
        <v>35</v>
      </c>
      <c r="D10" s="43" t="s">
        <v>96</v>
      </c>
      <c r="E10" s="36" t="s">
        <v>93</v>
      </c>
      <c r="F10" s="36" t="s">
        <v>91</v>
      </c>
      <c r="G10" s="36" t="s">
        <v>90</v>
      </c>
      <c r="H10" s="8"/>
    </row>
    <row r="11" spans="2:8" ht="46" x14ac:dyDescent="0.35">
      <c r="B11" s="36" t="s">
        <v>70</v>
      </c>
      <c r="C11" s="36" t="s">
        <v>73</v>
      </c>
      <c r="D11" s="43" t="s">
        <v>100</v>
      </c>
      <c r="E11" s="36" t="s">
        <v>95</v>
      </c>
      <c r="F11" s="36" t="s">
        <v>101</v>
      </c>
      <c r="G11" s="36" t="s">
        <v>117</v>
      </c>
      <c r="H11" s="38" t="s">
        <v>78</v>
      </c>
    </row>
    <row r="12" spans="2:8" ht="31" x14ac:dyDescent="0.35">
      <c r="B12" s="36" t="s">
        <v>107</v>
      </c>
      <c r="C12" s="36" t="s">
        <v>36</v>
      </c>
      <c r="D12" s="43" t="s">
        <v>95</v>
      </c>
      <c r="E12" s="36" t="s">
        <v>108</v>
      </c>
      <c r="F12" s="36" t="s">
        <v>104</v>
      </c>
      <c r="G12" s="36" t="s">
        <v>101</v>
      </c>
      <c r="H12" s="8"/>
    </row>
    <row r="13" spans="2:8" ht="31" x14ac:dyDescent="0.35">
      <c r="B13" s="36" t="s">
        <v>67</v>
      </c>
      <c r="C13" s="36" t="s">
        <v>33</v>
      </c>
      <c r="D13" s="43" t="s">
        <v>92</v>
      </c>
      <c r="E13" s="36" t="s">
        <v>99</v>
      </c>
      <c r="F13" s="36" t="s">
        <v>100</v>
      </c>
      <c r="G13" s="36" t="s">
        <v>95</v>
      </c>
      <c r="H13" s="8"/>
    </row>
    <row r="16" spans="2:8" ht="19" x14ac:dyDescent="0.25">
      <c r="B16" s="37" t="s">
        <v>84</v>
      </c>
      <c r="C16" s="35">
        <v>15</v>
      </c>
    </row>
    <row r="17" spans="2:7" ht="19" x14ac:dyDescent="0.25">
      <c r="B17" s="37" t="s">
        <v>85</v>
      </c>
      <c r="C17" s="35">
        <v>7</v>
      </c>
    </row>
    <row r="18" spans="2:7" ht="19" x14ac:dyDescent="0.25">
      <c r="B18" s="37"/>
      <c r="C18" s="35"/>
    </row>
    <row r="19" spans="2:7" ht="19" x14ac:dyDescent="0.25">
      <c r="B19" t="s">
        <v>64</v>
      </c>
      <c r="C19" s="41" t="s">
        <v>83</v>
      </c>
      <c r="D19" s="41" t="s">
        <v>86</v>
      </c>
      <c r="E19" s="41" t="s">
        <v>88</v>
      </c>
      <c r="F19" s="41"/>
      <c r="G19" s="41"/>
    </row>
    <row r="20" spans="2:7" ht="19" x14ac:dyDescent="0.25">
      <c r="B20" s="39" t="s">
        <v>47</v>
      </c>
      <c r="C20" s="42">
        <f>5000*(C16+C17)</f>
        <v>110000</v>
      </c>
      <c r="D20" s="42">
        <v>0</v>
      </c>
      <c r="E20" s="35" t="s">
        <v>81</v>
      </c>
      <c r="F20" s="35"/>
      <c r="G20" s="35"/>
    </row>
    <row r="21" spans="2:7" ht="19" x14ac:dyDescent="0.25">
      <c r="B21" s="39" t="s">
        <v>46</v>
      </c>
      <c r="C21" s="42">
        <f>4000*2</f>
        <v>8000</v>
      </c>
      <c r="D21" s="42">
        <v>0</v>
      </c>
      <c r="E21" s="35" t="str">
        <f>D5</f>
        <v>F08/09f, P11h</v>
      </c>
      <c r="F21" s="35"/>
      <c r="G21" s="35"/>
    </row>
    <row r="22" spans="2:7" ht="19" x14ac:dyDescent="0.25">
      <c r="B22" s="39" t="str">
        <f>B8</f>
        <v>A-lag Kiosk, Bollkalle ansvar &amp; biljettförsäljning*</v>
      </c>
      <c r="C22" s="42">
        <v>4000</v>
      </c>
      <c r="D22" s="42">
        <v>0</v>
      </c>
      <c r="E22" s="35" t="str">
        <f>D8</f>
        <v>P09f</v>
      </c>
      <c r="F22" s="35"/>
      <c r="G22" s="35"/>
    </row>
    <row r="23" spans="2:7" ht="19" x14ac:dyDescent="0.25">
      <c r="B23" s="39" t="s">
        <v>31</v>
      </c>
      <c r="C23" s="42">
        <v>0</v>
      </c>
      <c r="D23" s="42">
        <v>30000</v>
      </c>
      <c r="E23" s="35" t="str">
        <f>D9</f>
        <v>P12f, F12/13f</v>
      </c>
      <c r="F23" s="35"/>
      <c r="G23" s="35"/>
    </row>
    <row r="24" spans="2:7" ht="19" x14ac:dyDescent="0.25">
      <c r="B24" s="39" t="s">
        <v>51</v>
      </c>
      <c r="C24" s="42">
        <v>0</v>
      </c>
      <c r="D24" s="42">
        <v>30000</v>
      </c>
      <c r="E24" s="35" t="str">
        <f>D12</f>
        <v>P13h</v>
      </c>
      <c r="F24" s="35"/>
      <c r="G24" s="35"/>
    </row>
    <row r="25" spans="2:7" ht="19" x14ac:dyDescent="0.25">
      <c r="B25" s="39" t="s">
        <v>9</v>
      </c>
      <c r="C25" s="42">
        <v>0</v>
      </c>
      <c r="D25" s="42">
        <v>4000</v>
      </c>
      <c r="E25" s="35" t="str">
        <f>D10</f>
        <v>P08f</v>
      </c>
      <c r="F25" s="35"/>
      <c r="G25" s="35"/>
    </row>
    <row r="26" spans="2:7" ht="19" x14ac:dyDescent="0.25">
      <c r="B26" s="39" t="s">
        <v>82</v>
      </c>
      <c r="C26" s="42">
        <v>0</v>
      </c>
      <c r="D26" s="42">
        <v>4000</v>
      </c>
      <c r="E26" s="35" t="str">
        <f>D13</f>
        <v>P08/09h</v>
      </c>
      <c r="F26" s="35"/>
      <c r="G26" s="35"/>
    </row>
    <row r="27" spans="2:7" ht="19" x14ac:dyDescent="0.25">
      <c r="B27" s="40" t="s">
        <v>63</v>
      </c>
      <c r="C27" s="42">
        <f>SUBTOTAL(109,Tabell5[Kostnad för Klubben])</f>
        <v>122000</v>
      </c>
      <c r="D27" s="42">
        <f>SUBTOTAL(109,Tabell5[Utökade intäkter])</f>
        <v>68000</v>
      </c>
      <c r="E27" s="35"/>
      <c r="F27" s="35"/>
      <c r="G27" s="35"/>
    </row>
    <row r="28" spans="2:7" ht="18" x14ac:dyDescent="0.2">
      <c r="B28" s="37"/>
    </row>
  </sheetData>
  <phoneticPr fontId="18" type="noConversion"/>
  <pageMargins left="0.7" right="0.7" top="0.75" bottom="0.75" header="0.3" footer="0.3"/>
  <legacy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D330-21AC-5144-9BEB-EAE2C7B26BF5}">
  <dimension ref="B1:D13"/>
  <sheetViews>
    <sheetView zoomScale="170" zoomScaleNormal="170" workbookViewId="0">
      <selection activeCell="D13" sqref="D13"/>
    </sheetView>
  </sheetViews>
  <sheetFormatPr baseColWidth="10" defaultRowHeight="15" x14ac:dyDescent="0.2"/>
  <cols>
    <col min="2" max="2" width="11.33203125" customWidth="1"/>
    <col min="3" max="3" width="43" customWidth="1"/>
    <col min="4" max="4" width="47.5" bestFit="1" customWidth="1"/>
    <col min="5" max="5" width="32.5" customWidth="1"/>
  </cols>
  <sheetData>
    <row r="1" spans="2:4" ht="21" x14ac:dyDescent="0.25">
      <c r="B1" s="8"/>
      <c r="C1" s="8" t="s">
        <v>27</v>
      </c>
      <c r="D1" s="8" t="s">
        <v>28</v>
      </c>
    </row>
    <row r="2" spans="2:4" ht="21" x14ac:dyDescent="0.25">
      <c r="B2" s="8" t="s">
        <v>40</v>
      </c>
      <c r="C2" s="8"/>
    </row>
    <row r="3" spans="2:4" ht="21" x14ac:dyDescent="0.25">
      <c r="B3" s="8" t="s">
        <v>29</v>
      </c>
      <c r="C3" t="s">
        <v>65</v>
      </c>
    </row>
    <row r="4" spans="2:4" ht="21" x14ac:dyDescent="0.25">
      <c r="B4" s="8" t="s">
        <v>39</v>
      </c>
      <c r="C4" t="s">
        <v>44</v>
      </c>
    </row>
    <row r="5" spans="2:4" ht="21" x14ac:dyDescent="0.25">
      <c r="B5" s="8" t="s">
        <v>33</v>
      </c>
      <c r="C5" t="s">
        <v>34</v>
      </c>
      <c r="D5" t="s">
        <v>48</v>
      </c>
    </row>
    <row r="6" spans="2:4" ht="21" x14ac:dyDescent="0.25">
      <c r="B6" s="8" t="s">
        <v>41</v>
      </c>
    </row>
    <row r="7" spans="2:4" ht="21" x14ac:dyDescent="0.25">
      <c r="B7" s="8" t="s">
        <v>30</v>
      </c>
      <c r="C7" t="s">
        <v>31</v>
      </c>
    </row>
    <row r="8" spans="2:4" ht="21" x14ac:dyDescent="0.25">
      <c r="B8" s="8" t="s">
        <v>42</v>
      </c>
    </row>
    <row r="9" spans="2:4" ht="33" x14ac:dyDescent="0.25">
      <c r="B9" s="8" t="s">
        <v>32</v>
      </c>
      <c r="C9" s="9" t="s">
        <v>45</v>
      </c>
      <c r="D9" t="s">
        <v>49</v>
      </c>
    </row>
    <row r="10" spans="2:4" ht="21" x14ac:dyDescent="0.25">
      <c r="B10" s="8" t="s">
        <v>36</v>
      </c>
      <c r="C10" t="s">
        <v>37</v>
      </c>
      <c r="D10" t="s">
        <v>50</v>
      </c>
    </row>
    <row r="11" spans="2:4" ht="21" x14ac:dyDescent="0.25">
      <c r="B11" s="8" t="s">
        <v>43</v>
      </c>
    </row>
    <row r="12" spans="2:4" ht="33" x14ac:dyDescent="0.25">
      <c r="B12" s="8" t="s">
        <v>35</v>
      </c>
      <c r="C12" s="9" t="s">
        <v>66</v>
      </c>
    </row>
    <row r="13" spans="2:4" ht="65" x14ac:dyDescent="0.25">
      <c r="B13" s="8" t="s">
        <v>38</v>
      </c>
      <c r="C13" s="9" t="s">
        <v>53</v>
      </c>
      <c r="D1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15CA-9142-4FED-B779-1864BFAFA709}">
  <dimension ref="B3:H13"/>
  <sheetViews>
    <sheetView topLeftCell="A3" zoomScale="120" zoomScaleNormal="120" workbookViewId="0">
      <selection activeCell="G6" sqref="G6"/>
    </sheetView>
  </sheetViews>
  <sheetFormatPr baseColWidth="10" defaultColWidth="9.1640625" defaultRowHeight="13" x14ac:dyDescent="0.15"/>
  <cols>
    <col min="1" max="1" width="9.1640625" style="1"/>
    <col min="2" max="2" width="46" style="1" bestFit="1" customWidth="1"/>
    <col min="3" max="3" width="10.5" style="1" bestFit="1" customWidth="1"/>
    <col min="4" max="4" width="9.6640625" style="1" customWidth="1"/>
    <col min="5" max="5" width="10.5" style="1" bestFit="1" customWidth="1"/>
    <col min="6" max="6" width="12.6640625" style="1" bestFit="1" customWidth="1"/>
    <col min="7" max="7" width="14.83203125" style="1" customWidth="1"/>
    <col min="8" max="16384" width="9.1640625" style="1"/>
  </cols>
  <sheetData>
    <row r="3" spans="2:8" ht="31" thickBot="1" x14ac:dyDescent="0.2">
      <c r="B3" s="23" t="s">
        <v>56</v>
      </c>
      <c r="C3" s="24" t="s">
        <v>57</v>
      </c>
      <c r="D3" s="24" t="s">
        <v>58</v>
      </c>
      <c r="E3" s="25" t="s">
        <v>59</v>
      </c>
      <c r="F3" s="26" t="s">
        <v>60</v>
      </c>
      <c r="G3" s="27" t="s">
        <v>61</v>
      </c>
      <c r="H3" s="28" t="s">
        <v>62</v>
      </c>
    </row>
    <row r="4" spans="2:8" ht="32" thickTop="1" thickBot="1" x14ac:dyDescent="0.2">
      <c r="B4" s="16" t="s">
        <v>54</v>
      </c>
      <c r="C4" s="2" t="s">
        <v>10</v>
      </c>
      <c r="D4" s="2" t="s">
        <v>16</v>
      </c>
      <c r="E4" s="5" t="s">
        <v>1</v>
      </c>
      <c r="F4" s="13" t="s">
        <v>1</v>
      </c>
      <c r="G4" s="10" t="s">
        <v>2</v>
      </c>
      <c r="H4" s="19" t="s">
        <v>3</v>
      </c>
    </row>
    <row r="5" spans="2:8" ht="31" thickBot="1" x14ac:dyDescent="0.2">
      <c r="B5" s="17" t="s">
        <v>55</v>
      </c>
      <c r="C5" s="3" t="s">
        <v>16</v>
      </c>
      <c r="D5" s="3" t="s">
        <v>1</v>
      </c>
      <c r="E5" s="6" t="s">
        <v>2</v>
      </c>
      <c r="F5" s="14" t="s">
        <v>2</v>
      </c>
      <c r="G5" s="11" t="s">
        <v>3</v>
      </c>
      <c r="H5" s="20" t="s">
        <v>4</v>
      </c>
    </row>
    <row r="6" spans="2:8" ht="31" thickBot="1" x14ac:dyDescent="0.2">
      <c r="B6" s="18" t="s">
        <v>0</v>
      </c>
      <c r="C6" s="4" t="s">
        <v>1</v>
      </c>
      <c r="D6" s="4" t="s">
        <v>2</v>
      </c>
      <c r="E6" s="7" t="s">
        <v>3</v>
      </c>
      <c r="F6" s="15" t="s">
        <v>3</v>
      </c>
      <c r="G6" s="12" t="s">
        <v>4</v>
      </c>
      <c r="H6" s="21" t="s">
        <v>12</v>
      </c>
    </row>
    <row r="7" spans="2:8" ht="31" thickBot="1" x14ac:dyDescent="0.2">
      <c r="B7" s="18" t="s">
        <v>21</v>
      </c>
      <c r="C7" s="3" t="s">
        <v>2</v>
      </c>
      <c r="D7" s="3" t="s">
        <v>3</v>
      </c>
      <c r="E7" s="6" t="s">
        <v>4</v>
      </c>
      <c r="F7" s="14" t="s">
        <v>4</v>
      </c>
      <c r="G7" s="11" t="s">
        <v>12</v>
      </c>
      <c r="H7" s="20" t="s">
        <v>13</v>
      </c>
    </row>
    <row r="8" spans="2:8" ht="61" thickBot="1" x14ac:dyDescent="0.2">
      <c r="B8" s="18" t="s">
        <v>22</v>
      </c>
      <c r="C8" s="4" t="s">
        <v>3</v>
      </c>
      <c r="D8" s="4" t="s">
        <v>14</v>
      </c>
      <c r="E8" s="7" t="s">
        <v>12</v>
      </c>
      <c r="F8" s="15" t="s">
        <v>12</v>
      </c>
      <c r="G8" s="12" t="s">
        <v>20</v>
      </c>
      <c r="H8" s="21" t="s">
        <v>18</v>
      </c>
    </row>
    <row r="9" spans="2:8" ht="31" thickBot="1" x14ac:dyDescent="0.2">
      <c r="B9" s="18" t="s">
        <v>11</v>
      </c>
      <c r="C9" s="3" t="s">
        <v>4</v>
      </c>
      <c r="D9" s="3" t="s">
        <v>12</v>
      </c>
      <c r="E9" s="6" t="s">
        <v>13</v>
      </c>
      <c r="F9" s="14" t="s">
        <v>13</v>
      </c>
      <c r="G9" s="11" t="s">
        <v>18</v>
      </c>
      <c r="H9" s="20" t="s">
        <v>19</v>
      </c>
    </row>
    <row r="10" spans="2:8" ht="51" thickBot="1" x14ac:dyDescent="0.2">
      <c r="B10" s="18" t="s">
        <v>5</v>
      </c>
      <c r="C10" s="4" t="s">
        <v>6</v>
      </c>
      <c r="D10" s="4" t="s">
        <v>13</v>
      </c>
      <c r="E10" s="7" t="s">
        <v>18</v>
      </c>
      <c r="F10" s="15" t="s">
        <v>18</v>
      </c>
      <c r="G10" s="12" t="s">
        <v>19</v>
      </c>
      <c r="H10" s="21" t="s">
        <v>23</v>
      </c>
    </row>
    <row r="11" spans="2:8" ht="31" thickBot="1" x14ac:dyDescent="0.2">
      <c r="B11" s="18" t="s">
        <v>26</v>
      </c>
      <c r="C11" s="3" t="s">
        <v>15</v>
      </c>
      <c r="D11" s="3" t="s">
        <v>15</v>
      </c>
      <c r="E11" s="6" t="s">
        <v>15</v>
      </c>
      <c r="F11" s="14" t="s">
        <v>7</v>
      </c>
      <c r="G11" s="11" t="s">
        <v>12</v>
      </c>
      <c r="H11" s="22" t="s">
        <v>8</v>
      </c>
    </row>
    <row r="12" spans="2:8" ht="31" thickBot="1" x14ac:dyDescent="0.2">
      <c r="B12" s="18" t="s">
        <v>24</v>
      </c>
      <c r="C12" s="4" t="s">
        <v>15</v>
      </c>
      <c r="D12" s="4" t="s">
        <v>15</v>
      </c>
      <c r="E12" s="7" t="s">
        <v>17</v>
      </c>
      <c r="F12" s="15" t="s">
        <v>17</v>
      </c>
      <c r="G12" s="12" t="s">
        <v>6</v>
      </c>
      <c r="H12" s="21" t="s">
        <v>7</v>
      </c>
    </row>
    <row r="13" spans="2:8" ht="30" x14ac:dyDescent="0.15">
      <c r="B13" s="29" t="s">
        <v>25</v>
      </c>
      <c r="C13" s="30" t="s">
        <v>15</v>
      </c>
      <c r="D13" s="30" t="s">
        <v>16</v>
      </c>
      <c r="E13" s="31" t="s">
        <v>2</v>
      </c>
      <c r="F13" s="32" t="s">
        <v>2</v>
      </c>
      <c r="G13" s="33" t="s">
        <v>3</v>
      </c>
      <c r="H13" s="34" t="s">
        <v>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Rotation av ansvarsområden ny</vt:lpstr>
      <vt:lpstr>Rotation av ansvarsområden</vt:lpstr>
      <vt:lpstr>Tidslinje</vt:lpstr>
      <vt:lpstr>(Old)Rotation av ansvarsområden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Durón</dc:creator>
  <cp:lastModifiedBy>Ricardo Durón</cp:lastModifiedBy>
  <dcterms:created xsi:type="dcterms:W3CDTF">2018-11-19T11:49:43Z</dcterms:created>
  <dcterms:modified xsi:type="dcterms:W3CDTF">2024-05-05T17:36:23Z</dcterms:modified>
</cp:coreProperties>
</file>