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1510suli\Desktop\"/>
    </mc:Choice>
  </mc:AlternateContent>
  <xr:revisionPtr revIDLastSave="0" documentId="8_{D8AE666F-0737-4A27-8488-CD51B0784679}" xr6:coauthVersionLast="47" xr6:coauthVersionMax="47" xr10:uidLastSave="{00000000-0000-0000-0000-000000000000}"/>
  <bookViews>
    <workbookView xWindow="-120" yWindow="-120" windowWidth="29040" windowHeight="15840" xr2:uid="{3F652983-7FC5-41B7-8157-5EB9B8ED2946}"/>
  </bookViews>
  <sheets>
    <sheet name="Summary" sheetId="1" r:id="rId1"/>
    <sheet name="Data" sheetId="2" r:id="rId2"/>
  </sheets>
  <definedNames>
    <definedName name="_xlnm._FilterDatabase" localSheetId="0" hidden="1">Summary!$A$3:$G$35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46" i="1" s="1"/>
  <c r="E54" i="1" s="1"/>
  <c r="E39" i="1"/>
  <c r="E47" i="1" s="1"/>
  <c r="E55" i="1" s="1"/>
  <c r="D37" i="1"/>
  <c r="D45" i="1" s="1"/>
  <c r="I8" i="2"/>
  <c r="E37" i="1"/>
  <c r="E45" i="1" s="1"/>
  <c r="E53" i="1" s="1"/>
  <c r="F37" i="1"/>
  <c r="F45" i="1" s="1"/>
  <c r="F53" i="1" s="1"/>
  <c r="G37" i="1"/>
  <c r="G45" i="1" s="1"/>
  <c r="G53" i="1" s="1"/>
  <c r="F38" i="1"/>
  <c r="F46" i="1" s="1"/>
  <c r="F54" i="1" s="1"/>
  <c r="G38" i="1"/>
  <c r="G46" i="1" s="1"/>
  <c r="F39" i="1"/>
  <c r="F47" i="1" s="1"/>
  <c r="F55" i="1" s="1"/>
  <c r="G39" i="1"/>
  <c r="G47" i="1" s="1"/>
  <c r="G55" i="1" s="1"/>
  <c r="E40" i="1"/>
  <c r="E48" i="1" s="1"/>
  <c r="E56" i="1" s="1"/>
  <c r="F40" i="1"/>
  <c r="F48" i="1" s="1"/>
  <c r="F56" i="1" s="1"/>
  <c r="G40" i="1"/>
  <c r="G48" i="1" s="1"/>
  <c r="G56" i="1" s="1"/>
  <c r="E41" i="1"/>
  <c r="E49" i="1" s="1"/>
  <c r="E57" i="1" s="1"/>
  <c r="F41" i="1"/>
  <c r="F49" i="1" s="1"/>
  <c r="F57" i="1" s="1"/>
  <c r="G41" i="1"/>
  <c r="G49" i="1" s="1"/>
  <c r="G57" i="1" s="1"/>
  <c r="D38" i="1"/>
  <c r="D46" i="1" s="1"/>
  <c r="D39" i="1"/>
  <c r="D47" i="1" s="1"/>
  <c r="D40" i="1"/>
  <c r="D48" i="1" s="1"/>
  <c r="D41" i="1"/>
  <c r="D49" i="1" s="1"/>
  <c r="H49" i="1" l="1"/>
  <c r="H47" i="1"/>
  <c r="H46" i="1"/>
  <c r="D57" i="1"/>
  <c r="H57" i="1" s="1"/>
  <c r="G50" i="1"/>
  <c r="D50" i="1"/>
  <c r="H48" i="1"/>
  <c r="D56" i="1"/>
  <c r="H56" i="1" s="1"/>
  <c r="E58" i="1"/>
  <c r="D55" i="1"/>
  <c r="H55" i="1" s="1"/>
  <c r="H45" i="1"/>
  <c r="G54" i="1"/>
  <c r="G58" i="1" s="1"/>
  <c r="F50" i="1"/>
  <c r="D54" i="1"/>
  <c r="F58" i="1"/>
  <c r="E50" i="1"/>
  <c r="D53" i="1"/>
  <c r="H39" i="1"/>
  <c r="H38" i="1"/>
  <c r="H37" i="1"/>
  <c r="H40" i="1"/>
  <c r="H41" i="1"/>
  <c r="G42" i="1"/>
  <c r="F42" i="1"/>
  <c r="E42" i="1"/>
  <c r="D42" i="1"/>
  <c r="H42" i="1" l="1"/>
  <c r="H50" i="1"/>
  <c r="H54" i="1"/>
  <c r="D58" i="1"/>
  <c r="H53" i="1"/>
  <c r="H58" i="1" l="1"/>
</calcChain>
</file>

<file path=xl/sharedStrings.xml><?xml version="1.0" encoding="utf-8"?>
<sst xmlns="http://schemas.openxmlformats.org/spreadsheetml/2006/main" count="181" uniqueCount="106">
  <si>
    <t>Vincent</t>
  </si>
  <si>
    <t>Ljungberg</t>
  </si>
  <si>
    <t>Asplund</t>
  </si>
  <si>
    <t>Marcus</t>
  </si>
  <si>
    <t>Emil</t>
  </si>
  <si>
    <t>Lillbåsk</t>
  </si>
  <si>
    <t>Hampus</t>
  </si>
  <si>
    <t>Ljunggren Hedman</t>
  </si>
  <si>
    <t>Sörlin</t>
  </si>
  <si>
    <t>Edward</t>
  </si>
  <si>
    <t>Jonasson</t>
  </si>
  <si>
    <t>William</t>
  </si>
  <si>
    <t>Strandhammar</t>
  </si>
  <si>
    <t>Erik</t>
  </si>
  <si>
    <t>Sporre</t>
  </si>
  <si>
    <t>Olle</t>
  </si>
  <si>
    <t>Liljeros</t>
  </si>
  <si>
    <t>Nelson</t>
  </si>
  <si>
    <t>Simonander</t>
  </si>
  <si>
    <t>Hugo</t>
  </si>
  <si>
    <t>Lidén</t>
  </si>
  <si>
    <t>Mino</t>
  </si>
  <si>
    <t>Kjellberg</t>
  </si>
  <si>
    <t>Max</t>
  </si>
  <si>
    <t>Tärnklev</t>
  </si>
  <si>
    <t>Theo</t>
  </si>
  <si>
    <t>Nalsenium</t>
  </si>
  <si>
    <t>Bob</t>
  </si>
  <si>
    <t>Majlard</t>
  </si>
  <si>
    <t>Hjalmar</t>
  </si>
  <si>
    <t>Olsson</t>
  </si>
  <si>
    <t>Casper</t>
  </si>
  <si>
    <t>Engelin</t>
  </si>
  <si>
    <t>Wile</t>
  </si>
  <si>
    <t>Wennman</t>
  </si>
  <si>
    <t>Henning</t>
  </si>
  <si>
    <t>Sandström</t>
  </si>
  <si>
    <t>Hallor</t>
  </si>
  <si>
    <t>Kjellqvist</t>
  </si>
  <si>
    <t xml:space="preserve">Sebastian </t>
  </si>
  <si>
    <t>Theodor</t>
  </si>
  <si>
    <t xml:space="preserve"> Svensson Wikman</t>
  </si>
  <si>
    <t xml:space="preserve">Axel </t>
  </si>
  <si>
    <t>Bäckström</t>
  </si>
  <si>
    <t xml:space="preserve">Fillip </t>
  </si>
  <si>
    <t>Liljegren</t>
  </si>
  <si>
    <t>S. Carlsson</t>
  </si>
  <si>
    <t xml:space="preserve">Elliot </t>
  </si>
  <si>
    <t>Thorneus</t>
  </si>
  <si>
    <t>Isaksson</t>
  </si>
  <si>
    <t>Linnéa</t>
  </si>
  <si>
    <t>Ahlkvist</t>
  </si>
  <si>
    <t>Samuel</t>
  </si>
  <si>
    <t>Boumedlenne</t>
  </si>
  <si>
    <t>Edvin</t>
  </si>
  <si>
    <t>Liljeqvist</t>
  </si>
  <si>
    <t>Leopold</t>
  </si>
  <si>
    <t>Sequeira</t>
  </si>
  <si>
    <t>Vanlig bak 1</t>
  </si>
  <si>
    <t>Vanlig bak 2</t>
  </si>
  <si>
    <t>Vanlig bak 3</t>
  </si>
  <si>
    <t>Vanlig bak 4</t>
  </si>
  <si>
    <t>Glutenfri 1</t>
  </si>
  <si>
    <t>Glutenfria havrekakor</t>
  </si>
  <si>
    <t>Kladdkaka</t>
  </si>
  <si>
    <t>Total</t>
  </si>
  <si>
    <t>(Alla bakverk görs på laktosfria ingredienser)</t>
  </si>
  <si>
    <t>St/sats</t>
  </si>
  <si>
    <t>Pris</t>
  </si>
  <si>
    <t>Intäkt</t>
  </si>
  <si>
    <t>Turex</t>
  </si>
  <si>
    <t>Saffranssnittar</t>
  </si>
  <si>
    <t>Mjuk pepparkaka</t>
  </si>
  <si>
    <t>Sats</t>
  </si>
  <si>
    <t>St</t>
  </si>
  <si>
    <t>Tjej cup</t>
  </si>
  <si>
    <t>Vaniljrutor/Hockeykaka | baka.se</t>
  </si>
  <si>
    <t>Vaniljrutor/Hockeykaka</t>
  </si>
  <si>
    <t>Familj</t>
  </si>
  <si>
    <t>LÄNKAR TILL RECEPT- ALLA ANVÄNDER SAMMA ENLIGT NEDAN :-)</t>
  </si>
  <si>
    <t>40 st</t>
  </si>
  <si>
    <t>30 st</t>
  </si>
  <si>
    <t>2 satser x 20 st</t>
  </si>
  <si>
    <t>Antal totalt</t>
  </si>
  <si>
    <t>https://www.ica.se/recept/saffranssnittar-722928/</t>
  </si>
  <si>
    <t>https://www.mathem.se/recept/kladdkaka-grande</t>
  </si>
  <si>
    <t>https://recept.se/recept/pepparkaksrutor-i-langpanna-med-frosting-av-farskost</t>
  </si>
  <si>
    <t>1 långpannesats x 30 bitar</t>
  </si>
  <si>
    <t>Mjuk pepparkaka med lingonfrosting</t>
  </si>
  <si>
    <t>1 långpannesats x 30 bitar (lite större än receptet säger)</t>
  </si>
  <si>
    <t>https://www.ica.se/recept/glutenfria-havrekakor-med-russin-och-pekannotter-724707/</t>
  </si>
  <si>
    <t>2 satser x 15 st (lite större än receptet säger)</t>
  </si>
  <si>
    <t>Varje familj bakar 1 eller 2 satser enligt nedan:</t>
  </si>
  <si>
    <t>Glutenfria havrekakor med russin och pekannötter</t>
  </si>
  <si>
    <t>Hockeykaka</t>
  </si>
  <si>
    <t>Menu *</t>
  </si>
  <si>
    <t>Swedish fika take-away bag</t>
  </si>
  <si>
    <t>kr</t>
  </si>
  <si>
    <t>Pris inkl kaffe</t>
  </si>
  <si>
    <t>Popcorn</t>
  </si>
  <si>
    <t>Fralla</t>
  </si>
  <si>
    <t>146 st</t>
  </si>
  <si>
    <t>Kakorna kommer säljas styckevis, samt att vi paketerar och säljer kakor att köpa hem till alla Turex gäster och allmänheten :-)</t>
  </si>
  <si>
    <t>1 sats x 10 bitar</t>
  </si>
  <si>
    <t>10 st</t>
  </si>
  <si>
    <t>Hej alla! Hitta ditt barns namn nedan, och se vilken dag du ska baka till. Länkar till recepten finns i det gröna fältet till höger! Ta med ditt bidrag kl 07:00 på "din dag" alternativt lämna in till cafeterian kvällen innan. TACK!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</si>
</sst>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16" fontId="1" fillId="0" borderId="0" xfId="0" applyNumberFormat="1" applyFont="1" applyAlignment="1">
      <alignment horizontal="center"/>
    </xf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 applyFill="1"/>
    <xf numFmtId="164" fontId="0" fillId="4" borderId="0" xfId="1" applyNumberFormat="1" applyFont="1" applyFill="1"/>
    <xf numFmtId="164" fontId="1" fillId="4" borderId="0" xfId="1" applyNumberFormat="1" applyFont="1" applyFill="1"/>
    <xf numFmtId="164" fontId="1" fillId="4" borderId="0" xfId="0" applyNumberFormat="1" applyFont="1" applyFill="1"/>
    <xf numFmtId="0" fontId="4" fillId="5" borderId="0" xfId="0" applyFont="1" applyFill="1"/>
    <xf numFmtId="0" fontId="0" fillId="5" borderId="0" xfId="0" applyFill="1"/>
    <xf numFmtId="16" fontId="1" fillId="0" borderId="0" xfId="0" applyNumberFormat="1" applyFont="1" applyFill="1" applyAlignment="1">
      <alignment horizontal="center"/>
    </xf>
    <xf numFmtId="0" fontId="7" fillId="6" borderId="0" xfId="2" applyFill="1"/>
    <xf numFmtId="0" fontId="1" fillId="0" borderId="0" xfId="0" applyFont="1"/>
    <xf numFmtId="0" fontId="5" fillId="7" borderId="0" xfId="0" applyFont="1" applyFill="1"/>
    <xf numFmtId="0" fontId="6" fillId="7" borderId="0" xfId="0" applyFont="1" applyFill="1"/>
    <xf numFmtId="0" fontId="1" fillId="6" borderId="0" xfId="0" applyFont="1" applyFill="1"/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Alignment="1">
      <alignment horizontal="center"/>
    </xf>
    <xf numFmtId="0" fontId="0" fillId="6" borderId="0" xfId="0" applyFill="1"/>
    <xf numFmtId="0" fontId="8" fillId="8" borderId="0" xfId="0" applyFont="1" applyFill="1"/>
    <xf numFmtId="0" fontId="9" fillId="8" borderId="0" xfId="0" applyFont="1" applyFill="1"/>
    <xf numFmtId="0" fontId="9" fillId="0" borderId="0" xfId="0" applyFont="1"/>
  </cellXfs>
  <cellStyles count="3">
    <cellStyle name="Hyperlänk" xfId="2" builtinId="8"/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them.se/recept/kladdkaka-grande" TargetMode="External"/><Relationship Id="rId2" Type="http://schemas.openxmlformats.org/officeDocument/2006/relationships/hyperlink" Target="https://www.ica.se/recept/saffranssnittar-722928/" TargetMode="External"/><Relationship Id="rId1" Type="http://schemas.openxmlformats.org/officeDocument/2006/relationships/hyperlink" Target="https://baka.se/recept/mjuka-kakor/vaniljrutorhockeykak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ca.se/recept/glutenfria-havrekakor-med-russin-och-pekannotter-724707/" TargetMode="External"/><Relationship Id="rId4" Type="http://schemas.openxmlformats.org/officeDocument/2006/relationships/hyperlink" Target="https://recept.se/recept/pepparkaksrutor-i-langpanna-med-frosting-av-farsko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D58C-0D39-407C-8F5F-BC95387C8F3C}">
  <dimension ref="A1:L58"/>
  <sheetViews>
    <sheetView showGridLines="0" tabSelected="1" zoomScale="90" zoomScaleNormal="90" workbookViewId="0">
      <selection activeCell="I20" sqref="I20"/>
    </sheetView>
  </sheetViews>
  <sheetFormatPr defaultRowHeight="15" x14ac:dyDescent="0.25"/>
  <cols>
    <col min="3" max="3" width="21.42578125" customWidth="1"/>
    <col min="4" max="7" width="26.140625" customWidth="1"/>
    <col min="8" max="8" width="8.140625" customWidth="1"/>
    <col min="9" max="9" width="35.42578125" customWidth="1"/>
    <col min="10" max="10" width="48.140625" customWidth="1"/>
    <col min="11" max="11" width="13.28515625" customWidth="1"/>
    <col min="12" max="12" width="50.28515625" customWidth="1"/>
  </cols>
  <sheetData>
    <row r="1" spans="1:12" s="28" customFormat="1" ht="28.5" customHeight="1" x14ac:dyDescent="0.35">
      <c r="A1" s="26" t="s">
        <v>105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2" x14ac:dyDescent="0.25">
      <c r="D3" t="s">
        <v>70</v>
      </c>
      <c r="E3" t="s">
        <v>70</v>
      </c>
      <c r="F3" t="s">
        <v>70</v>
      </c>
      <c r="G3" t="s">
        <v>75</v>
      </c>
    </row>
    <row r="4" spans="1:12" x14ac:dyDescent="0.25">
      <c r="C4" t="s">
        <v>78</v>
      </c>
      <c r="D4" s="2">
        <v>44564</v>
      </c>
      <c r="E4" s="2">
        <v>44565</v>
      </c>
      <c r="F4" s="2">
        <v>44566</v>
      </c>
      <c r="G4" s="13">
        <v>44567</v>
      </c>
    </row>
    <row r="5" spans="1:12" x14ac:dyDescent="0.25">
      <c r="A5">
        <v>1</v>
      </c>
      <c r="B5" t="s">
        <v>42</v>
      </c>
      <c r="C5" t="s">
        <v>43</v>
      </c>
      <c r="D5" s="1" t="s">
        <v>71</v>
      </c>
      <c r="I5" s="16" t="s">
        <v>79</v>
      </c>
      <c r="J5" s="17"/>
      <c r="K5" s="19" t="s">
        <v>83</v>
      </c>
      <c r="L5" s="16" t="s">
        <v>92</v>
      </c>
    </row>
    <row r="6" spans="1:12" x14ac:dyDescent="0.25">
      <c r="A6">
        <v>2</v>
      </c>
      <c r="B6" t="s">
        <v>27</v>
      </c>
      <c r="C6" t="s">
        <v>28</v>
      </c>
      <c r="D6" s="1" t="s">
        <v>77</v>
      </c>
      <c r="I6" s="18" t="s">
        <v>71</v>
      </c>
      <c r="J6" s="14" t="s">
        <v>84</v>
      </c>
      <c r="K6" s="20" t="s">
        <v>80</v>
      </c>
      <c r="L6" s="18" t="s">
        <v>82</v>
      </c>
    </row>
    <row r="7" spans="1:12" x14ac:dyDescent="0.25">
      <c r="A7">
        <v>3</v>
      </c>
      <c r="B7" t="s">
        <v>31</v>
      </c>
      <c r="C7" t="s">
        <v>32</v>
      </c>
      <c r="D7" s="1" t="s">
        <v>64</v>
      </c>
      <c r="I7" s="18" t="s">
        <v>77</v>
      </c>
      <c r="J7" s="14" t="s">
        <v>76</v>
      </c>
      <c r="K7" s="20" t="s">
        <v>81</v>
      </c>
      <c r="L7" s="18" t="s">
        <v>87</v>
      </c>
    </row>
    <row r="8" spans="1:12" x14ac:dyDescent="0.25">
      <c r="A8">
        <v>4</v>
      </c>
      <c r="B8" t="s">
        <v>54</v>
      </c>
      <c r="C8" t="s">
        <v>55</v>
      </c>
      <c r="D8" s="1" t="s">
        <v>72</v>
      </c>
      <c r="I8" s="18" t="s">
        <v>64</v>
      </c>
      <c r="J8" s="14" t="s">
        <v>85</v>
      </c>
      <c r="K8" s="20" t="s">
        <v>104</v>
      </c>
      <c r="L8" s="18" t="s">
        <v>103</v>
      </c>
    </row>
    <row r="9" spans="1:12" x14ac:dyDescent="0.25">
      <c r="A9">
        <v>5</v>
      </c>
      <c r="B9" t="s">
        <v>9</v>
      </c>
      <c r="C9" t="s">
        <v>10</v>
      </c>
      <c r="D9" s="1" t="s">
        <v>63</v>
      </c>
      <c r="I9" s="18" t="s">
        <v>88</v>
      </c>
      <c r="J9" s="14" t="s">
        <v>86</v>
      </c>
      <c r="K9" s="20" t="s">
        <v>81</v>
      </c>
      <c r="L9" s="18" t="s">
        <v>89</v>
      </c>
    </row>
    <row r="10" spans="1:12" x14ac:dyDescent="0.25">
      <c r="A10">
        <v>6</v>
      </c>
      <c r="B10" t="s">
        <v>47</v>
      </c>
      <c r="C10" t="s">
        <v>48</v>
      </c>
      <c r="D10" s="1" t="s">
        <v>63</v>
      </c>
      <c r="I10" s="18" t="s">
        <v>63</v>
      </c>
      <c r="J10" s="14" t="s">
        <v>90</v>
      </c>
      <c r="K10" s="20" t="s">
        <v>81</v>
      </c>
      <c r="L10" s="18" t="s">
        <v>91</v>
      </c>
    </row>
    <row r="11" spans="1:12" x14ac:dyDescent="0.25">
      <c r="A11">
        <v>7</v>
      </c>
      <c r="B11" t="s">
        <v>4</v>
      </c>
      <c r="C11" t="s">
        <v>5</v>
      </c>
      <c r="D11" s="1" t="s">
        <v>64</v>
      </c>
      <c r="K11" s="24" t="s">
        <v>101</v>
      </c>
    </row>
    <row r="12" spans="1:12" x14ac:dyDescent="0.25">
      <c r="A12">
        <v>8</v>
      </c>
      <c r="B12" t="s">
        <v>13</v>
      </c>
      <c r="C12" t="s">
        <v>14</v>
      </c>
      <c r="D12" s="1" t="s">
        <v>72</v>
      </c>
      <c r="I12" s="15" t="s">
        <v>66</v>
      </c>
    </row>
    <row r="13" spans="1:12" x14ac:dyDescent="0.25">
      <c r="A13">
        <v>9</v>
      </c>
      <c r="B13" t="s">
        <v>44</v>
      </c>
      <c r="C13" t="s">
        <v>45</v>
      </c>
      <c r="E13" s="1" t="s">
        <v>63</v>
      </c>
    </row>
    <row r="14" spans="1:12" x14ac:dyDescent="0.25">
      <c r="A14">
        <v>10</v>
      </c>
      <c r="B14" t="s">
        <v>6</v>
      </c>
      <c r="C14" t="s">
        <v>7</v>
      </c>
      <c r="E14" s="1" t="s">
        <v>71</v>
      </c>
      <c r="I14" s="18" t="s">
        <v>102</v>
      </c>
      <c r="J14" s="18"/>
      <c r="K14" s="25"/>
      <c r="L14" s="25"/>
    </row>
    <row r="15" spans="1:12" x14ac:dyDescent="0.25">
      <c r="A15">
        <v>11</v>
      </c>
      <c r="B15" t="s">
        <v>35</v>
      </c>
      <c r="C15" t="s">
        <v>36</v>
      </c>
      <c r="E15" s="1" t="s">
        <v>64</v>
      </c>
    </row>
    <row r="16" spans="1:12" x14ac:dyDescent="0.25">
      <c r="A16">
        <v>12</v>
      </c>
      <c r="B16" t="s">
        <v>29</v>
      </c>
      <c r="C16" t="s">
        <v>30</v>
      </c>
      <c r="E16" s="1" t="s">
        <v>64</v>
      </c>
    </row>
    <row r="17" spans="1:7" x14ac:dyDescent="0.25">
      <c r="A17">
        <v>13</v>
      </c>
      <c r="B17" t="s">
        <v>19</v>
      </c>
      <c r="C17" t="s">
        <v>49</v>
      </c>
      <c r="E17" s="1" t="s">
        <v>72</v>
      </c>
    </row>
    <row r="18" spans="1:7" x14ac:dyDescent="0.25">
      <c r="A18">
        <v>14</v>
      </c>
      <c r="B18" t="s">
        <v>19</v>
      </c>
      <c r="C18" t="s">
        <v>38</v>
      </c>
      <c r="E18" s="1" t="s">
        <v>71</v>
      </c>
    </row>
    <row r="19" spans="1:7" x14ac:dyDescent="0.25">
      <c r="A19">
        <v>15</v>
      </c>
      <c r="B19" t="s">
        <v>19</v>
      </c>
      <c r="C19" t="s">
        <v>20</v>
      </c>
      <c r="E19" s="1" t="s">
        <v>77</v>
      </c>
    </row>
    <row r="20" spans="1:7" x14ac:dyDescent="0.25">
      <c r="A20">
        <v>16</v>
      </c>
      <c r="B20" t="s">
        <v>56</v>
      </c>
      <c r="C20" t="s">
        <v>57</v>
      </c>
      <c r="F20" s="1" t="s">
        <v>63</v>
      </c>
    </row>
    <row r="21" spans="1:7" x14ac:dyDescent="0.25">
      <c r="A21">
        <v>17</v>
      </c>
      <c r="B21" t="s">
        <v>50</v>
      </c>
      <c r="C21" t="s">
        <v>51</v>
      </c>
      <c r="F21" s="1" t="s">
        <v>64</v>
      </c>
    </row>
    <row r="22" spans="1:7" x14ac:dyDescent="0.25">
      <c r="A22">
        <v>18</v>
      </c>
      <c r="B22" t="s">
        <v>3</v>
      </c>
      <c r="C22" t="s">
        <v>2</v>
      </c>
      <c r="F22" s="1" t="s">
        <v>72</v>
      </c>
    </row>
    <row r="23" spans="1:7" x14ac:dyDescent="0.25">
      <c r="A23">
        <v>19</v>
      </c>
      <c r="B23" t="s">
        <v>23</v>
      </c>
      <c r="C23" t="s">
        <v>24</v>
      </c>
      <c r="F23" s="1" t="s">
        <v>71</v>
      </c>
    </row>
    <row r="24" spans="1:7" x14ac:dyDescent="0.25">
      <c r="A24">
        <v>20</v>
      </c>
      <c r="B24" t="s">
        <v>21</v>
      </c>
      <c r="C24" t="s">
        <v>22</v>
      </c>
      <c r="F24" s="1" t="s">
        <v>77</v>
      </c>
    </row>
    <row r="25" spans="1:7" x14ac:dyDescent="0.25">
      <c r="A25">
        <v>21</v>
      </c>
      <c r="B25" t="s">
        <v>17</v>
      </c>
      <c r="C25" t="s">
        <v>18</v>
      </c>
      <c r="F25" s="1" t="s">
        <v>64</v>
      </c>
    </row>
    <row r="26" spans="1:7" x14ac:dyDescent="0.25">
      <c r="A26">
        <v>22</v>
      </c>
      <c r="B26" t="s">
        <v>15</v>
      </c>
      <c r="C26" t="s">
        <v>16</v>
      </c>
      <c r="F26" s="1" t="s">
        <v>72</v>
      </c>
    </row>
    <row r="27" spans="1:7" x14ac:dyDescent="0.25">
      <c r="A27">
        <v>23</v>
      </c>
      <c r="B27" t="s">
        <v>52</v>
      </c>
      <c r="C27" t="s">
        <v>53</v>
      </c>
      <c r="F27" s="1" t="s">
        <v>63</v>
      </c>
    </row>
    <row r="28" spans="1:7" x14ac:dyDescent="0.25">
      <c r="A28">
        <v>24</v>
      </c>
      <c r="B28" t="s">
        <v>39</v>
      </c>
      <c r="C28" t="s">
        <v>46</v>
      </c>
      <c r="G28" s="1" t="s">
        <v>64</v>
      </c>
    </row>
    <row r="29" spans="1:7" x14ac:dyDescent="0.25">
      <c r="A29">
        <v>25</v>
      </c>
      <c r="B29" t="s">
        <v>25</v>
      </c>
      <c r="C29" t="s">
        <v>26</v>
      </c>
      <c r="G29" s="1" t="s">
        <v>77</v>
      </c>
    </row>
    <row r="30" spans="1:7" x14ac:dyDescent="0.25">
      <c r="A30">
        <v>26</v>
      </c>
      <c r="B30" t="s">
        <v>40</v>
      </c>
      <c r="C30" t="s">
        <v>41</v>
      </c>
      <c r="G30" s="1" t="s">
        <v>71</v>
      </c>
    </row>
    <row r="31" spans="1:7" x14ac:dyDescent="0.25">
      <c r="A31">
        <v>27</v>
      </c>
      <c r="B31" t="s">
        <v>0</v>
      </c>
      <c r="C31" t="s">
        <v>37</v>
      </c>
      <c r="G31" s="1" t="s">
        <v>72</v>
      </c>
    </row>
    <row r="32" spans="1:7" x14ac:dyDescent="0.25">
      <c r="A32">
        <v>28</v>
      </c>
      <c r="B32" t="s">
        <v>0</v>
      </c>
      <c r="C32" t="s">
        <v>1</v>
      </c>
      <c r="G32" s="1" t="s">
        <v>71</v>
      </c>
    </row>
    <row r="33" spans="1:8" x14ac:dyDescent="0.25">
      <c r="A33">
        <v>29</v>
      </c>
      <c r="B33" t="s">
        <v>0</v>
      </c>
      <c r="C33" t="s">
        <v>8</v>
      </c>
      <c r="G33" s="1" t="s">
        <v>63</v>
      </c>
    </row>
    <row r="34" spans="1:8" x14ac:dyDescent="0.25">
      <c r="A34">
        <v>30</v>
      </c>
      <c r="B34" t="s">
        <v>33</v>
      </c>
      <c r="C34" t="s">
        <v>34</v>
      </c>
      <c r="G34" s="1" t="s">
        <v>64</v>
      </c>
    </row>
    <row r="35" spans="1:8" x14ac:dyDescent="0.25">
      <c r="A35">
        <v>31</v>
      </c>
      <c r="B35" t="s">
        <v>11</v>
      </c>
      <c r="C35" t="s">
        <v>12</v>
      </c>
      <c r="G35" s="1" t="s">
        <v>72</v>
      </c>
    </row>
    <row r="37" spans="1:8" x14ac:dyDescent="0.25">
      <c r="B37" s="11" t="s">
        <v>73</v>
      </c>
      <c r="C37" s="3" t="s">
        <v>71</v>
      </c>
      <c r="D37" s="3">
        <f>COUNTIF(D$5:D$35,$C37)</f>
        <v>1</v>
      </c>
      <c r="E37" s="3">
        <f t="shared" ref="D37:G41" si="0">COUNTIF(E$5:E$35,$C37)</f>
        <v>2</v>
      </c>
      <c r="F37" s="3">
        <f t="shared" si="0"/>
        <v>1</v>
      </c>
      <c r="G37" s="3">
        <f t="shared" si="0"/>
        <v>2</v>
      </c>
      <c r="H37" s="4">
        <f>SUM(D37:G37)</f>
        <v>6</v>
      </c>
    </row>
    <row r="38" spans="1:8" x14ac:dyDescent="0.25">
      <c r="C38" s="3" t="s">
        <v>77</v>
      </c>
      <c r="D38" s="3">
        <f t="shared" si="0"/>
        <v>1</v>
      </c>
      <c r="E38" s="3">
        <f t="shared" si="0"/>
        <v>1</v>
      </c>
      <c r="F38" s="3">
        <f t="shared" si="0"/>
        <v>1</v>
      </c>
      <c r="G38" s="3">
        <f t="shared" si="0"/>
        <v>1</v>
      </c>
      <c r="H38" s="4">
        <f t="shared" ref="H38:H41" si="1">SUM(D38:G38)</f>
        <v>4</v>
      </c>
    </row>
    <row r="39" spans="1:8" x14ac:dyDescent="0.25">
      <c r="C39" s="3" t="s">
        <v>64</v>
      </c>
      <c r="D39" s="3">
        <f t="shared" si="0"/>
        <v>2</v>
      </c>
      <c r="E39" s="3">
        <f t="shared" si="0"/>
        <v>2</v>
      </c>
      <c r="F39" s="3">
        <f t="shared" si="0"/>
        <v>2</v>
      </c>
      <c r="G39" s="3">
        <f t="shared" si="0"/>
        <v>2</v>
      </c>
      <c r="H39" s="4">
        <f t="shared" si="1"/>
        <v>8</v>
      </c>
    </row>
    <row r="40" spans="1:8" x14ac:dyDescent="0.25">
      <c r="C40" s="3" t="s">
        <v>72</v>
      </c>
      <c r="D40" s="3">
        <f t="shared" si="0"/>
        <v>2</v>
      </c>
      <c r="E40" s="3">
        <f t="shared" si="0"/>
        <v>1</v>
      </c>
      <c r="F40" s="3">
        <f t="shared" si="0"/>
        <v>2</v>
      </c>
      <c r="G40" s="3">
        <f t="shared" si="0"/>
        <v>2</v>
      </c>
      <c r="H40" s="4">
        <f t="shared" si="1"/>
        <v>7</v>
      </c>
    </row>
    <row r="41" spans="1:8" x14ac:dyDescent="0.25">
      <c r="C41" s="3" t="s">
        <v>63</v>
      </c>
      <c r="D41" s="3">
        <f t="shared" si="0"/>
        <v>2</v>
      </c>
      <c r="E41" s="3">
        <f t="shared" si="0"/>
        <v>1</v>
      </c>
      <c r="F41" s="3">
        <f t="shared" si="0"/>
        <v>2</v>
      </c>
      <c r="G41" s="3">
        <f t="shared" si="0"/>
        <v>1</v>
      </c>
      <c r="H41" s="4">
        <f t="shared" si="1"/>
        <v>6</v>
      </c>
    </row>
    <row r="42" spans="1:8" x14ac:dyDescent="0.25">
      <c r="C42" s="5" t="s">
        <v>65</v>
      </c>
      <c r="D42" s="4">
        <f>SUM(D37:D41)</f>
        <v>8</v>
      </c>
      <c r="E42" s="4">
        <f t="shared" ref="E42:G42" si="2">SUM(E37:E41)</f>
        <v>7</v>
      </c>
      <c r="F42" s="4">
        <f t="shared" si="2"/>
        <v>8</v>
      </c>
      <c r="G42" s="4">
        <f t="shared" si="2"/>
        <v>8</v>
      </c>
      <c r="H42" s="4">
        <f>SUM(H37:H41)</f>
        <v>31</v>
      </c>
    </row>
    <row r="45" spans="1:8" x14ac:dyDescent="0.25">
      <c r="B45" s="11" t="s">
        <v>74</v>
      </c>
      <c r="C45" s="3" t="s">
        <v>71</v>
      </c>
      <c r="D45" s="3">
        <f>VLOOKUP($C45,Data!$A$3:$I$7,9,0)*D37</f>
        <v>40</v>
      </c>
      <c r="E45" s="3">
        <f>VLOOKUP($C45,Data!$A$3:$I$7,9,0)*E37</f>
        <v>80</v>
      </c>
      <c r="F45" s="3">
        <f>VLOOKUP($C45,Data!$A$3:$I$7,9,0)*F37</f>
        <v>40</v>
      </c>
      <c r="G45" s="3">
        <f>VLOOKUP($C45,Data!$A$3:$I$7,9,0)*G37</f>
        <v>80</v>
      </c>
      <c r="H45" s="4">
        <f>SUM(D45:G45)</f>
        <v>240</v>
      </c>
    </row>
    <row r="46" spans="1:8" x14ac:dyDescent="0.25">
      <c r="C46" s="3" t="s">
        <v>77</v>
      </c>
      <c r="D46" s="3">
        <f>VLOOKUP($C46,Data!$A$3:$I$7,9,0)*D38</f>
        <v>30</v>
      </c>
      <c r="E46" s="3">
        <f>VLOOKUP($C46,Data!$A$3:$I$7,9,0)*E38</f>
        <v>30</v>
      </c>
      <c r="F46" s="3">
        <f>VLOOKUP($C46,Data!$A$3:$I$7,9,0)*F38</f>
        <v>30</v>
      </c>
      <c r="G46" s="3">
        <f>VLOOKUP($C46,Data!$A$3:$I$7,9,0)*G38</f>
        <v>30</v>
      </c>
      <c r="H46" s="4">
        <f t="shared" ref="H46:H49" si="3">SUM(D46:G46)</f>
        <v>120</v>
      </c>
    </row>
    <row r="47" spans="1:8" x14ac:dyDescent="0.25">
      <c r="C47" s="3" t="s">
        <v>64</v>
      </c>
      <c r="D47" s="3">
        <f>VLOOKUP($C47,Data!$A$3:$I$7,9,0)*D39</f>
        <v>32</v>
      </c>
      <c r="E47" s="3">
        <f>VLOOKUP($C47,Data!$A$3:$I$7,9,0)*E39</f>
        <v>32</v>
      </c>
      <c r="F47" s="3">
        <f>VLOOKUP($C47,Data!$A$3:$I$7,9,0)*F39</f>
        <v>32</v>
      </c>
      <c r="G47" s="3">
        <f>VLOOKUP($C47,Data!$A$3:$I$7,9,0)*G39</f>
        <v>32</v>
      </c>
      <c r="H47" s="4">
        <f t="shared" si="3"/>
        <v>128</v>
      </c>
    </row>
    <row r="48" spans="1:8" x14ac:dyDescent="0.25">
      <c r="C48" s="3" t="s">
        <v>72</v>
      </c>
      <c r="D48" s="3">
        <f>VLOOKUP($C48,Data!$A$3:$I$7,9,0)*D40</f>
        <v>60</v>
      </c>
      <c r="E48" s="3">
        <f>VLOOKUP($C48,Data!$A$3:$I$7,9,0)*E40</f>
        <v>30</v>
      </c>
      <c r="F48" s="3">
        <f>VLOOKUP($C48,Data!$A$3:$I$7,9,0)*F40</f>
        <v>60</v>
      </c>
      <c r="G48" s="3">
        <f>VLOOKUP($C48,Data!$A$3:$I$7,9,0)*G40</f>
        <v>60</v>
      </c>
      <c r="H48" s="4">
        <f t="shared" si="3"/>
        <v>210</v>
      </c>
    </row>
    <row r="49" spans="2:8" x14ac:dyDescent="0.25">
      <c r="C49" s="3" t="s">
        <v>63</v>
      </c>
      <c r="D49" s="3">
        <f>VLOOKUP($C49,Data!$A$3:$I$7,9,0)*D41</f>
        <v>60</v>
      </c>
      <c r="E49" s="3">
        <f>VLOOKUP($C49,Data!$A$3:$I$7,9,0)*E41</f>
        <v>30</v>
      </c>
      <c r="F49" s="3">
        <f>VLOOKUP($C49,Data!$A$3:$I$7,9,0)*F41</f>
        <v>60</v>
      </c>
      <c r="G49" s="3">
        <f>VLOOKUP($C49,Data!$A$3:$I$7,9,0)*G41</f>
        <v>30</v>
      </c>
      <c r="H49" s="4">
        <f t="shared" si="3"/>
        <v>180</v>
      </c>
    </row>
    <row r="50" spans="2:8" x14ac:dyDescent="0.25">
      <c r="C50" s="5" t="s">
        <v>65</v>
      </c>
      <c r="D50" s="4">
        <f>SUM(D45:D49)</f>
        <v>222</v>
      </c>
      <c r="E50" s="4">
        <f t="shared" ref="E50:G50" si="4">SUM(E45:E49)</f>
        <v>202</v>
      </c>
      <c r="F50" s="4">
        <f t="shared" si="4"/>
        <v>222</v>
      </c>
      <c r="G50" s="4">
        <f t="shared" si="4"/>
        <v>232</v>
      </c>
      <c r="H50" s="4">
        <f>SUM(H45:H49)</f>
        <v>878</v>
      </c>
    </row>
    <row r="53" spans="2:8" x14ac:dyDescent="0.25">
      <c r="B53" s="12" t="s">
        <v>69</v>
      </c>
      <c r="C53" s="3" t="s">
        <v>71</v>
      </c>
      <c r="D53" s="3">
        <f>D45*VLOOKUP($C53,Data!$A$3:$J$7,10,0)</f>
        <v>400</v>
      </c>
      <c r="E53" s="3">
        <f>E45*VLOOKUP($C53,Data!$A$3:$J$7,10,0)</f>
        <v>800</v>
      </c>
      <c r="F53" s="3">
        <f>F45*VLOOKUP($C53,Data!$A$3:$J$7,10,0)</f>
        <v>400</v>
      </c>
      <c r="G53" s="3">
        <f>G45*VLOOKUP($C53,Data!$A$3:$J$7,10,0)</f>
        <v>800</v>
      </c>
      <c r="H53" s="9">
        <f>SUM(D53:G53)</f>
        <v>2400</v>
      </c>
    </row>
    <row r="54" spans="2:8" x14ac:dyDescent="0.25">
      <c r="C54" s="3" t="s">
        <v>77</v>
      </c>
      <c r="D54" s="3">
        <f>D46*VLOOKUP($C54,Data!$A$3:$J$7,10,0)</f>
        <v>600</v>
      </c>
      <c r="E54" s="3">
        <f>E46*VLOOKUP($C54,Data!$A$3:$J$7,10,0)</f>
        <v>600</v>
      </c>
      <c r="F54" s="3">
        <f>F46*VLOOKUP($C54,Data!$A$3:$J$7,10,0)</f>
        <v>600</v>
      </c>
      <c r="G54" s="3">
        <f>G46*VLOOKUP($C54,Data!$A$3:$J$7,10,0)</f>
        <v>600</v>
      </c>
      <c r="H54" s="9">
        <f t="shared" ref="H54:H57" si="5">SUM(D54:G54)</f>
        <v>2400</v>
      </c>
    </row>
    <row r="55" spans="2:8" x14ac:dyDescent="0.25">
      <c r="C55" s="3" t="s">
        <v>64</v>
      </c>
      <c r="D55" s="3">
        <f>D47*VLOOKUP($C55,Data!$A$3:$J$7,10,0)</f>
        <v>640</v>
      </c>
      <c r="E55" s="3">
        <f>E47*VLOOKUP($C55,Data!$A$3:$J$7,10,0)</f>
        <v>640</v>
      </c>
      <c r="F55" s="3">
        <f>F47*VLOOKUP($C55,Data!$A$3:$J$7,10,0)</f>
        <v>640</v>
      </c>
      <c r="G55" s="3">
        <f>G47*VLOOKUP($C55,Data!$A$3:$J$7,10,0)</f>
        <v>640</v>
      </c>
      <c r="H55" s="9">
        <f t="shared" si="5"/>
        <v>2560</v>
      </c>
    </row>
    <row r="56" spans="2:8" x14ac:dyDescent="0.25">
      <c r="C56" s="3" t="s">
        <v>72</v>
      </c>
      <c r="D56" s="3">
        <f>D48*VLOOKUP($C56,Data!$A$3:$J$7,10,0)</f>
        <v>1200</v>
      </c>
      <c r="E56" s="3">
        <f>E48*VLOOKUP($C56,Data!$A$3:$J$7,10,0)</f>
        <v>600</v>
      </c>
      <c r="F56" s="3">
        <f>F48*VLOOKUP($C56,Data!$A$3:$J$7,10,0)</f>
        <v>1200</v>
      </c>
      <c r="G56" s="3">
        <f>G48*VLOOKUP($C56,Data!$A$3:$J$7,10,0)</f>
        <v>1200</v>
      </c>
      <c r="H56" s="9">
        <f t="shared" si="5"/>
        <v>4200</v>
      </c>
    </row>
    <row r="57" spans="2:8" x14ac:dyDescent="0.25">
      <c r="C57" s="3" t="s">
        <v>63</v>
      </c>
      <c r="D57" s="3">
        <f>D49*VLOOKUP($C57,Data!$A$3:$J$7,10,0)</f>
        <v>900</v>
      </c>
      <c r="E57" s="3">
        <f>E49*VLOOKUP($C57,Data!$A$3:$J$7,10,0)</f>
        <v>450</v>
      </c>
      <c r="F57" s="3">
        <f>F49*VLOOKUP($C57,Data!$A$3:$J$7,10,0)</f>
        <v>900</v>
      </c>
      <c r="G57" s="3">
        <f>G49*VLOOKUP($C57,Data!$A$3:$J$7,10,0)</f>
        <v>450</v>
      </c>
      <c r="H57" s="9">
        <f t="shared" si="5"/>
        <v>2700</v>
      </c>
    </row>
    <row r="58" spans="2:8" x14ac:dyDescent="0.25">
      <c r="C58" s="8" t="s">
        <v>65</v>
      </c>
      <c r="D58" s="9">
        <f>SUM(D53:D57)</f>
        <v>3740</v>
      </c>
      <c r="E58" s="9">
        <f t="shared" ref="E58:G58" si="6">SUM(E53:E57)</f>
        <v>3090</v>
      </c>
      <c r="F58" s="9">
        <f t="shared" si="6"/>
        <v>3740</v>
      </c>
      <c r="G58" s="9">
        <f t="shared" si="6"/>
        <v>3690</v>
      </c>
      <c r="H58" s="10">
        <f>SUM(H53:H57)</f>
        <v>14260</v>
      </c>
    </row>
  </sheetData>
  <autoFilter ref="A3:G35" xr:uid="{039FD58C-0D39-407C-8F5F-BC95387C8F3C}"/>
  <sortState xmlns:xlrd2="http://schemas.microsoft.com/office/spreadsheetml/2017/richdata2" ref="B5:C35">
    <sortCondition ref="B5:B35"/>
    <sortCondition ref="C5:C35"/>
  </sortState>
  <hyperlinks>
    <hyperlink ref="J7" r:id="rId1" display="https://baka.se/recept/mjuka-kakor/vaniljrutorhockeykaka" xr:uid="{2E266D66-7690-4A5F-8E7B-30C5031B3703}"/>
    <hyperlink ref="J6" r:id="rId2" xr:uid="{AB8B1412-8879-40E4-9E57-A222B921327D}"/>
    <hyperlink ref="J8" r:id="rId3" xr:uid="{6E9615E9-FF91-4B90-8E33-63C89DBE7D74}"/>
    <hyperlink ref="J9" r:id="rId4" xr:uid="{EF5A1966-4FD2-474C-A256-5608889265E3}"/>
    <hyperlink ref="J10" r:id="rId5" xr:uid="{823C2AC8-350F-4E04-BC39-C4983B6D8E8E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1BA66-E417-4A00-9048-4D1962C36481}">
  <dimension ref="A2:M11"/>
  <sheetViews>
    <sheetView showGridLines="0" zoomScale="150" zoomScaleNormal="150" workbookViewId="0">
      <selection activeCell="B15" sqref="B15"/>
    </sheetView>
  </sheetViews>
  <sheetFormatPr defaultRowHeight="15" x14ac:dyDescent="0.25"/>
  <cols>
    <col min="1" max="1" width="20.42578125" customWidth="1"/>
    <col min="2" max="2" width="14.85546875" customWidth="1"/>
    <col min="3" max="3" width="25" customWidth="1"/>
    <col min="6" max="6" width="9.5703125" hidden="1" customWidth="1"/>
    <col min="7" max="9" width="0" hidden="1" customWidth="1"/>
    <col min="10" max="10" width="9.5703125" customWidth="1"/>
    <col min="11" max="11" width="3.28515625" customWidth="1"/>
    <col min="12" max="12" width="13.140625" customWidth="1"/>
  </cols>
  <sheetData>
    <row r="2" spans="1:13" x14ac:dyDescent="0.25">
      <c r="C2" s="21" t="s">
        <v>95</v>
      </c>
      <c r="I2" s="6" t="s">
        <v>67</v>
      </c>
      <c r="J2" s="22" t="s">
        <v>68</v>
      </c>
      <c r="L2" s="15" t="s">
        <v>98</v>
      </c>
    </row>
    <row r="3" spans="1:13" x14ac:dyDescent="0.25">
      <c r="A3" s="7" t="s">
        <v>71</v>
      </c>
      <c r="B3" t="s">
        <v>58</v>
      </c>
      <c r="C3" s="7" t="s">
        <v>71</v>
      </c>
      <c r="I3">
        <v>40</v>
      </c>
      <c r="J3">
        <v>10</v>
      </c>
      <c r="K3" t="s">
        <v>97</v>
      </c>
      <c r="L3">
        <v>20</v>
      </c>
      <c r="M3" t="s">
        <v>97</v>
      </c>
    </row>
    <row r="4" spans="1:13" x14ac:dyDescent="0.25">
      <c r="A4" t="s">
        <v>77</v>
      </c>
      <c r="B4" t="s">
        <v>59</v>
      </c>
      <c r="C4" t="s">
        <v>94</v>
      </c>
      <c r="I4">
        <v>30</v>
      </c>
      <c r="J4">
        <v>20</v>
      </c>
      <c r="K4" t="s">
        <v>97</v>
      </c>
      <c r="L4">
        <v>30</v>
      </c>
      <c r="M4" t="s">
        <v>97</v>
      </c>
    </row>
    <row r="5" spans="1:13" x14ac:dyDescent="0.25">
      <c r="A5" t="s">
        <v>64</v>
      </c>
      <c r="B5" t="s">
        <v>60</v>
      </c>
      <c r="C5" t="s">
        <v>64</v>
      </c>
      <c r="I5">
        <v>16</v>
      </c>
      <c r="J5">
        <v>20</v>
      </c>
      <c r="K5" t="s">
        <v>97</v>
      </c>
      <c r="L5">
        <v>30</v>
      </c>
      <c r="M5" t="s">
        <v>97</v>
      </c>
    </row>
    <row r="6" spans="1:13" x14ac:dyDescent="0.25">
      <c r="A6" s="7" t="s">
        <v>72</v>
      </c>
      <c r="B6" t="s">
        <v>61</v>
      </c>
      <c r="C6" s="7" t="s">
        <v>88</v>
      </c>
      <c r="I6">
        <v>30</v>
      </c>
      <c r="J6">
        <v>20</v>
      </c>
      <c r="K6" t="s">
        <v>97</v>
      </c>
      <c r="L6">
        <v>30</v>
      </c>
      <c r="M6" t="s">
        <v>97</v>
      </c>
    </row>
    <row r="7" spans="1:13" x14ac:dyDescent="0.25">
      <c r="A7" t="s">
        <v>63</v>
      </c>
      <c r="B7" t="s">
        <v>62</v>
      </c>
      <c r="C7" t="s">
        <v>93</v>
      </c>
      <c r="I7">
        <v>30</v>
      </c>
      <c r="J7">
        <v>15</v>
      </c>
      <c r="K7" t="s">
        <v>97</v>
      </c>
      <c r="L7">
        <v>25</v>
      </c>
      <c r="M7" t="s">
        <v>97</v>
      </c>
    </row>
    <row r="8" spans="1:13" x14ac:dyDescent="0.25">
      <c r="C8" s="23" t="s">
        <v>99</v>
      </c>
      <c r="I8">
        <f>SUM(I3:I7)</f>
        <v>146</v>
      </c>
      <c r="J8">
        <v>15</v>
      </c>
      <c r="K8" t="s">
        <v>97</v>
      </c>
    </row>
    <row r="9" spans="1:13" x14ac:dyDescent="0.25">
      <c r="C9" s="23" t="s">
        <v>100</v>
      </c>
      <c r="J9">
        <v>25</v>
      </c>
      <c r="K9" t="s">
        <v>97</v>
      </c>
    </row>
    <row r="11" spans="1:13" x14ac:dyDescent="0.25">
      <c r="C11" t="s">
        <v>96</v>
      </c>
      <c r="J11">
        <v>75</v>
      </c>
      <c r="K11" t="s">
        <v>97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056B634244E0439841B737D52E2E56" ma:contentTypeVersion="14" ma:contentTypeDescription="Create a new document." ma:contentTypeScope="" ma:versionID="d1548fb6427551f27a416fcd9157c2e0">
  <xsd:schema xmlns:xsd="http://www.w3.org/2001/XMLSchema" xmlns:xs="http://www.w3.org/2001/XMLSchema" xmlns:p="http://schemas.microsoft.com/office/2006/metadata/properties" xmlns:ns3="af5a58b5-0a40-4f83-b329-b685fd82019b" xmlns:ns4="714ee039-5842-44c4-bd57-ec00724181cc" targetNamespace="http://schemas.microsoft.com/office/2006/metadata/properties" ma:root="true" ma:fieldsID="4e92dad8e11b9cfc4d1c7a098e220964" ns3:_="" ns4:_="">
    <xsd:import namespace="af5a58b5-0a40-4f83-b329-b685fd82019b"/>
    <xsd:import namespace="714ee039-5842-44c4-bd57-ec00724181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a58b5-0a40-4f83-b329-b685fd820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ee039-5842-44c4-bd57-ec00724181c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F01CAF-E0D7-4E69-AC96-E9E4DB66FED1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14ee039-5842-44c4-bd57-ec00724181cc"/>
    <ds:schemaRef ds:uri="af5a58b5-0a40-4f83-b329-b685fd82019b"/>
  </ds:schemaRefs>
</ds:datastoreItem>
</file>

<file path=customXml/itemProps2.xml><?xml version="1.0" encoding="utf-8"?>
<ds:datastoreItem xmlns:ds="http://schemas.openxmlformats.org/officeDocument/2006/customXml" ds:itemID="{A7AA183B-7F74-43C5-88BF-670120E37F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213BA6-BFFC-4CC6-9068-A6F97DA98C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a58b5-0a40-4f83-b329-b685fd82019b"/>
    <ds:schemaRef ds:uri="714ee039-5842-44c4-bd57-ec0072418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 Isaksson</dc:creator>
  <cp:lastModifiedBy>Susanna Liljeqvist</cp:lastModifiedBy>
  <dcterms:created xsi:type="dcterms:W3CDTF">2022-12-11T20:38:27Z</dcterms:created>
  <dcterms:modified xsi:type="dcterms:W3CDTF">2022-12-27T18:59:35Z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0x010100EB056B634244E0439841B737D52E2E56</vt:lpwstr>
  </property>
</Properties>
</file>