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Report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<sst xmlns="http://schemas.openxmlformats.org/spreadsheetml/2006/main" count="104" uniqueCount="104">
  <si>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Vald period: Hela räkenskapsåret</t>
  </si>
  <si>
    <t>Intäkter DM</t>
  </si>
  <si>
    <t>Intäkter Bodens Sommarspel</t>
  </si>
  <si>
    <t>Sponsorer</t>
  </si>
  <si>
    <t>Förs av idrottskläder/idrottsmaterial</t>
  </si>
  <si>
    <t>S:a Nettoomsättning</t>
  </si>
  <si>
    <t>Medlemsavgift familj</t>
  </si>
  <si>
    <t>Medlemsavgift enskild</t>
  </si>
  <si>
    <t>Medlemsavgift stödmedlem</t>
  </si>
  <si>
    <t>Aktivitetesavgift</t>
  </si>
  <si>
    <t>Friidrottskola</t>
  </si>
  <si>
    <t>S:a Medlemsavgifter</t>
  </si>
  <si>
    <t>Statliga bidrag</t>
  </si>
  <si>
    <t>Kommunala bidrag exkl USM</t>
  </si>
  <si>
    <t>Kommunalt bidrag USM</t>
  </si>
  <si>
    <t>Övriga bidrag</t>
  </si>
  <si>
    <t>Övr ersättn och intäkter</t>
  </si>
  <si>
    <t>S:a Övriga föreningsintäkter</t>
  </si>
  <si>
    <t>S:a Intäkter</t>
  </si>
  <si>
    <t>Priser, medaljer</t>
  </si>
  <si>
    <t>Anmälningsavgift tävlingar</t>
  </si>
  <si>
    <t>Träningsläger</t>
  </si>
  <si>
    <t>Övriga utgifter i samband med träning</t>
  </si>
  <si>
    <t>Hallhyror</t>
  </si>
  <si>
    <t>Arenahyra träning</t>
  </si>
  <si>
    <t>Arenahyra Bodens sommarspel</t>
  </si>
  <si>
    <t>Arenahyra FI-skola</t>
  </si>
  <si>
    <t>Hyra Kansli</t>
  </si>
  <si>
    <t>SM-tävlingar</t>
  </si>
  <si>
    <t>Regionmästerskap</t>
  </si>
  <si>
    <t>Inköp av idrottskläder</t>
  </si>
  <si>
    <t>Inköp utrustning och material</t>
  </si>
  <si>
    <t>S:a Föreningskostnader</t>
  </si>
  <si>
    <t>Kostnader Arcuskampen</t>
  </si>
  <si>
    <t>Kostnader DM</t>
  </si>
  <si>
    <t>Kostnader Bodens sommarspel</t>
  </si>
  <si>
    <t>Kostnader FI-skola</t>
  </si>
  <si>
    <t>Övriga föreningskostnader</t>
  </si>
  <si>
    <t>Kontorsmaterial</t>
  </si>
  <si>
    <t>Företagsförsäkringar</t>
  </si>
  <si>
    <t>Redovisningstjänster</t>
  </si>
  <si>
    <t>Bankkostnader</t>
  </si>
  <si>
    <t>Föreningsavgifter till förbund</t>
  </si>
  <si>
    <t>S:a Övriga externa kostnader</t>
  </si>
  <si>
    <t>Ersättning unga tränare</t>
  </si>
  <si>
    <t>Utbildning, idrottsutövare/tränare</t>
  </si>
  <si>
    <t>S:a Personalkostnader</t>
  </si>
  <si>
    <t>S:a Kostnader</t>
  </si>
  <si>
    <t>Beräknat resultat:</t>
  </si>
  <si>
    <t>BODEN FRIIDROTT 898500-8591</t>
  </si>
  <si>
    <t>Intäkter</t>
  </si>
  <si>
    <t>Nettoomsättning</t>
  </si>
  <si>
    <t>3111</t>
  </si>
  <si>
    <t>3112</t>
  </si>
  <si>
    <t>3210</t>
  </si>
  <si>
    <t>3540</t>
  </si>
  <si>
    <t>Medlemsavgifter</t>
  </si>
  <si>
    <t>3890</t>
  </si>
  <si>
    <t>3891</t>
  </si>
  <si>
    <t>3892</t>
  </si>
  <si>
    <t>3893</t>
  </si>
  <si>
    <t>3894</t>
  </si>
  <si>
    <t>Övriga föreningsintäkter</t>
  </si>
  <si>
    <t>3985</t>
  </si>
  <si>
    <t>3987</t>
  </si>
  <si>
    <t>3988</t>
  </si>
  <si>
    <t>3989</t>
  </si>
  <si>
    <t>3990</t>
  </si>
  <si>
    <t>Kostnader</t>
  </si>
  <si>
    <t>Föreningskostnader</t>
  </si>
  <si>
    <t>4022</t>
  </si>
  <si>
    <t>4027</t>
  </si>
  <si>
    <t>4030</t>
  </si>
  <si>
    <t>4049</t>
  </si>
  <si>
    <t>4130</t>
  </si>
  <si>
    <t>4131</t>
  </si>
  <si>
    <t>4132</t>
  </si>
  <si>
    <t>4134</t>
  </si>
  <si>
    <t>4135</t>
  </si>
  <si>
    <t>4440</t>
  </si>
  <si>
    <t>4450</t>
  </si>
  <si>
    <t>4540</t>
  </si>
  <si>
    <t>4542</t>
  </si>
  <si>
    <t>Övriga externa kostnader</t>
  </si>
  <si>
    <t>5110</t>
  </si>
  <si>
    <t>5111</t>
  </si>
  <si>
    <t>5112</t>
  </si>
  <si>
    <t>5113</t>
  </si>
  <si>
    <t>6090</t>
  </si>
  <si>
    <t>6110</t>
  </si>
  <si>
    <t>6310</t>
  </si>
  <si>
    <t>6530</t>
  </si>
  <si>
    <t>6570</t>
  </si>
  <si>
    <t>6980</t>
  </si>
  <si>
    <t>Personalkostnader</t>
  </si>
  <si>
    <t>7320</t>
  </si>
  <si>
    <t>7612</t>
  </si>
  <si>
    <t>Verksamhetens resultat före finansiella intäkter oc</t>
  </si>
  <si>
    <t>Resultat efter finansiella poster</t>
  </si>
  <si>
    <t>Resultat före bokslutsdispositioner och skatt</t>
  </si>
  <si>
    <t>Budgetförslag</t>
  </si>
  <si>
    <t>2023</t>
  </si>
  <si>
    <t>2022</t>
  </si>
  <si>
    <t>Räkenskapsår: 2023-01-01 - 2023-12-31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</si>
</sst>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0;\-#,##0.00;0.00"/>
    <numFmt numFmtId="165" formatCode="#\ ##0.00;\-#\ ##0.00;0.00"/>
    <numFmt numFmtId="166" formatCode="0.00_ ;\-0.00\ "/>
  </numFmts>
  <fonts count="39">
    <font>
      <sz val="10"/>
      <color indexed="63"/>
      <name val="Arial"/>
      <family val="0"/>
    </font>
    <font>
      <sz val="9"/>
      <name val="Arial"/>
      <family val="0"/>
    </font>
    <font>
      <sz val="16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>
      <alignment/>
      <protection locked="0"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0" fontId="37" fillId="21" borderId="9" applyNumberFormat="0" applyAlignment="0" applyProtection="0"/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38" fillId="0" borderId="0" applyNumberFormat="0" applyFill="0" applyBorder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164" fontId="1" fillId="0" borderId="0" xfId="0" applyNumberFormat="1" applyFont="1" applyFill="1" applyBorder="1" applyAlignment="1" applyProtection="1">
      <alignment horizontal="right" vertical="top"/>
      <protection/>
    </xf>
    <xf numFmtId="165" fontId="1" fillId="0" borderId="0" xfId="0" applyNumberFormat="1" applyFont="1" applyFill="1" applyBorder="1" applyAlignment="1" applyProtection="1">
      <alignment horizontal="right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165" fontId="1" fillId="0" borderId="0" xfId="0" applyNumberFormat="1" applyFont="1" applyFill="1" applyBorder="1" applyAlignment="1" applyProtection="1">
      <alignment horizontal="right" vertical="top"/>
      <protection/>
    </xf>
    <xf numFmtId="164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1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67"/>
  <sheetViews>
    <sheetView tabSelected="1" zoomScaleSheetLayoutView="1" zoomScalePageLayoutView="0" workbookViewId="0" topLeftCell="A31">
      <selection activeCell="V22" sqref="V22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7109375" style="0" customWidth="1"/>
    <col min="4" max="4" width="4.8515625" style="0" customWidth="1"/>
    <col min="5" max="5" width="3.421875" style="0" customWidth="1"/>
    <col min="6" max="6" width="11.28125" style="0" customWidth="1"/>
    <col min="7" max="7" width="12.57421875" style="0" customWidth="1"/>
    <col min="8" max="8" width="3.28125" style="0" customWidth="1"/>
    <col min="9" max="9" width="8.28125" style="0" customWidth="1"/>
    <col min="10" max="10" width="2.140625" style="0" customWidth="1"/>
    <col min="11" max="11" width="6.421875" style="0" customWidth="1"/>
    <col min="12" max="12" width="2.57421875" style="0" customWidth="1"/>
    <col min="13" max="13" width="1.57421875" style="0" customWidth="1"/>
    <col min="14" max="14" width="4.28125" style="0" customWidth="1"/>
    <col min="15" max="15" width="5.8515625" style="0" customWidth="1"/>
    <col min="16" max="17" width="1.8515625" style="0" customWidth="1"/>
    <col min="18" max="18" width="1.7109375" style="0" customWidth="1"/>
    <col min="19" max="19" width="10.140625" style="0" customWidth="1"/>
  </cols>
  <sheetData>
    <row r="1" spans="8:12" ht="20.25">
      <c r="H1" s="21" t="s">
        <v>100</v>
      </c>
      <c r="I1" s="21"/>
      <c r="J1" s="21"/>
      <c r="K1" s="21"/>
      <c r="L1" s="21"/>
    </row>
    <row r="2" spans="1:19" ht="12.75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8"/>
      <c r="R2" s="18"/>
      <c r="S2" s="18"/>
    </row>
    <row r="3" spans="1:19" ht="12.7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18"/>
      <c r="R3" s="18"/>
      <c r="S3" s="18"/>
    </row>
    <row r="4" spans="1:14" ht="12.75">
      <c r="A4" s="14" t="s">
        <v>103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"/>
      <c r="N5" s="4"/>
      <c r="O5" s="4"/>
      <c r="P5" s="4"/>
      <c r="Q5" s="4"/>
      <c r="R5" s="4"/>
      <c r="S5" s="4"/>
    </row>
    <row r="6" spans="12:20" ht="12.75">
      <c r="L6" s="18" t="s">
        <v>102</v>
      </c>
      <c r="M6" s="18"/>
      <c r="N6" s="18"/>
      <c r="O6" s="18"/>
      <c r="P6" s="2"/>
      <c r="R6" s="19" t="s">
        <v>101</v>
      </c>
      <c r="S6" s="19"/>
      <c r="T6">
        <v>2023</v>
      </c>
    </row>
    <row r="7" spans="18:19" ht="12.75">
      <c r="R7" s="19"/>
      <c r="S7" s="19"/>
    </row>
    <row r="9" spans="1:19" ht="12.75">
      <c r="A9" s="20" t="s">
        <v>50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5"/>
      <c r="O9" s="5"/>
      <c r="P9" s="5"/>
      <c r="Q9" s="5"/>
      <c r="R9" s="5"/>
      <c r="S9" s="5"/>
    </row>
    <row r="10" spans="2:16" ht="12.75">
      <c r="B10" s="10" t="s">
        <v>51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6"/>
    </row>
    <row r="11" spans="4:19" ht="12.75">
      <c r="D11" s="1" t="s">
        <v>52</v>
      </c>
      <c r="E11" s="14" t="s">
        <v>1</v>
      </c>
      <c r="F11" s="14"/>
      <c r="G11" s="14"/>
      <c r="H11" s="14"/>
      <c r="I11" s="14"/>
      <c r="J11" s="14"/>
      <c r="K11" s="16">
        <v>0</v>
      </c>
      <c r="L11" s="16"/>
      <c r="M11" s="16"/>
      <c r="N11" s="16"/>
      <c r="O11" s="16"/>
      <c r="P11" s="7"/>
      <c r="Q11" s="15">
        <v>0</v>
      </c>
      <c r="R11" s="15"/>
      <c r="S11" s="15"/>
    </row>
    <row r="12" spans="4:19" ht="12.75">
      <c r="D12" s="1" t="s">
        <v>53</v>
      </c>
      <c r="E12" s="14" t="s">
        <v>2</v>
      </c>
      <c r="F12" s="14"/>
      <c r="G12" s="14"/>
      <c r="H12" s="14"/>
      <c r="I12" s="14"/>
      <c r="J12" s="14"/>
      <c r="K12" s="15">
        <v>75350</v>
      </c>
      <c r="L12" s="15"/>
      <c r="M12" s="15"/>
      <c r="N12" s="15"/>
      <c r="O12" s="15"/>
      <c r="P12" s="8"/>
      <c r="Q12" s="16">
        <v>80000</v>
      </c>
      <c r="R12" s="16"/>
      <c r="S12" s="16"/>
    </row>
    <row r="13" spans="4:19" ht="12.75">
      <c r="D13" s="1" t="s">
        <v>54</v>
      </c>
      <c r="E13" s="14" t="s">
        <v>3</v>
      </c>
      <c r="F13" s="14"/>
      <c r="G13" s="14"/>
      <c r="H13" s="14"/>
      <c r="I13" s="14"/>
      <c r="J13" s="14"/>
      <c r="K13" s="15">
        <v>35460</v>
      </c>
      <c r="L13" s="15"/>
      <c r="M13" s="15"/>
      <c r="N13" s="15"/>
      <c r="O13" s="15"/>
      <c r="P13" s="8"/>
      <c r="Q13" s="15">
        <v>27000</v>
      </c>
      <c r="R13" s="15"/>
      <c r="S13" s="15"/>
    </row>
    <row r="14" spans="4:19" ht="12.75">
      <c r="D14" s="1" t="s">
        <v>55</v>
      </c>
      <c r="E14" s="14" t="s">
        <v>4</v>
      </c>
      <c r="F14" s="14"/>
      <c r="G14" s="14"/>
      <c r="H14" s="14"/>
      <c r="I14" s="14"/>
      <c r="J14" s="14"/>
      <c r="K14" s="16">
        <v>710</v>
      </c>
      <c r="L14" s="16"/>
      <c r="M14" s="16"/>
      <c r="N14" s="16"/>
      <c r="O14" s="16"/>
      <c r="P14" s="7"/>
      <c r="Q14" s="16">
        <v>1000</v>
      </c>
      <c r="R14" s="16"/>
      <c r="S14" s="16"/>
    </row>
    <row r="15" spans="2:19" ht="12.75">
      <c r="B15" s="13" t="s">
        <v>5</v>
      </c>
      <c r="C15" s="13"/>
      <c r="D15" s="13"/>
      <c r="E15" s="13"/>
      <c r="F15" s="13"/>
      <c r="G15" s="13"/>
      <c r="H15" s="13"/>
      <c r="I15" s="13"/>
      <c r="J15" s="13"/>
      <c r="K15" s="11">
        <v>111520</v>
      </c>
      <c r="L15" s="11"/>
      <c r="M15" s="11"/>
      <c r="N15" s="11"/>
      <c r="O15" s="11"/>
      <c r="P15" s="9"/>
      <c r="Q15" s="11">
        <f>SUM(Q11:Q14)</f>
        <v>108000</v>
      </c>
      <c r="R15" s="11"/>
      <c r="S15" s="11"/>
    </row>
    <row r="16" spans="2:16" ht="12.75">
      <c r="B16" s="10" t="s">
        <v>56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6"/>
    </row>
    <row r="17" spans="4:19" ht="12.75">
      <c r="D17" s="1" t="s">
        <v>57</v>
      </c>
      <c r="E17" s="14" t="s">
        <v>6</v>
      </c>
      <c r="F17" s="14"/>
      <c r="G17" s="14"/>
      <c r="H17" s="14"/>
      <c r="I17" s="14"/>
      <c r="J17" s="14"/>
      <c r="K17" s="15">
        <v>11200</v>
      </c>
      <c r="L17" s="15"/>
      <c r="M17" s="15"/>
      <c r="N17" s="15"/>
      <c r="O17" s="15"/>
      <c r="P17" s="8"/>
      <c r="Q17" s="15">
        <v>11000</v>
      </c>
      <c r="R17" s="15"/>
      <c r="S17" s="15"/>
    </row>
    <row r="18" spans="4:19" ht="12.75">
      <c r="D18" s="1" t="s">
        <v>58</v>
      </c>
      <c r="E18" s="14" t="s">
        <v>7</v>
      </c>
      <c r="F18" s="14"/>
      <c r="G18" s="14"/>
      <c r="H18" s="14"/>
      <c r="I18" s="14"/>
      <c r="J18" s="14"/>
      <c r="K18" s="15">
        <v>8200</v>
      </c>
      <c r="L18" s="15"/>
      <c r="M18" s="15"/>
      <c r="N18" s="15"/>
      <c r="O18" s="15"/>
      <c r="P18" s="8"/>
      <c r="Q18" s="15">
        <v>8000</v>
      </c>
      <c r="R18" s="15"/>
      <c r="S18" s="15"/>
    </row>
    <row r="19" spans="4:19" ht="12.75">
      <c r="D19" s="1" t="s">
        <v>59</v>
      </c>
      <c r="E19" s="14" t="s">
        <v>8</v>
      </c>
      <c r="F19" s="14"/>
      <c r="G19" s="14"/>
      <c r="H19" s="14"/>
      <c r="I19" s="14"/>
      <c r="J19" s="14"/>
      <c r="K19" s="15">
        <v>1200</v>
      </c>
      <c r="L19" s="15"/>
      <c r="M19" s="15"/>
      <c r="N19" s="15"/>
      <c r="O19" s="15"/>
      <c r="P19" s="8"/>
      <c r="Q19" s="16">
        <v>1000</v>
      </c>
      <c r="R19" s="16"/>
      <c r="S19" s="16"/>
    </row>
    <row r="20" spans="4:19" ht="12.75">
      <c r="D20" s="1" t="s">
        <v>60</v>
      </c>
      <c r="E20" s="14" t="s">
        <v>9</v>
      </c>
      <c r="F20" s="14"/>
      <c r="G20" s="14"/>
      <c r="H20" s="14"/>
      <c r="I20" s="14"/>
      <c r="J20" s="14"/>
      <c r="K20" s="15">
        <v>64600</v>
      </c>
      <c r="L20" s="15"/>
      <c r="M20" s="15"/>
      <c r="N20" s="15"/>
      <c r="O20" s="15"/>
      <c r="P20" s="8"/>
      <c r="Q20" s="15">
        <v>60000</v>
      </c>
      <c r="R20" s="15"/>
      <c r="S20" s="15"/>
    </row>
    <row r="21" spans="4:19" ht="12.75">
      <c r="D21" s="1" t="s">
        <v>61</v>
      </c>
      <c r="E21" s="14" t="s">
        <v>10</v>
      </c>
      <c r="F21" s="14"/>
      <c r="G21" s="14"/>
      <c r="H21" s="14"/>
      <c r="I21" s="14"/>
      <c r="J21" s="14"/>
      <c r="K21" s="15">
        <v>12200</v>
      </c>
      <c r="L21" s="15"/>
      <c r="M21" s="15"/>
      <c r="N21" s="15"/>
      <c r="O21" s="15"/>
      <c r="P21" s="8"/>
      <c r="Q21" s="15">
        <v>12000</v>
      </c>
      <c r="R21" s="15"/>
      <c r="S21" s="15"/>
    </row>
    <row r="22" spans="2:19" ht="12.75">
      <c r="B22" s="13" t="s">
        <v>11</v>
      </c>
      <c r="C22" s="13"/>
      <c r="D22" s="13"/>
      <c r="E22" s="13"/>
      <c r="F22" s="13"/>
      <c r="G22" s="13"/>
      <c r="H22" s="13"/>
      <c r="I22" s="13"/>
      <c r="J22" s="13"/>
      <c r="K22" s="11">
        <v>97400</v>
      </c>
      <c r="L22" s="11"/>
      <c r="M22" s="11"/>
      <c r="N22" s="11"/>
      <c r="O22" s="11"/>
      <c r="P22" s="9"/>
      <c r="Q22" s="11">
        <f>SUM(Q17:Q21)</f>
        <v>92000</v>
      </c>
      <c r="R22" s="11"/>
      <c r="S22" s="11"/>
    </row>
    <row r="23" spans="2:16" ht="12.75">
      <c r="B23" s="10" t="s">
        <v>62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6"/>
    </row>
    <row r="24" spans="4:19" ht="12.75">
      <c r="D24" s="1" t="s">
        <v>63</v>
      </c>
      <c r="E24" s="14" t="s">
        <v>12</v>
      </c>
      <c r="F24" s="14"/>
      <c r="G24" s="14"/>
      <c r="H24" s="14"/>
      <c r="I24" s="14"/>
      <c r="J24" s="14"/>
      <c r="K24" s="15">
        <v>43997.79</v>
      </c>
      <c r="L24" s="15"/>
      <c r="M24" s="15"/>
      <c r="N24" s="15"/>
      <c r="O24" s="15"/>
      <c r="P24" s="8"/>
      <c r="Q24" s="15">
        <v>25000</v>
      </c>
      <c r="R24" s="15"/>
      <c r="S24" s="15"/>
    </row>
    <row r="25" spans="4:19" ht="12.75">
      <c r="D25" s="1" t="s">
        <v>64</v>
      </c>
      <c r="E25" s="14" t="s">
        <v>13</v>
      </c>
      <c r="F25" s="14"/>
      <c r="G25" s="14"/>
      <c r="H25" s="14"/>
      <c r="I25" s="14"/>
      <c r="J25" s="14"/>
      <c r="K25" s="15">
        <v>10825</v>
      </c>
      <c r="L25" s="15"/>
      <c r="M25" s="15"/>
      <c r="N25" s="15"/>
      <c r="O25" s="15"/>
      <c r="P25" s="8"/>
      <c r="Q25" s="15">
        <v>10000</v>
      </c>
      <c r="R25" s="15"/>
      <c r="S25" s="15"/>
    </row>
    <row r="26" spans="4:19" ht="12.75">
      <c r="D26" s="1" t="s">
        <v>65</v>
      </c>
      <c r="E26" s="14" t="s">
        <v>14</v>
      </c>
      <c r="F26" s="14"/>
      <c r="G26" s="14"/>
      <c r="H26" s="14"/>
      <c r="I26" s="14"/>
      <c r="J26" s="14"/>
      <c r="K26" s="15">
        <v>7800</v>
      </c>
      <c r="L26" s="15"/>
      <c r="M26" s="15"/>
      <c r="N26" s="15"/>
      <c r="O26" s="15"/>
      <c r="P26" s="8"/>
      <c r="Q26" s="16">
        <v>8000</v>
      </c>
      <c r="R26" s="16"/>
      <c r="S26" s="16"/>
    </row>
    <row r="27" spans="4:19" ht="12.75">
      <c r="D27" s="1" t="s">
        <v>66</v>
      </c>
      <c r="E27" s="14" t="s">
        <v>15</v>
      </c>
      <c r="F27" s="14"/>
      <c r="G27" s="14"/>
      <c r="H27" s="14"/>
      <c r="I27" s="14"/>
      <c r="J27" s="14"/>
      <c r="K27" s="16">
        <v>407</v>
      </c>
      <c r="L27" s="16"/>
      <c r="M27" s="16"/>
      <c r="N27" s="16"/>
      <c r="O27" s="16"/>
      <c r="P27" s="7"/>
      <c r="Q27" s="15">
        <v>500</v>
      </c>
      <c r="R27" s="15"/>
      <c r="S27" s="15"/>
    </row>
    <row r="28" spans="4:19" ht="12.75">
      <c r="D28" s="1" t="s">
        <v>67</v>
      </c>
      <c r="E28" s="14" t="s">
        <v>16</v>
      </c>
      <c r="F28" s="14"/>
      <c r="G28" s="14"/>
      <c r="H28" s="14"/>
      <c r="I28" s="14"/>
      <c r="J28" s="14"/>
      <c r="K28" s="16">
        <v>260</v>
      </c>
      <c r="L28" s="16"/>
      <c r="M28" s="16"/>
      <c r="N28" s="16"/>
      <c r="O28" s="16"/>
      <c r="P28" s="7"/>
      <c r="Q28" s="16">
        <v>500</v>
      </c>
      <c r="R28" s="16"/>
      <c r="S28" s="16"/>
    </row>
    <row r="29" spans="2:19" ht="12.75">
      <c r="B29" s="13" t="s">
        <v>17</v>
      </c>
      <c r="C29" s="13"/>
      <c r="D29" s="13"/>
      <c r="E29" s="13"/>
      <c r="F29" s="13"/>
      <c r="G29" s="13"/>
      <c r="H29" s="13"/>
      <c r="I29" s="13"/>
      <c r="J29" s="13"/>
      <c r="K29" s="11">
        <v>63289.79</v>
      </c>
      <c r="L29" s="11"/>
      <c r="M29" s="11"/>
      <c r="N29" s="11"/>
      <c r="O29" s="11"/>
      <c r="P29" s="9"/>
      <c r="Q29" s="11">
        <f>SUM(Q24:Q28)</f>
        <v>44000</v>
      </c>
      <c r="R29" s="11"/>
      <c r="S29" s="11"/>
    </row>
    <row r="30" spans="1:19" ht="12.75">
      <c r="A30" s="13" t="s">
        <v>18</v>
      </c>
      <c r="B30" s="13"/>
      <c r="C30" s="13"/>
      <c r="D30" s="13"/>
      <c r="E30" s="13"/>
      <c r="F30" s="13"/>
      <c r="G30" s="13"/>
      <c r="H30" s="13"/>
      <c r="I30" s="13"/>
      <c r="J30" s="11">
        <v>272209.79</v>
      </c>
      <c r="K30" s="11"/>
      <c r="L30" s="11"/>
      <c r="M30" s="11"/>
      <c r="N30" s="11"/>
      <c r="O30" s="11"/>
      <c r="P30" s="9"/>
      <c r="Q30" s="11">
        <f>Q15+Q22+Q29</f>
        <v>244000</v>
      </c>
      <c r="R30" s="11"/>
      <c r="S30" s="11"/>
    </row>
    <row r="31" spans="1:13" ht="12.75">
      <c r="A31" s="10" t="s">
        <v>68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6" ht="12.75">
      <c r="B32" s="10" t="s">
        <v>69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6"/>
    </row>
    <row r="33" spans="4:19" ht="12.75">
      <c r="D33" s="1" t="s">
        <v>70</v>
      </c>
      <c r="E33" s="14" t="s">
        <v>19</v>
      </c>
      <c r="F33" s="14"/>
      <c r="G33" s="14"/>
      <c r="H33" s="14"/>
      <c r="I33" s="14"/>
      <c r="J33" s="14"/>
      <c r="K33" s="15">
        <v>-7225</v>
      </c>
      <c r="L33" s="15"/>
      <c r="M33" s="15"/>
      <c r="N33" s="15"/>
      <c r="O33" s="15"/>
      <c r="P33" s="8"/>
      <c r="Q33" s="16">
        <v>-10000</v>
      </c>
      <c r="R33" s="16"/>
      <c r="S33" s="16"/>
    </row>
    <row r="34" spans="4:19" ht="12.75">
      <c r="D34" s="1" t="s">
        <v>71</v>
      </c>
      <c r="E34" s="14" t="s">
        <v>20</v>
      </c>
      <c r="F34" s="14"/>
      <c r="G34" s="14"/>
      <c r="H34" s="14"/>
      <c r="I34" s="14"/>
      <c r="J34" s="14"/>
      <c r="K34" s="15">
        <v>-24830</v>
      </c>
      <c r="L34" s="15"/>
      <c r="M34" s="15"/>
      <c r="N34" s="15"/>
      <c r="O34" s="15"/>
      <c r="P34" s="8"/>
      <c r="Q34" s="15">
        <v>-50000</v>
      </c>
      <c r="R34" s="15"/>
      <c r="S34" s="15"/>
    </row>
    <row r="35" spans="4:19" ht="12.75">
      <c r="D35" s="1" t="s">
        <v>72</v>
      </c>
      <c r="E35" s="14" t="s">
        <v>21</v>
      </c>
      <c r="F35" s="14"/>
      <c r="G35" s="14"/>
      <c r="H35" s="14"/>
      <c r="I35" s="14"/>
      <c r="J35" s="14"/>
      <c r="K35" s="15">
        <v>-14322</v>
      </c>
      <c r="L35" s="15"/>
      <c r="M35" s="15"/>
      <c r="N35" s="15"/>
      <c r="O35" s="15"/>
      <c r="P35" s="8"/>
      <c r="Q35" s="16">
        <v>-15000</v>
      </c>
      <c r="R35" s="16"/>
      <c r="S35" s="16"/>
    </row>
    <row r="36" spans="4:19" ht="12.75">
      <c r="D36" s="1" t="s">
        <v>73</v>
      </c>
      <c r="E36" s="14" t="s">
        <v>22</v>
      </c>
      <c r="F36" s="14"/>
      <c r="G36" s="14"/>
      <c r="H36" s="14"/>
      <c r="I36" s="14"/>
      <c r="J36" s="14"/>
      <c r="K36" s="15">
        <v>-4410</v>
      </c>
      <c r="L36" s="15"/>
      <c r="M36" s="15"/>
      <c r="N36" s="15"/>
      <c r="O36" s="15"/>
      <c r="P36" s="8"/>
      <c r="Q36" s="16">
        <v>-5000</v>
      </c>
      <c r="R36" s="16"/>
      <c r="S36" s="16"/>
    </row>
    <row r="37" spans="4:19" ht="12.75">
      <c r="D37" s="1" t="s">
        <v>74</v>
      </c>
      <c r="E37" s="14" t="s">
        <v>23</v>
      </c>
      <c r="F37" s="14"/>
      <c r="G37" s="14"/>
      <c r="H37" s="14"/>
      <c r="I37" s="14"/>
      <c r="J37" s="14"/>
      <c r="K37" s="15">
        <v>-13655</v>
      </c>
      <c r="L37" s="15"/>
      <c r="M37" s="15"/>
      <c r="N37" s="15"/>
      <c r="O37" s="15"/>
      <c r="P37" s="8"/>
      <c r="Q37" s="15">
        <v>-20000</v>
      </c>
      <c r="R37" s="15"/>
      <c r="S37" s="15"/>
    </row>
    <row r="38" spans="4:19" ht="12.75">
      <c r="D38" s="1" t="s">
        <v>75</v>
      </c>
      <c r="E38" s="14" t="s">
        <v>24</v>
      </c>
      <c r="F38" s="14"/>
      <c r="G38" s="14"/>
      <c r="H38" s="14"/>
      <c r="I38" s="14"/>
      <c r="J38" s="14"/>
      <c r="K38" s="15">
        <v>-16579</v>
      </c>
      <c r="L38" s="15"/>
      <c r="M38" s="15"/>
      <c r="N38" s="15"/>
      <c r="O38" s="15"/>
      <c r="P38" s="8"/>
      <c r="Q38" s="15">
        <v>-20000</v>
      </c>
      <c r="R38" s="15"/>
      <c r="S38" s="15"/>
    </row>
    <row r="39" spans="4:19" ht="12.75">
      <c r="D39" s="1" t="s">
        <v>76</v>
      </c>
      <c r="E39" s="14" t="s">
        <v>25</v>
      </c>
      <c r="F39" s="14"/>
      <c r="G39" s="14"/>
      <c r="H39" s="14"/>
      <c r="I39" s="14"/>
      <c r="J39" s="14"/>
      <c r="K39" s="15">
        <v>-4620</v>
      </c>
      <c r="L39" s="15"/>
      <c r="M39" s="15"/>
      <c r="N39" s="15"/>
      <c r="O39" s="15"/>
      <c r="P39" s="8"/>
      <c r="Q39" s="16">
        <v>-5000</v>
      </c>
      <c r="R39" s="16"/>
      <c r="S39" s="16"/>
    </row>
    <row r="40" spans="4:19" ht="12.75">
      <c r="D40" s="1" t="s">
        <v>77</v>
      </c>
      <c r="E40" s="14" t="s">
        <v>26</v>
      </c>
      <c r="F40" s="14"/>
      <c r="G40" s="14"/>
      <c r="H40" s="14"/>
      <c r="I40" s="14"/>
      <c r="J40" s="14"/>
      <c r="K40" s="15">
        <v>-5100</v>
      </c>
      <c r="L40" s="15"/>
      <c r="M40" s="15"/>
      <c r="N40" s="15"/>
      <c r="O40" s="15"/>
      <c r="P40" s="8"/>
      <c r="Q40" s="15">
        <v>-5000</v>
      </c>
      <c r="R40" s="15"/>
      <c r="S40" s="15"/>
    </row>
    <row r="41" spans="4:19" ht="12.75">
      <c r="D41" s="1" t="s">
        <v>78</v>
      </c>
      <c r="E41" s="14" t="s">
        <v>27</v>
      </c>
      <c r="F41" s="14"/>
      <c r="G41" s="14"/>
      <c r="H41" s="14"/>
      <c r="I41" s="14"/>
      <c r="J41" s="14"/>
      <c r="K41" s="15">
        <v>-15775</v>
      </c>
      <c r="L41" s="15"/>
      <c r="M41" s="15"/>
      <c r="N41" s="15"/>
      <c r="O41" s="15"/>
      <c r="P41" s="8"/>
      <c r="Q41" s="15">
        <v>-20000</v>
      </c>
      <c r="R41" s="15"/>
      <c r="S41" s="15"/>
    </row>
    <row r="42" spans="4:19" ht="12.75">
      <c r="D42" s="1" t="s">
        <v>79</v>
      </c>
      <c r="E42" s="14" t="s">
        <v>28</v>
      </c>
      <c r="F42" s="14"/>
      <c r="G42" s="14"/>
      <c r="H42" s="14"/>
      <c r="I42" s="14"/>
      <c r="J42" s="14"/>
      <c r="K42" s="15">
        <v>-12900</v>
      </c>
      <c r="L42" s="15"/>
      <c r="M42" s="15"/>
      <c r="N42" s="15"/>
      <c r="O42" s="15"/>
      <c r="P42" s="8"/>
      <c r="Q42" s="15">
        <v>-13000</v>
      </c>
      <c r="R42" s="15"/>
      <c r="S42" s="15"/>
    </row>
    <row r="43" spans="4:19" ht="12.75">
      <c r="D43" s="1" t="s">
        <v>80</v>
      </c>
      <c r="E43" s="14" t="s">
        <v>29</v>
      </c>
      <c r="F43" s="14"/>
      <c r="G43" s="14"/>
      <c r="H43" s="14"/>
      <c r="I43" s="14"/>
      <c r="J43" s="14"/>
      <c r="K43" s="15">
        <v>-7200</v>
      </c>
      <c r="L43" s="15"/>
      <c r="M43" s="15"/>
      <c r="N43" s="15"/>
      <c r="O43" s="15"/>
      <c r="P43" s="8"/>
      <c r="Q43" s="16">
        <v>-10000</v>
      </c>
      <c r="R43" s="16"/>
      <c r="S43" s="16"/>
    </row>
    <row r="44" spans="4:19" ht="12.75">
      <c r="D44" s="1" t="s">
        <v>81</v>
      </c>
      <c r="E44" s="14" t="s">
        <v>30</v>
      </c>
      <c r="F44" s="14"/>
      <c r="G44" s="14"/>
      <c r="H44" s="14"/>
      <c r="I44" s="14"/>
      <c r="J44" s="14"/>
      <c r="K44" s="16">
        <v>0</v>
      </c>
      <c r="L44" s="16"/>
      <c r="M44" s="16"/>
      <c r="N44" s="16"/>
      <c r="O44" s="16"/>
      <c r="P44" s="7"/>
      <c r="Q44" s="15">
        <v>-300</v>
      </c>
      <c r="R44" s="15"/>
      <c r="S44" s="15"/>
    </row>
    <row r="45" spans="4:19" ht="12.75">
      <c r="D45" s="1" t="s">
        <v>82</v>
      </c>
      <c r="E45" s="14" t="s">
        <v>31</v>
      </c>
      <c r="F45" s="14"/>
      <c r="G45" s="14"/>
      <c r="H45" s="14"/>
      <c r="I45" s="14"/>
      <c r="J45" s="14"/>
      <c r="K45" s="15">
        <v>-1021.5</v>
      </c>
      <c r="L45" s="15"/>
      <c r="M45" s="15"/>
      <c r="N45" s="15"/>
      <c r="O45" s="15"/>
      <c r="P45" s="8"/>
      <c r="Q45" s="15">
        <v>-50000</v>
      </c>
      <c r="R45" s="15"/>
      <c r="S45" s="15"/>
    </row>
    <row r="46" spans="2:19" ht="12.75">
      <c r="B46" s="13" t="s">
        <v>32</v>
      </c>
      <c r="C46" s="13"/>
      <c r="D46" s="13"/>
      <c r="E46" s="13"/>
      <c r="F46" s="13"/>
      <c r="G46" s="13"/>
      <c r="H46" s="13"/>
      <c r="I46" s="13"/>
      <c r="J46" s="13"/>
      <c r="K46" s="11">
        <v>-127637.5</v>
      </c>
      <c r="L46" s="11"/>
      <c r="M46" s="11"/>
      <c r="N46" s="11"/>
      <c r="O46" s="11"/>
      <c r="P46" s="9"/>
      <c r="Q46" s="11">
        <f>SUM(Q33:Q45)</f>
        <v>-223300</v>
      </c>
      <c r="R46" s="11"/>
      <c r="S46" s="11"/>
    </row>
    <row r="47" spans="2:16" ht="12.75">
      <c r="B47" s="10" t="s">
        <v>83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6"/>
    </row>
    <row r="48" spans="4:19" ht="12.75">
      <c r="D48" s="1" t="s">
        <v>84</v>
      </c>
      <c r="E48" s="14" t="s">
        <v>33</v>
      </c>
      <c r="F48" s="14"/>
      <c r="G48" s="14"/>
      <c r="H48" s="14"/>
      <c r="I48" s="14"/>
      <c r="J48" s="14"/>
      <c r="K48" s="16">
        <v>0</v>
      </c>
      <c r="L48" s="16"/>
      <c r="M48" s="16"/>
      <c r="N48" s="16"/>
      <c r="O48" s="16"/>
      <c r="P48" s="7"/>
      <c r="Q48" s="16">
        <v>0</v>
      </c>
      <c r="R48" s="16"/>
      <c r="S48" s="16"/>
    </row>
    <row r="49" spans="4:19" ht="12.75">
      <c r="D49" s="1" t="s">
        <v>85</v>
      </c>
      <c r="E49" s="14" t="s">
        <v>34</v>
      </c>
      <c r="F49" s="14"/>
      <c r="G49" s="14"/>
      <c r="H49" s="14"/>
      <c r="I49" s="14"/>
      <c r="J49" s="14"/>
      <c r="K49" s="16">
        <v>0</v>
      </c>
      <c r="L49" s="16"/>
      <c r="M49" s="16"/>
      <c r="N49" s="16"/>
      <c r="O49" s="16"/>
      <c r="P49" s="7"/>
      <c r="Q49" s="15">
        <v>0</v>
      </c>
      <c r="R49" s="15"/>
      <c r="S49" s="15"/>
    </row>
    <row r="50" spans="4:19" ht="12.75">
      <c r="D50" s="1" t="s">
        <v>86</v>
      </c>
      <c r="E50" s="14" t="s">
        <v>35</v>
      </c>
      <c r="F50" s="14"/>
      <c r="G50" s="14"/>
      <c r="H50" s="14"/>
      <c r="I50" s="14"/>
      <c r="J50" s="14"/>
      <c r="K50" s="15">
        <v>-13922.3</v>
      </c>
      <c r="L50" s="15"/>
      <c r="M50" s="15"/>
      <c r="N50" s="15"/>
      <c r="O50" s="15"/>
      <c r="P50" s="8"/>
      <c r="Q50" s="16">
        <v>-20000</v>
      </c>
      <c r="R50" s="16"/>
      <c r="S50" s="16"/>
    </row>
    <row r="51" spans="4:19" ht="12.75">
      <c r="D51" s="1" t="s">
        <v>87</v>
      </c>
      <c r="E51" s="14" t="s">
        <v>36</v>
      </c>
      <c r="F51" s="14"/>
      <c r="G51" s="14"/>
      <c r="H51" s="14"/>
      <c r="I51" s="14"/>
      <c r="J51" s="14"/>
      <c r="K51" s="15">
        <v>-14629</v>
      </c>
      <c r="L51" s="15"/>
      <c r="M51" s="15"/>
      <c r="N51" s="15"/>
      <c r="O51" s="15"/>
      <c r="P51" s="8"/>
      <c r="Q51" s="15">
        <v>-15000</v>
      </c>
      <c r="R51" s="15"/>
      <c r="S51" s="15"/>
    </row>
    <row r="52" spans="4:19" ht="12.75">
      <c r="D52" s="1" t="s">
        <v>88</v>
      </c>
      <c r="E52" s="14" t="s">
        <v>37</v>
      </c>
      <c r="F52" s="14"/>
      <c r="G52" s="14"/>
      <c r="H52" s="14"/>
      <c r="I52" s="14"/>
      <c r="J52" s="14"/>
      <c r="K52" s="16">
        <v>-654</v>
      </c>
      <c r="L52" s="16"/>
      <c r="M52" s="16"/>
      <c r="N52" s="16"/>
      <c r="O52" s="16"/>
      <c r="P52" s="7"/>
      <c r="Q52" s="16">
        <v>-10000</v>
      </c>
      <c r="R52" s="16"/>
      <c r="S52" s="16"/>
    </row>
    <row r="53" spans="4:19" ht="12.75">
      <c r="D53" s="1" t="s">
        <v>89</v>
      </c>
      <c r="E53" s="14" t="s">
        <v>38</v>
      </c>
      <c r="F53" s="14"/>
      <c r="G53" s="14"/>
      <c r="H53" s="14"/>
      <c r="I53" s="14"/>
      <c r="J53" s="14"/>
      <c r="K53" s="16">
        <v>0</v>
      </c>
      <c r="L53" s="16"/>
      <c r="M53" s="16"/>
      <c r="N53" s="16"/>
      <c r="O53" s="16"/>
      <c r="P53" s="7"/>
      <c r="Q53" s="16">
        <v>-15000</v>
      </c>
      <c r="R53" s="16"/>
      <c r="S53" s="16"/>
    </row>
    <row r="54" spans="4:19" ht="12.75">
      <c r="D54" s="1" t="s">
        <v>90</v>
      </c>
      <c r="E54" s="14" t="s">
        <v>39</v>
      </c>
      <c r="F54" s="14"/>
      <c r="G54" s="14"/>
      <c r="H54" s="14"/>
      <c r="I54" s="14"/>
      <c r="J54" s="14"/>
      <c r="K54" s="15">
        <v>-2961</v>
      </c>
      <c r="L54" s="15"/>
      <c r="M54" s="15"/>
      <c r="N54" s="15"/>
      <c r="O54" s="15"/>
      <c r="P54" s="8"/>
      <c r="Q54" s="15">
        <v>-3500</v>
      </c>
      <c r="R54" s="15"/>
      <c r="S54" s="15"/>
    </row>
    <row r="55" spans="4:19" ht="12.75">
      <c r="D55" s="1" t="s">
        <v>91</v>
      </c>
      <c r="E55" s="14" t="s">
        <v>40</v>
      </c>
      <c r="F55" s="14"/>
      <c r="G55" s="14"/>
      <c r="H55" s="14"/>
      <c r="I55" s="14"/>
      <c r="J55" s="14"/>
      <c r="K55" s="15">
        <v>-1605</v>
      </c>
      <c r="L55" s="15"/>
      <c r="M55" s="15"/>
      <c r="N55" s="15"/>
      <c r="O55" s="15"/>
      <c r="P55" s="8"/>
      <c r="Q55" s="15">
        <v>-2000</v>
      </c>
      <c r="R55" s="15"/>
      <c r="S55" s="15"/>
    </row>
    <row r="56" spans="4:19" ht="12.75">
      <c r="D56" s="1" t="s">
        <v>92</v>
      </c>
      <c r="E56" s="14" t="s">
        <v>41</v>
      </c>
      <c r="F56" s="14"/>
      <c r="G56" s="14"/>
      <c r="H56" s="14"/>
      <c r="I56" s="14"/>
      <c r="J56" s="14"/>
      <c r="K56" s="15">
        <v>-2071.5</v>
      </c>
      <c r="L56" s="15"/>
      <c r="M56" s="15"/>
      <c r="N56" s="15"/>
      <c r="O56" s="15"/>
      <c r="P56" s="8"/>
      <c r="Q56" s="15">
        <v>-3000</v>
      </c>
      <c r="R56" s="15"/>
      <c r="S56" s="15"/>
    </row>
    <row r="57" spans="4:19" ht="12.75">
      <c r="D57" s="1" t="s">
        <v>93</v>
      </c>
      <c r="E57" s="14" t="s">
        <v>42</v>
      </c>
      <c r="F57" s="14"/>
      <c r="G57" s="14"/>
      <c r="H57" s="14"/>
      <c r="I57" s="14"/>
      <c r="J57" s="14"/>
      <c r="K57" s="16">
        <v>-500</v>
      </c>
      <c r="L57" s="16"/>
      <c r="M57" s="16"/>
      <c r="N57" s="16"/>
      <c r="O57" s="16"/>
      <c r="P57" s="7"/>
      <c r="Q57" s="15">
        <v>-6000</v>
      </c>
      <c r="R57" s="15"/>
      <c r="S57" s="15"/>
    </row>
    <row r="58" spans="2:19" ht="12.75">
      <c r="B58" s="13" t="s">
        <v>43</v>
      </c>
      <c r="C58" s="13"/>
      <c r="D58" s="13"/>
      <c r="E58" s="13"/>
      <c r="F58" s="13"/>
      <c r="G58" s="13"/>
      <c r="H58" s="13"/>
      <c r="I58" s="13"/>
      <c r="J58" s="13"/>
      <c r="K58" s="11">
        <v>-36342.8</v>
      </c>
      <c r="L58" s="11"/>
      <c r="M58" s="11"/>
      <c r="N58" s="11"/>
      <c r="O58" s="11"/>
      <c r="P58" s="9"/>
      <c r="Q58" s="11">
        <v>-34975.2</v>
      </c>
      <c r="R58" s="11"/>
      <c r="S58" s="11"/>
    </row>
    <row r="59" spans="2:16" ht="12.75">
      <c r="B59" s="10" t="s">
        <v>94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6"/>
    </row>
    <row r="60" spans="4:19" ht="12.75">
      <c r="D60" s="1" t="s">
        <v>95</v>
      </c>
      <c r="E60" s="14" t="s">
        <v>44</v>
      </c>
      <c r="F60" s="14"/>
      <c r="G60" s="14"/>
      <c r="H60" s="14"/>
      <c r="I60" s="14"/>
      <c r="J60" s="14"/>
      <c r="K60" s="15">
        <v>-3900</v>
      </c>
      <c r="L60" s="15"/>
      <c r="M60" s="15"/>
      <c r="N60" s="15"/>
      <c r="O60" s="15"/>
      <c r="P60" s="8"/>
      <c r="Q60" s="15">
        <v>-10000</v>
      </c>
      <c r="R60" s="15"/>
      <c r="S60" s="15"/>
    </row>
    <row r="61" spans="4:19" ht="12.75">
      <c r="D61" s="1" t="s">
        <v>96</v>
      </c>
      <c r="E61" s="14" t="s">
        <v>45</v>
      </c>
      <c r="F61" s="14"/>
      <c r="G61" s="14"/>
      <c r="H61" s="14"/>
      <c r="I61" s="14"/>
      <c r="J61" s="14"/>
      <c r="K61" s="15">
        <v>-7200</v>
      </c>
      <c r="L61" s="15"/>
      <c r="M61" s="15"/>
      <c r="N61" s="15"/>
      <c r="O61" s="15"/>
      <c r="P61" s="8"/>
      <c r="Q61" s="16">
        <v>-10000</v>
      </c>
      <c r="R61" s="16"/>
      <c r="S61" s="16"/>
    </row>
    <row r="62" spans="2:19" ht="12.75">
      <c r="B62" s="13" t="s">
        <v>46</v>
      </c>
      <c r="C62" s="13"/>
      <c r="D62" s="13"/>
      <c r="E62" s="13"/>
      <c r="F62" s="13"/>
      <c r="G62" s="13"/>
      <c r="H62" s="13"/>
      <c r="I62" s="13"/>
      <c r="J62" s="13"/>
      <c r="K62" s="11">
        <v>-11100</v>
      </c>
      <c r="L62" s="11"/>
      <c r="M62" s="11"/>
      <c r="N62" s="11"/>
      <c r="O62" s="11"/>
      <c r="P62" s="9"/>
      <c r="Q62" s="11">
        <f>Q60+Q61</f>
        <v>-20000</v>
      </c>
      <c r="R62" s="11"/>
      <c r="S62" s="11"/>
    </row>
    <row r="63" spans="1:19" ht="12.75">
      <c r="A63" s="13" t="s">
        <v>47</v>
      </c>
      <c r="B63" s="13"/>
      <c r="C63" s="13"/>
      <c r="D63" s="13"/>
      <c r="E63" s="13"/>
      <c r="F63" s="13"/>
      <c r="G63" s="13"/>
      <c r="H63" s="13"/>
      <c r="I63" s="13"/>
      <c r="J63" s="11">
        <v>-175080.3</v>
      </c>
      <c r="K63" s="11"/>
      <c r="L63" s="11"/>
      <c r="M63" s="11"/>
      <c r="N63" s="11"/>
      <c r="O63" s="11"/>
      <c r="P63" s="9"/>
      <c r="Q63" s="11">
        <f>Q46+Q58+Q62</f>
        <v>-278275.2</v>
      </c>
      <c r="R63" s="11"/>
      <c r="S63" s="11"/>
    </row>
    <row r="64" spans="1:19" ht="12.75">
      <c r="A64" s="10" t="s">
        <v>97</v>
      </c>
      <c r="B64" s="10"/>
      <c r="C64" s="10"/>
      <c r="D64" s="10"/>
      <c r="E64" s="10"/>
      <c r="F64" s="10"/>
      <c r="G64" s="10"/>
      <c r="H64" s="10"/>
      <c r="I64" s="10"/>
      <c r="J64" s="11">
        <v>97129.49</v>
      </c>
      <c r="K64" s="11"/>
      <c r="L64" s="11"/>
      <c r="M64" s="11"/>
      <c r="N64" s="11"/>
      <c r="O64" s="11"/>
      <c r="P64" s="9"/>
      <c r="Q64" s="11">
        <f>Q30+Q63</f>
        <v>-34275.20000000001</v>
      </c>
      <c r="R64" s="11"/>
      <c r="S64" s="11"/>
    </row>
    <row r="65" spans="1:19" ht="12.75">
      <c r="A65" s="10" t="s">
        <v>98</v>
      </c>
      <c r="B65" s="10"/>
      <c r="C65" s="10"/>
      <c r="D65" s="10"/>
      <c r="E65" s="10"/>
      <c r="F65" s="10"/>
      <c r="G65" s="10"/>
      <c r="H65" s="10"/>
      <c r="I65" s="10"/>
      <c r="J65" s="11">
        <v>97129.49</v>
      </c>
      <c r="K65" s="11"/>
      <c r="L65" s="11"/>
      <c r="M65" s="11"/>
      <c r="N65" s="11"/>
      <c r="O65" s="11"/>
      <c r="P65" s="9"/>
      <c r="Q65" s="11">
        <f>Q64</f>
        <v>-34275.20000000001</v>
      </c>
      <c r="R65" s="11"/>
      <c r="S65" s="11"/>
    </row>
    <row r="66" spans="1:19" ht="12.75">
      <c r="A66" s="10" t="s">
        <v>99</v>
      </c>
      <c r="B66" s="10"/>
      <c r="C66" s="10"/>
      <c r="D66" s="10"/>
      <c r="E66" s="10"/>
      <c r="F66" s="10"/>
      <c r="G66" s="10"/>
      <c r="H66" s="10"/>
      <c r="I66" s="10"/>
      <c r="J66" s="11">
        <v>97129.49</v>
      </c>
      <c r="K66" s="11"/>
      <c r="L66" s="11"/>
      <c r="M66" s="11"/>
      <c r="N66" s="11"/>
      <c r="O66" s="11"/>
      <c r="P66" s="9"/>
      <c r="Q66" s="11">
        <f>Q65</f>
        <v>-34275.20000000001</v>
      </c>
      <c r="R66" s="11"/>
      <c r="S66" s="11"/>
    </row>
    <row r="67" spans="1:19" ht="12.75">
      <c r="A67" s="12" t="s">
        <v>48</v>
      </c>
      <c r="B67" s="12"/>
      <c r="C67" s="12"/>
      <c r="D67" s="12"/>
      <c r="E67" s="12"/>
      <c r="F67" s="13"/>
      <c r="I67" s="11">
        <v>97129.49</v>
      </c>
      <c r="J67" s="11"/>
      <c r="K67" s="11"/>
      <c r="L67" s="11"/>
      <c r="M67" s="11"/>
      <c r="N67" s="11"/>
      <c r="O67" s="11"/>
      <c r="P67" s="9"/>
      <c r="Q67" s="11">
        <f>Q66</f>
        <v>-34275.20000000001</v>
      </c>
      <c r="R67" s="11"/>
      <c r="S67" s="11"/>
    </row>
  </sheetData>
  <sheetProtection/>
  <mergeCells count="170">
    <mergeCell ref="A5:L5"/>
    <mergeCell ref="L6:O6"/>
    <mergeCell ref="R6:S7"/>
    <mergeCell ref="A9:M9"/>
    <mergeCell ref="H1:L1"/>
    <mergeCell ref="A2:O2"/>
    <mergeCell ref="Q2:S2"/>
    <mergeCell ref="A3:O3"/>
    <mergeCell ref="Q3:S3"/>
    <mergeCell ref="A4:N4"/>
    <mergeCell ref="B10:O10"/>
    <mergeCell ref="E11:J11"/>
    <mergeCell ref="K11:O11"/>
    <mergeCell ref="Q11:S11"/>
    <mergeCell ref="E12:J12"/>
    <mergeCell ref="K12:O12"/>
    <mergeCell ref="Q12:S12"/>
    <mergeCell ref="E13:J13"/>
    <mergeCell ref="K13:O13"/>
    <mergeCell ref="Q13:S13"/>
    <mergeCell ref="E14:J14"/>
    <mergeCell ref="K14:O14"/>
    <mergeCell ref="Q14:S14"/>
    <mergeCell ref="B15:J15"/>
    <mergeCell ref="K15:O15"/>
    <mergeCell ref="Q15:S15"/>
    <mergeCell ref="B16:O16"/>
    <mergeCell ref="E17:J17"/>
    <mergeCell ref="K17:O17"/>
    <mergeCell ref="Q17:S17"/>
    <mergeCell ref="E18:J18"/>
    <mergeCell ref="K18:O18"/>
    <mergeCell ref="Q18:S18"/>
    <mergeCell ref="E19:J19"/>
    <mergeCell ref="K19:O19"/>
    <mergeCell ref="Q19:S19"/>
    <mergeCell ref="E20:J20"/>
    <mergeCell ref="K20:O20"/>
    <mergeCell ref="Q20:S20"/>
    <mergeCell ref="E21:J21"/>
    <mergeCell ref="K21:O21"/>
    <mergeCell ref="Q21:S21"/>
    <mergeCell ref="B22:J22"/>
    <mergeCell ref="K22:O22"/>
    <mergeCell ref="Q22:S22"/>
    <mergeCell ref="B23:O23"/>
    <mergeCell ref="E24:J24"/>
    <mergeCell ref="K24:O24"/>
    <mergeCell ref="Q24:S24"/>
    <mergeCell ref="E25:J25"/>
    <mergeCell ref="K25:O25"/>
    <mergeCell ref="Q25:S25"/>
    <mergeCell ref="E26:J26"/>
    <mergeCell ref="K26:O26"/>
    <mergeCell ref="Q26:S26"/>
    <mergeCell ref="Q30:S30"/>
    <mergeCell ref="E27:J27"/>
    <mergeCell ref="K27:O27"/>
    <mergeCell ref="Q27:S27"/>
    <mergeCell ref="E28:J28"/>
    <mergeCell ref="K28:O28"/>
    <mergeCell ref="Q28:S28"/>
    <mergeCell ref="A31:M31"/>
    <mergeCell ref="B32:O32"/>
    <mergeCell ref="E33:J33"/>
    <mergeCell ref="K33:O33"/>
    <mergeCell ref="Q33:S33"/>
    <mergeCell ref="B29:J29"/>
    <mergeCell ref="K29:O29"/>
    <mergeCell ref="Q29:S29"/>
    <mergeCell ref="A30:I30"/>
    <mergeCell ref="J30:O30"/>
    <mergeCell ref="E34:J34"/>
    <mergeCell ref="K34:O34"/>
    <mergeCell ref="Q34:S34"/>
    <mergeCell ref="E35:J35"/>
    <mergeCell ref="K35:O35"/>
    <mergeCell ref="Q35:S35"/>
    <mergeCell ref="E36:J36"/>
    <mergeCell ref="K36:O36"/>
    <mergeCell ref="Q36:S36"/>
    <mergeCell ref="E37:J37"/>
    <mergeCell ref="K37:O37"/>
    <mergeCell ref="Q37:S37"/>
    <mergeCell ref="E38:J38"/>
    <mergeCell ref="K38:O38"/>
    <mergeCell ref="Q38:S38"/>
    <mergeCell ref="E39:J39"/>
    <mergeCell ref="K39:O39"/>
    <mergeCell ref="Q39:S39"/>
    <mergeCell ref="E40:J40"/>
    <mergeCell ref="K40:O40"/>
    <mergeCell ref="Q40:S40"/>
    <mergeCell ref="E41:J41"/>
    <mergeCell ref="K41:O41"/>
    <mergeCell ref="Q41:S41"/>
    <mergeCell ref="E42:J42"/>
    <mergeCell ref="K42:O42"/>
    <mergeCell ref="Q42:S42"/>
    <mergeCell ref="E43:J43"/>
    <mergeCell ref="K43:O43"/>
    <mergeCell ref="Q43:S43"/>
    <mergeCell ref="E44:J44"/>
    <mergeCell ref="K44:O44"/>
    <mergeCell ref="Q44:S44"/>
    <mergeCell ref="E45:J45"/>
    <mergeCell ref="K45:O45"/>
    <mergeCell ref="Q45:S45"/>
    <mergeCell ref="B46:J46"/>
    <mergeCell ref="K46:O46"/>
    <mergeCell ref="Q46:S46"/>
    <mergeCell ref="B47:O47"/>
    <mergeCell ref="E48:J48"/>
    <mergeCell ref="K48:O48"/>
    <mergeCell ref="Q48:S48"/>
    <mergeCell ref="E49:J49"/>
    <mergeCell ref="K49:O49"/>
    <mergeCell ref="Q49:S49"/>
    <mergeCell ref="E50:J50"/>
    <mergeCell ref="K50:O50"/>
    <mergeCell ref="Q50:S50"/>
    <mergeCell ref="E51:J51"/>
    <mergeCell ref="K51:O51"/>
    <mergeCell ref="Q51:S51"/>
    <mergeCell ref="E52:J52"/>
    <mergeCell ref="K52:O52"/>
    <mergeCell ref="Q52:S52"/>
    <mergeCell ref="E53:J53"/>
    <mergeCell ref="K53:O53"/>
    <mergeCell ref="Q53:S53"/>
    <mergeCell ref="E54:J54"/>
    <mergeCell ref="K54:O54"/>
    <mergeCell ref="Q54:S54"/>
    <mergeCell ref="E55:J55"/>
    <mergeCell ref="K55:O55"/>
    <mergeCell ref="Q55:S55"/>
    <mergeCell ref="E56:J56"/>
    <mergeCell ref="K56:O56"/>
    <mergeCell ref="Q56:S56"/>
    <mergeCell ref="E57:J57"/>
    <mergeCell ref="K57:O57"/>
    <mergeCell ref="Q57:S57"/>
    <mergeCell ref="B58:J58"/>
    <mergeCell ref="K58:O58"/>
    <mergeCell ref="Q58:S58"/>
    <mergeCell ref="B59:O59"/>
    <mergeCell ref="E60:J60"/>
    <mergeCell ref="K60:O60"/>
    <mergeCell ref="Q60:S60"/>
    <mergeCell ref="E61:J61"/>
    <mergeCell ref="K61:O61"/>
    <mergeCell ref="Q61:S61"/>
    <mergeCell ref="B62:J62"/>
    <mergeCell ref="K62:O62"/>
    <mergeCell ref="Q62:S62"/>
    <mergeCell ref="A63:I63"/>
    <mergeCell ref="J63:O63"/>
    <mergeCell ref="Q63:S63"/>
    <mergeCell ref="A64:I64"/>
    <mergeCell ref="J64:O64"/>
    <mergeCell ref="Q64:S64"/>
    <mergeCell ref="A65:I65"/>
    <mergeCell ref="J65:O65"/>
    <mergeCell ref="Q65:S65"/>
    <mergeCell ref="A66:I66"/>
    <mergeCell ref="J66:O66"/>
    <mergeCell ref="Q66:S66"/>
    <mergeCell ref="A67:F67"/>
    <mergeCell ref="I67:O67"/>
    <mergeCell ref="Q67:S67"/>
  </mergeCells>
  <printOptions/>
  <pageMargins left="0.5" right="0.5" top="0.5" bottom="0.5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Pettersson Nils, IVnv1</dc:creator>
  <cp:keywords/>
  <dc:description/>
  <cp:lastModifiedBy>Pettersson Nils, IVn2</cp:lastModifiedBy>
  <cp:lastPrinted>2023-01-08T14:59:24Z</cp:lastPrinted>
  <dcterms:created xsi:type="dcterms:W3CDTF">2023-01-08T14:50:10Z</dcterms:created>
  <dcterms:modified xsi:type="dcterms:W3CDTF">2023-02-20T20:39:33Z</dcterms:modified>
  <cp:category/>
  <cp:version/>
  <cp:contentType/>
  <cp:contentStatus/>
</cp:coreProperties>
</file>