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:\Data\Privat\Söråkers IF\2017_2018\Sammandragspärm\Flik 5 Spelschema och utskick\"/>
    </mc:Choice>
  </mc:AlternateContent>
  <bookViews>
    <workbookView xWindow="0" yWindow="0" windowWidth="28800" windowHeight="12795"/>
  </bookViews>
  <sheets>
    <sheet name="Anmälan" sheetId="1" r:id="rId1"/>
    <sheet name="Lunchkuponger" sheetId="3" r:id="rId2"/>
    <sheet name="Blad1" sheetId="2" r:id="rId3"/>
    <sheet name="Adresslista inbjudan" sheetId="4" r:id="rId4"/>
  </sheets>
  <definedNames>
    <definedName name="_xlnm._FilterDatabase" localSheetId="0" hidden="1">Anmälan!$A$1:$K$30</definedName>
    <definedName name="_xlnm._FilterDatabase" localSheetId="1" hidden="1">Lunchkuponger!$A$1:$J$24</definedName>
    <definedName name="_xlnm.Print_Area" localSheetId="3">'Adresslista inbjudan'!$A$1:$E$33</definedName>
    <definedName name="_xlnm.Print_Area" localSheetId="0">Anmälan!$A$1:$I$32</definedName>
    <definedName name="_xlnm.Print_Area" localSheetId="1">Lunchkuponger!$A$1:$J$32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12" i="1"/>
  <c r="G38" i="1" s="1"/>
  <c r="G22" i="1"/>
  <c r="G31" i="1"/>
  <c r="F31" i="1"/>
  <c r="F12" i="1"/>
  <c r="F22" i="1"/>
  <c r="F4" i="1" l="1"/>
  <c r="F37" i="1" s="1"/>
  <c r="J32" i="3" l="1"/>
  <c r="J31" i="3"/>
  <c r="J30" i="3"/>
  <c r="J29" i="3"/>
  <c r="J27" i="3"/>
  <c r="J28" i="3"/>
  <c r="F24" i="3"/>
  <c r="G24" i="3"/>
</calcChain>
</file>

<file path=xl/comments1.xml><?xml version="1.0" encoding="utf-8"?>
<comments xmlns="http://schemas.openxmlformats.org/spreadsheetml/2006/main">
  <authors>
    <author>Larsson Malin, PLnpt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Larsson Malin, PLnpt:</t>
        </r>
        <r>
          <rPr>
            <sz val="9"/>
            <color indexed="81"/>
            <rFont val="Tahoma"/>
            <family val="2"/>
          </rPr>
          <t xml:space="preserve">
30 lunch totalt SSK Flickor anmält
 på 7-manna laget.</t>
        </r>
      </text>
    </comment>
  </commentList>
</comments>
</file>

<file path=xl/comments2.xml><?xml version="1.0" encoding="utf-8"?>
<comments xmlns="http://schemas.openxmlformats.org/spreadsheetml/2006/main">
  <authors>
    <author>Larsson Malin, PLnpt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Larsson Malin, PLnpt:</t>
        </r>
        <r>
          <rPr>
            <sz val="9"/>
            <color indexed="81"/>
            <rFont val="Tahoma"/>
            <family val="2"/>
          </rPr>
          <t xml:space="preserve">
Har en 06:a i laget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Larsson Malin, PLnpt:</t>
        </r>
        <r>
          <rPr>
            <sz val="9"/>
            <color indexed="81"/>
            <rFont val="Tahoma"/>
            <family val="2"/>
          </rPr>
          <t xml:space="preserve">
Har en 04-a i laget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Larsson Malin, PLnpt:</t>
        </r>
        <r>
          <rPr>
            <sz val="9"/>
            <color indexed="81"/>
            <rFont val="Tahoma"/>
            <family val="2"/>
          </rPr>
          <t xml:space="preserve">
Några helt nya i år.
</t>
        </r>
      </text>
    </comment>
  </commentList>
</comments>
</file>

<file path=xl/sharedStrings.xml><?xml version="1.0" encoding="utf-8"?>
<sst xmlns="http://schemas.openxmlformats.org/spreadsheetml/2006/main" count="410" uniqueCount="192">
  <si>
    <t>Förening/lag</t>
  </si>
  <si>
    <t>Kontakt</t>
  </si>
  <si>
    <t>Spelform</t>
  </si>
  <si>
    <t>P/F</t>
  </si>
  <si>
    <t>Antal lag</t>
  </si>
  <si>
    <t>E-post</t>
  </si>
  <si>
    <t>Telefon</t>
  </si>
  <si>
    <t>Omklädningsrum</t>
  </si>
  <si>
    <t>Söråker Bandyskola Röd</t>
  </si>
  <si>
    <t>Linus Moberg</t>
  </si>
  <si>
    <t>3-manna</t>
  </si>
  <si>
    <t>Mix</t>
  </si>
  <si>
    <t>linus.moberg@abkarlhedin.se</t>
  </si>
  <si>
    <t>Selånger  F SSK</t>
  </si>
  <si>
    <t>Hanna Magnusson</t>
  </si>
  <si>
    <t>Flickor</t>
  </si>
  <si>
    <t>hannamariamagnusson@gmail.com</t>
  </si>
  <si>
    <t>070-5634431</t>
  </si>
  <si>
    <t>HAIK</t>
  </si>
  <si>
    <t>Anders Digné</t>
  </si>
  <si>
    <t>anders.digne@telia.com</t>
  </si>
  <si>
    <t>Umedalen</t>
  </si>
  <si>
    <t>Mats Bäckström</t>
  </si>
  <si>
    <t>?</t>
  </si>
  <si>
    <t>mats.bandy@gmail.com</t>
  </si>
  <si>
    <t>Antal lag i 3-manna:</t>
  </si>
  <si>
    <t>Söråker P10 Röd</t>
  </si>
  <si>
    <t>Mattias Björck</t>
  </si>
  <si>
    <t>5-manna</t>
  </si>
  <si>
    <t>Pojkar</t>
  </si>
  <si>
    <t>mattias.bjorck@menigo.se</t>
  </si>
  <si>
    <t>Selånger F SSK</t>
  </si>
  <si>
    <t>Söråker F06-10</t>
  </si>
  <si>
    <t>Fredrik Mårtensson</t>
  </si>
  <si>
    <t>fmartensson@tele2.se</t>
  </si>
  <si>
    <t>Antal lag i 5-manna</t>
  </si>
  <si>
    <t>Söråker F03-05</t>
  </si>
  <si>
    <t>7-manna</t>
  </si>
  <si>
    <t xml:space="preserve">Selånger F </t>
  </si>
  <si>
    <t>HAIK F03-06</t>
  </si>
  <si>
    <t>Frida Uebel</t>
  </si>
  <si>
    <t>HAIK P07-09</t>
  </si>
  <si>
    <t>Selånger U07-08 Blå</t>
  </si>
  <si>
    <t>Anders Dahlin</t>
  </si>
  <si>
    <t>andersd73@gmail.com</t>
  </si>
  <si>
    <t>Selånger U07-08 Vit</t>
  </si>
  <si>
    <t>Mattias Myhr</t>
  </si>
  <si>
    <t>mattiasmyhr@gmail.com</t>
  </si>
  <si>
    <t>Anna Wiklund</t>
  </si>
  <si>
    <t>Wiana@telia.com</t>
  </si>
  <si>
    <t>Andreas Ljungström</t>
  </si>
  <si>
    <t>andreas.ljungstrom08@gmail.com</t>
  </si>
  <si>
    <t>Lunch kostar 70 kr/person</t>
  </si>
  <si>
    <t>Lunch Totalt</t>
  </si>
  <si>
    <t>Antal</t>
  </si>
  <si>
    <t>Allergier</t>
  </si>
  <si>
    <t>Lag</t>
  </si>
  <si>
    <t xml:space="preserve">gluten, </t>
  </si>
  <si>
    <t xml:space="preserve">tomat (ketchup funkar) </t>
  </si>
  <si>
    <t>nötter</t>
  </si>
  <si>
    <t xml:space="preserve">Ingång </t>
  </si>
  <si>
    <t xml:space="preserve">oerfarna </t>
  </si>
  <si>
    <t>rutinerade</t>
  </si>
  <si>
    <t>laktos</t>
  </si>
  <si>
    <t xml:space="preserve">HAIK P05 </t>
  </si>
  <si>
    <t xml:space="preserve">Selånger P06 </t>
  </si>
  <si>
    <t>mjölkfri, mjölkproteinfri</t>
  </si>
  <si>
    <t>Söråker Bandyskola Röd/VIT/Blå</t>
  </si>
  <si>
    <t>5-, 7-manna</t>
  </si>
  <si>
    <t>Selånger U07-08 Blå/Vit</t>
  </si>
  <si>
    <t>Anta betalda luncher</t>
  </si>
  <si>
    <t>Antal bokade luncher</t>
  </si>
  <si>
    <t>Mats Bäckström/Sofia Lundgren</t>
  </si>
  <si>
    <t xml:space="preserve">Umedalen </t>
  </si>
  <si>
    <t>5, 7-manna</t>
  </si>
  <si>
    <t>Tynderö IK</t>
  </si>
  <si>
    <t>70x11</t>
  </si>
  <si>
    <t>70x15</t>
  </si>
  <si>
    <t>Omkl.rum</t>
  </si>
  <si>
    <t>70x10</t>
  </si>
  <si>
    <t>70x12</t>
  </si>
  <si>
    <t>70x13</t>
  </si>
  <si>
    <t>70x14</t>
  </si>
  <si>
    <t>Antal Beställda luncher</t>
  </si>
  <si>
    <t>073-3213961</t>
  </si>
  <si>
    <t>Kent Hockman</t>
  </si>
  <si>
    <t>Skutskärs IF P06-07</t>
  </si>
  <si>
    <t>sofialundgren1@hotmail.com</t>
  </si>
  <si>
    <t>Sofia Lundgren</t>
  </si>
  <si>
    <t>hoversjo@telia.com</t>
  </si>
  <si>
    <t>Mats Hoversjö</t>
  </si>
  <si>
    <t>jakob.linden@dhl.se</t>
  </si>
  <si>
    <t>Jakob Lindén</t>
  </si>
  <si>
    <t>Ljusdals BK</t>
  </si>
  <si>
    <t>Frida.uebel.fu@gmail.com</t>
  </si>
  <si>
    <t>HAIK F</t>
  </si>
  <si>
    <t>ÖBS</t>
  </si>
  <si>
    <t>SSK P07/08</t>
  </si>
  <si>
    <t>Ej anmälda lag</t>
  </si>
  <si>
    <t>ellen</t>
  </si>
  <si>
    <t>x</t>
  </si>
  <si>
    <t>fredrik.martensson@tele2.se</t>
  </si>
  <si>
    <t>Söråker</t>
  </si>
  <si>
    <t>henrik.nordling@hotmail.com</t>
  </si>
  <si>
    <t>Jenrik Nordling</t>
  </si>
  <si>
    <t>andreas.aronsson@sweco.se</t>
  </si>
  <si>
    <t>andreas.aronsson</t>
  </si>
  <si>
    <t>jonas.hallgren.jh@gmail.com</t>
  </si>
  <si>
    <t>Jonas Hallgren</t>
  </si>
  <si>
    <t>storbjorn</t>
  </si>
  <si>
    <t>Lars Erik Eriksson</t>
  </si>
  <si>
    <t>utebilder.s@telia.com</t>
  </si>
  <si>
    <t>karlsson7702@gmail.com</t>
  </si>
  <si>
    <t>ubbelina@hotmail.com</t>
  </si>
  <si>
    <t>Urban Skalberg</t>
  </si>
  <si>
    <t>Söråkers kansli</t>
  </si>
  <si>
    <t>mats.portinson@inlandsbanan.se</t>
  </si>
  <si>
    <t>Mats Portinson</t>
  </si>
  <si>
    <t>magnus.timan@gmail.com</t>
  </si>
  <si>
    <t>Magnus Timan</t>
  </si>
  <si>
    <t>xx</t>
  </si>
  <si>
    <t>frallan_linda@hotmail.com</t>
  </si>
  <si>
    <t>Linda Fransson</t>
  </si>
  <si>
    <t>hakan.helsing@gmail.com</t>
  </si>
  <si>
    <t>Håkan Helsing</t>
  </si>
  <si>
    <t>bengt.sandstrom@hidrott.se</t>
  </si>
  <si>
    <t>Bengt Sandström</t>
  </si>
  <si>
    <t>Östersund ÖBS</t>
  </si>
  <si>
    <t>magnus.backstrom@umea.se</t>
  </si>
  <si>
    <t>Magnus Bäckström</t>
  </si>
  <si>
    <t>Mattias.bjorck@menigo.se</t>
  </si>
  <si>
    <t>kommer</t>
  </si>
  <si>
    <t>malinlarsson131@hotmail.com</t>
  </si>
  <si>
    <t>Malin Larsson</t>
  </si>
  <si>
    <t>komnmer</t>
  </si>
  <si>
    <t>Selånger P07/08</t>
  </si>
  <si>
    <t>kansli@selangerbandy.se</t>
  </si>
  <si>
    <t>Kansli</t>
  </si>
  <si>
    <t>Selånger</t>
  </si>
  <si>
    <t>andreas Ljungström</t>
  </si>
  <si>
    <t>thomas.martensson@sandvik.com</t>
  </si>
  <si>
    <t>Thomas Mårtensson</t>
  </si>
  <si>
    <t>Sandviken P05</t>
  </si>
  <si>
    <t>kansli@ljusdalbandy.se</t>
  </si>
  <si>
    <t>Ljusdals kansli</t>
  </si>
  <si>
    <t>Ljusdal</t>
  </si>
  <si>
    <t>jakob.linden@dhl.com</t>
  </si>
  <si>
    <t>Jakob Linden</t>
  </si>
  <si>
    <t>lennart.alm@kalix.se</t>
  </si>
  <si>
    <t>Lennart Alm</t>
  </si>
  <si>
    <t>Kalix</t>
  </si>
  <si>
    <t>Anna WIKlund</t>
  </si>
  <si>
    <t>HAIK P05</t>
  </si>
  <si>
    <t>tobias.sjostrand@hemab.se</t>
  </si>
  <si>
    <t>Tobias Sjöstrand</t>
  </si>
  <si>
    <t xml:space="preserve">HAIK </t>
  </si>
  <si>
    <t>lars.jonsson@hemab.se</t>
  </si>
  <si>
    <t>Lasse Jonsson</t>
  </si>
  <si>
    <t>Elenore Lönnefors</t>
  </si>
  <si>
    <t>Anders Digne</t>
  </si>
  <si>
    <t>Inbjudan skickad</t>
  </si>
  <si>
    <t>Epost</t>
  </si>
  <si>
    <t>Namn</t>
  </si>
  <si>
    <t>Förening</t>
  </si>
  <si>
    <t>Inbjudan till Poolspel i Söråker 11 februari 2017</t>
  </si>
  <si>
    <t>klart</t>
  </si>
  <si>
    <t>Bokat</t>
  </si>
  <si>
    <t>Bollnäs P10</t>
  </si>
  <si>
    <t>Söråker P09</t>
  </si>
  <si>
    <t xml:space="preserve">Antal 7-manna </t>
  </si>
  <si>
    <t>SSK F, SSK U07/08</t>
  </si>
  <si>
    <t>Selånger P09/10</t>
  </si>
  <si>
    <t>Mats Funning</t>
  </si>
  <si>
    <t>mats.funning@gmail.com</t>
  </si>
  <si>
    <t>Söråker F07-09</t>
  </si>
  <si>
    <t>7-manna yngre</t>
  </si>
  <si>
    <t>7-manna äldre</t>
  </si>
  <si>
    <t>HaIK P09/11</t>
  </si>
  <si>
    <t>Klart</t>
  </si>
  <si>
    <t>Söråker U8</t>
  </si>
  <si>
    <t>Umedalen P12</t>
  </si>
  <si>
    <t>Umedalen F12</t>
  </si>
  <si>
    <t>Umedalen P10</t>
  </si>
  <si>
    <t xml:space="preserve">Selånger P05/06 </t>
  </si>
  <si>
    <t xml:space="preserve">klart </t>
  </si>
  <si>
    <t xml:space="preserve">eventuellt </t>
  </si>
  <si>
    <t xml:space="preserve"> 7-manna</t>
  </si>
  <si>
    <t>3-, 5-manna</t>
  </si>
  <si>
    <t>Antal 7-manna</t>
  </si>
  <si>
    <t>Mix?</t>
  </si>
  <si>
    <t>Söråker P05-09, vit,</t>
  </si>
  <si>
    <t>Söråker P06-08, röd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</si>
</sst>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Arial"/>
      <family val="2"/>
    </font>
    <font>
      <b/>
      <u/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i/>
      <u/>
      <sz val="11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3" fillId="0" borderId="4" xfId="1" applyFill="1" applyBorder="1"/>
    <xf numFmtId="20" fontId="2" fillId="0" borderId="4" xfId="0" applyNumberFormat="1" applyFont="1" applyFill="1" applyBorder="1"/>
    <xf numFmtId="0" fontId="2" fillId="0" borderId="0" xfId="0" applyFont="1" applyFill="1"/>
    <xf numFmtId="0" fontId="2" fillId="0" borderId="0" xfId="0" applyFont="1"/>
    <xf numFmtId="0" fontId="0" fillId="0" borderId="4" xfId="0" applyFill="1" applyBorder="1"/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/>
    <xf numFmtId="0" fontId="0" fillId="0" borderId="0" xfId="0" applyFill="1" applyBorder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10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2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9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/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/>
    <xf numFmtId="0" fontId="0" fillId="0" borderId="21" xfId="0" applyFill="1" applyBorder="1" applyAlignment="1">
      <alignment wrapText="1"/>
    </xf>
    <xf numFmtId="0" fontId="1" fillId="0" borderId="21" xfId="0" applyFont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23" xfId="1" applyFill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0" fontId="2" fillId="0" borderId="23" xfId="0" applyFont="1" applyFill="1" applyBorder="1"/>
    <xf numFmtId="0" fontId="2" fillId="0" borderId="23" xfId="0" applyFont="1" applyFill="1" applyBorder="1" applyAlignment="1">
      <alignment horizontal="center"/>
    </xf>
    <xf numFmtId="0" fontId="13" fillId="0" borderId="4" xfId="1" applyFont="1" applyFill="1" applyBorder="1"/>
    <xf numFmtId="0" fontId="3" fillId="0" borderId="0" xfId="1"/>
    <xf numFmtId="0" fontId="3" fillId="0" borderId="4" xfId="1" applyBorder="1"/>
    <xf numFmtId="0" fontId="0" fillId="0" borderId="4" xfId="0" applyFont="1" applyFill="1" applyBorder="1"/>
    <xf numFmtId="0" fontId="14" fillId="0" borderId="4" xfId="0" applyFont="1" applyFill="1" applyBorder="1" applyAlignment="1">
      <alignment wrapText="1"/>
    </xf>
    <xf numFmtId="0" fontId="3" fillId="0" borderId="4" xfId="1" applyFont="1" applyFill="1" applyBorder="1"/>
    <xf numFmtId="0" fontId="14" fillId="0" borderId="4" xfId="0" applyFont="1" applyFill="1" applyBorder="1"/>
    <xf numFmtId="0" fontId="0" fillId="0" borderId="0" xfId="0" applyFont="1" applyFill="1" applyBorder="1" applyAlignment="1">
      <alignment horizontal="left" wrapText="1"/>
    </xf>
    <xf numFmtId="0" fontId="15" fillId="0" borderId="4" xfId="1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7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3" fillId="0" borderId="0" xfId="1" applyAlignment="1">
      <alignment horizontal="left" wrapText="1"/>
    </xf>
    <xf numFmtId="0" fontId="8" fillId="0" borderId="25" xfId="0" applyFont="1" applyBorder="1" applyAlignment="1">
      <alignment horizontal="center"/>
    </xf>
    <xf numFmtId="0" fontId="9" fillId="0" borderId="25" xfId="0" applyFont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24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44</xdr:row>
      <xdr:rowOff>38100</xdr:rowOff>
    </xdr:from>
    <xdr:to>
      <xdr:col>15</xdr:col>
      <xdr:colOff>352425</xdr:colOff>
      <xdr:row>103</xdr:row>
      <xdr:rowOff>114300</xdr:rowOff>
    </xdr:to>
    <xdr:grpSp>
      <xdr:nvGrpSpPr>
        <xdr:cNvPr id="12" name="Grupp 2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>
          <a:grpSpLocks/>
        </xdr:cNvGrpSpPr>
      </xdr:nvGrpSpPr>
      <xdr:grpSpPr bwMode="auto">
        <a:xfrm>
          <a:off x="895350" y="8677275"/>
          <a:ext cx="13382625" cy="10801350"/>
          <a:chOff x="9716355" y="-958433"/>
          <a:chExt cx="10207829" cy="8670508"/>
        </a:xfrm>
      </xdr:grpSpPr>
      <xdr:sp macro="" textlink="">
        <xdr:nvSpPr>
          <xdr:cNvPr id="13" name="Rektangel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18011118" y="5189342"/>
            <a:ext cx="1913066" cy="946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Klubbstugan, Tynderö</a:t>
            </a:r>
            <a:r>
              <a:rPr lang="sv-SE" sz="1100" baseline="0"/>
              <a:t> IK</a:t>
            </a:r>
          </a:p>
          <a:p>
            <a:pPr algn="l"/>
            <a:endParaRPr lang="sv-SE" sz="1100" baseline="0"/>
          </a:p>
          <a:p>
            <a:pPr algn="l"/>
            <a:r>
              <a:rPr lang="sv-SE" sz="1100" baseline="0"/>
              <a:t>Umedalen</a:t>
            </a:r>
            <a:endParaRPr lang="sv-SE" sz="1100"/>
          </a:p>
          <a:p>
            <a:pPr algn="l"/>
            <a:endParaRPr lang="sv-SE" sz="1100" baseline="0"/>
          </a:p>
        </xdr:txBody>
      </xdr:sp>
      <xdr:sp macro="" textlink="">
        <xdr:nvSpPr>
          <xdr:cNvPr id="14" name="Rektangel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11845994" y="728321"/>
            <a:ext cx="1566548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6</a:t>
            </a:r>
          </a:p>
          <a:p>
            <a:pPr algn="l"/>
            <a:endParaRPr lang="sv-SE" sz="1100"/>
          </a:p>
          <a:p>
            <a:pPr algn="l"/>
            <a:r>
              <a:rPr lang="sv-SE" sz="1100"/>
              <a:t>SIF F</a:t>
            </a:r>
          </a:p>
          <a:p>
            <a:pPr algn="l"/>
            <a:endParaRPr lang="sv-SE" sz="1100"/>
          </a:p>
          <a:p>
            <a:pPr algn="l"/>
            <a:endParaRPr lang="sv-SE" sz="1100"/>
          </a:p>
        </xdr:txBody>
      </xdr:sp>
      <xdr:sp macro="" textlink="">
        <xdr:nvSpPr>
          <xdr:cNvPr id="15" name="Rektangel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1882090" y="2022979"/>
            <a:ext cx="1559329" cy="70281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4</a:t>
            </a:r>
          </a:p>
          <a:p>
            <a:pPr algn="l"/>
            <a:endParaRPr lang="sv-SE" sz="1100"/>
          </a:p>
          <a:p>
            <a:pPr algn="l"/>
            <a:endParaRPr lang="sv-SE" sz="1100"/>
          </a:p>
          <a:p>
            <a:pPr algn="l"/>
            <a:r>
              <a:rPr lang="sv-SE" sz="1100"/>
              <a:t>SSK F</a:t>
            </a:r>
          </a:p>
        </xdr:txBody>
      </xdr:sp>
      <xdr:sp macro="" textlink="">
        <xdr:nvSpPr>
          <xdr:cNvPr id="16" name="Rektangel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14091139" y="735719"/>
            <a:ext cx="1566548" cy="70281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Styrkerum</a:t>
            </a:r>
          </a:p>
          <a:p>
            <a:pPr algn="l"/>
            <a:endParaRPr lang="sv-SE" sz="1100"/>
          </a:p>
          <a:p>
            <a:pPr algn="l"/>
            <a:r>
              <a:rPr lang="sv-SE" sz="1100"/>
              <a:t>SSK</a:t>
            </a:r>
          </a:p>
        </xdr:txBody>
      </xdr:sp>
      <xdr:sp macro="" textlink="">
        <xdr:nvSpPr>
          <xdr:cNvPr id="17" name="Rektangel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11867651" y="3154880"/>
            <a:ext cx="1566548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3</a:t>
            </a:r>
          </a:p>
          <a:p>
            <a:pPr algn="l"/>
            <a:r>
              <a:rPr lang="sv-SE" sz="1100"/>
              <a:t>HAIK F</a:t>
            </a:r>
          </a:p>
        </xdr:txBody>
      </xdr:sp>
      <xdr:sp macro="" textlink="">
        <xdr:nvSpPr>
          <xdr:cNvPr id="18" name="Rektangel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1860432" y="4257188"/>
            <a:ext cx="1559329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1</a:t>
            </a:r>
          </a:p>
          <a:p>
            <a:pPr algn="l"/>
            <a:endParaRPr lang="sv-SE" sz="1100"/>
          </a:p>
          <a:p>
            <a:pPr algn="l"/>
            <a:r>
              <a:rPr lang="sv-SE" sz="1100"/>
              <a:t>SIF P (alla)</a:t>
            </a:r>
          </a:p>
          <a:p>
            <a:pPr algn="l"/>
            <a:endParaRPr lang="sv-SE" sz="1100"/>
          </a:p>
        </xdr:txBody>
      </xdr:sp>
      <xdr:sp macro="" textlink="">
        <xdr:nvSpPr>
          <xdr:cNvPr id="19" name="Rektangel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14112796" y="2030377"/>
            <a:ext cx="1566548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5</a:t>
            </a:r>
          </a:p>
          <a:p>
            <a:pPr algn="l"/>
            <a:endParaRPr lang="sv-SE" sz="1100"/>
          </a:p>
          <a:p>
            <a:pPr algn="l"/>
            <a:r>
              <a:rPr lang="sv-SE" sz="1100"/>
              <a:t>SSK P</a:t>
            </a:r>
          </a:p>
        </xdr:txBody>
      </xdr:sp>
      <xdr:sp macro="" textlink="">
        <xdr:nvSpPr>
          <xdr:cNvPr id="20" name="Rektangel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14112796" y="3154880"/>
            <a:ext cx="1566548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2</a:t>
            </a:r>
          </a:p>
          <a:p>
            <a:pPr algn="l"/>
            <a:r>
              <a:rPr lang="sv-SE" sz="1100"/>
              <a:t>ÖBS P/ HAIK P</a:t>
            </a:r>
          </a:p>
        </xdr:txBody>
      </xdr:sp>
      <xdr:sp macro="" textlink="">
        <xdr:nvSpPr>
          <xdr:cNvPr id="21" name="Ned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 rot="10800000">
            <a:off x="13528048" y="572962"/>
            <a:ext cx="476462" cy="791591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sv-SE"/>
          </a:p>
        </xdr:txBody>
      </xdr:sp>
      <xdr:sp macro="" textlink="">
        <xdr:nvSpPr>
          <xdr:cNvPr id="22" name="Ned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5400000">
            <a:off x="15012891" y="4100305"/>
            <a:ext cx="488271" cy="772445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sv-SE"/>
          </a:p>
        </xdr:txBody>
      </xdr:sp>
      <xdr:sp macro="" textlink="">
        <xdr:nvSpPr>
          <xdr:cNvPr id="23" name="Rektangel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882090" y="5159750"/>
            <a:ext cx="3855008" cy="113190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Cafeteria, sekretariat, försäljning</a:t>
            </a:r>
          </a:p>
        </xdr:txBody>
      </xdr:sp>
      <xdr:sp macro="" textlink="">
        <xdr:nvSpPr>
          <xdr:cNvPr id="24" name="Ned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 rot="5400000">
            <a:off x="12099977" y="6737618"/>
            <a:ext cx="488271" cy="765226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sv-SE"/>
          </a:p>
        </xdr:txBody>
      </xdr:sp>
      <xdr:sp macro="" textlink="">
        <xdr:nvSpPr>
          <xdr:cNvPr id="25" name="Rektangel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13058805" y="6631961"/>
            <a:ext cx="2714387" cy="1080114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 b="1">
                <a:solidFill>
                  <a:schemeClr val="tx1"/>
                </a:solidFill>
              </a:rPr>
              <a:t>Lunchservering på Söråkers skola</a:t>
            </a:r>
          </a:p>
          <a:p>
            <a:pPr algn="l"/>
            <a:endParaRPr lang="sv-SE" sz="1100" b="1">
              <a:solidFill>
                <a:schemeClr val="tx1"/>
              </a:solidFill>
            </a:endParaRPr>
          </a:p>
          <a:p>
            <a:pPr algn="l"/>
            <a:r>
              <a:rPr lang="sv-SE" sz="1100" b="1">
                <a:solidFill>
                  <a:schemeClr val="tx1"/>
                </a:solidFill>
              </a:rPr>
              <a:t>5 min promenad</a:t>
            </a:r>
          </a:p>
        </xdr:txBody>
      </xdr:sp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716355" y="-958433"/>
            <a:ext cx="2014133" cy="86557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 b="1"/>
              <a:t>VÄRMESTUGA</a:t>
            </a:r>
          </a:p>
          <a:p>
            <a:pPr algn="l"/>
            <a:endParaRPr lang="sv-SE" sz="1100" b="1"/>
          </a:p>
          <a:p>
            <a:pPr algn="l"/>
            <a:r>
              <a:rPr lang="sv-SE" sz="1100" b="1"/>
              <a:t>Omklädningsrum</a:t>
            </a:r>
            <a:r>
              <a:rPr lang="sv-SE" sz="1100" b="1" baseline="0"/>
              <a:t> vid planen disponeras fritt</a:t>
            </a:r>
            <a:endParaRPr lang="sv-SE" sz="1100" b="1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34</xdr:row>
      <xdr:rowOff>38100</xdr:rowOff>
    </xdr:from>
    <xdr:to>
      <xdr:col>14</xdr:col>
      <xdr:colOff>352425</xdr:colOff>
      <xdr:row>93</xdr:row>
      <xdr:rowOff>114300</xdr:rowOff>
    </xdr:to>
    <xdr:grpSp>
      <xdr:nvGrpSpPr>
        <xdr:cNvPr id="2" name="Grupp 2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419100" y="7134225"/>
          <a:ext cx="11725275" cy="10801350"/>
          <a:chOff x="9716355" y="-958433"/>
          <a:chExt cx="10207829" cy="8670508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18011118" y="5189342"/>
            <a:ext cx="1913066" cy="946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Klubbstugan, Tynderö</a:t>
            </a:r>
            <a:r>
              <a:rPr lang="sv-SE" sz="1100" baseline="0"/>
              <a:t> IK</a:t>
            </a:r>
          </a:p>
          <a:p>
            <a:pPr algn="l"/>
            <a:endParaRPr lang="sv-SE" sz="1100" baseline="0"/>
          </a:p>
          <a:p>
            <a:pPr algn="l"/>
            <a:r>
              <a:rPr lang="sv-SE" sz="1100" baseline="0"/>
              <a:t>Umedalen</a:t>
            </a:r>
            <a:endParaRPr lang="sv-SE" sz="1100"/>
          </a:p>
          <a:p>
            <a:pPr algn="l"/>
            <a:endParaRPr lang="sv-SE" sz="1100" baseline="0"/>
          </a:p>
        </xdr:txBody>
      </xdr:sp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1845994" y="728321"/>
            <a:ext cx="1566548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6</a:t>
            </a:r>
          </a:p>
          <a:p>
            <a:pPr algn="l"/>
            <a:endParaRPr lang="sv-SE" sz="1100"/>
          </a:p>
          <a:p>
            <a:pPr algn="l"/>
            <a:r>
              <a:rPr lang="sv-SE" sz="1100"/>
              <a:t>SIF F</a:t>
            </a:r>
          </a:p>
          <a:p>
            <a:pPr algn="l"/>
            <a:endParaRPr lang="sv-SE" sz="1100"/>
          </a:p>
          <a:p>
            <a:pPr algn="l"/>
            <a:endParaRPr lang="sv-SE" sz="1100"/>
          </a:p>
        </xdr:txBody>
      </xdr:sp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11882090" y="2022979"/>
            <a:ext cx="1559329" cy="70281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4</a:t>
            </a:r>
          </a:p>
          <a:p>
            <a:pPr algn="l"/>
            <a:endParaRPr lang="sv-SE" sz="1100"/>
          </a:p>
          <a:p>
            <a:pPr algn="l"/>
            <a:endParaRPr lang="sv-SE" sz="1100"/>
          </a:p>
          <a:p>
            <a:pPr algn="l"/>
            <a:r>
              <a:rPr lang="sv-SE" sz="1100"/>
              <a:t>SSK F</a:t>
            </a:r>
          </a:p>
        </xdr:txBody>
      </xdr:sp>
      <xdr:sp macro="" textlink="">
        <xdr:nvSpPr>
          <xdr:cNvPr id="6" name="Rektangel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4091139" y="735719"/>
            <a:ext cx="1566548" cy="70281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Styrkerum</a:t>
            </a:r>
          </a:p>
          <a:p>
            <a:pPr algn="l"/>
            <a:endParaRPr lang="sv-SE" sz="1100"/>
          </a:p>
          <a:p>
            <a:pPr algn="l"/>
            <a:r>
              <a:rPr lang="sv-SE" sz="1100"/>
              <a:t>SSK</a:t>
            </a:r>
          </a:p>
        </xdr:txBody>
      </xdr:sp>
      <xdr:sp macro="" textlink="">
        <xdr:nvSpPr>
          <xdr:cNvPr id="7" name="Rektangel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1867651" y="3154880"/>
            <a:ext cx="1566548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3</a:t>
            </a:r>
          </a:p>
          <a:p>
            <a:pPr algn="l"/>
            <a:r>
              <a:rPr lang="sv-SE" sz="1100"/>
              <a:t>HAIK F</a:t>
            </a:r>
          </a:p>
        </xdr:txBody>
      </xdr:sp>
      <xdr:sp macro="" textlink="">
        <xdr:nvSpPr>
          <xdr:cNvPr id="8" name="Rektangel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11860432" y="4257188"/>
            <a:ext cx="1559329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1</a:t>
            </a:r>
          </a:p>
          <a:p>
            <a:pPr algn="l"/>
            <a:endParaRPr lang="sv-SE" sz="1100"/>
          </a:p>
          <a:p>
            <a:pPr algn="l"/>
            <a:r>
              <a:rPr lang="sv-SE" sz="1100"/>
              <a:t>SIF P (alla)</a:t>
            </a:r>
          </a:p>
          <a:p>
            <a:pPr algn="l"/>
            <a:endParaRPr lang="sv-SE" sz="1100"/>
          </a:p>
        </xdr:txBody>
      </xdr:sp>
      <xdr:sp macro="" textlink="">
        <xdr:nvSpPr>
          <xdr:cNvPr id="9" name="Rektangel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14112796" y="2030377"/>
            <a:ext cx="1566548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5</a:t>
            </a:r>
          </a:p>
          <a:p>
            <a:pPr algn="l"/>
            <a:endParaRPr lang="sv-SE" sz="1100"/>
          </a:p>
          <a:p>
            <a:pPr algn="l"/>
            <a:r>
              <a:rPr lang="sv-SE" sz="1100"/>
              <a:t>SSK P</a:t>
            </a:r>
          </a:p>
        </xdr:txBody>
      </xdr:sp>
      <xdr:sp macro="" textlink="">
        <xdr:nvSpPr>
          <xdr:cNvPr id="10" name="Rektangel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14112796" y="3154880"/>
            <a:ext cx="1566548" cy="69541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Omkl 2</a:t>
            </a:r>
          </a:p>
          <a:p>
            <a:pPr algn="l"/>
            <a:r>
              <a:rPr lang="sv-SE" sz="1100"/>
              <a:t>ÖBS P/ HAIK P</a:t>
            </a:r>
          </a:p>
        </xdr:txBody>
      </xdr:sp>
      <xdr:sp macro="" textlink="">
        <xdr:nvSpPr>
          <xdr:cNvPr id="11" name="Ned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 rot="10800000">
            <a:off x="13528048" y="572962"/>
            <a:ext cx="476462" cy="791591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sv-SE"/>
          </a:p>
        </xdr:txBody>
      </xdr:sp>
      <xdr:sp macro="" textlink="">
        <xdr:nvSpPr>
          <xdr:cNvPr id="12" name="Ned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 rot="5400000">
            <a:off x="15012891" y="4100305"/>
            <a:ext cx="488271" cy="772445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sv-SE"/>
          </a:p>
        </xdr:txBody>
      </xdr:sp>
      <xdr:sp macro="" textlink="">
        <xdr:nvSpPr>
          <xdr:cNvPr id="13" name="Rektangel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11882090" y="5159750"/>
            <a:ext cx="3855008" cy="113190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/>
              <a:t>Cafeteria, sekretariat, försäljning</a:t>
            </a:r>
          </a:p>
        </xdr:txBody>
      </xdr:sp>
      <xdr:sp macro="" textlink="">
        <xdr:nvSpPr>
          <xdr:cNvPr id="14" name="Ned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 rot="5400000">
            <a:off x="12099977" y="6737618"/>
            <a:ext cx="488271" cy="765226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sv-SE"/>
          </a:p>
        </xdr:txBody>
      </xdr:sp>
      <xdr:sp macro="" textlink="">
        <xdr:nvSpPr>
          <xdr:cNvPr id="15" name="Rektangel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13058805" y="6631961"/>
            <a:ext cx="2714387" cy="1080114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 b="1">
                <a:solidFill>
                  <a:schemeClr val="tx1"/>
                </a:solidFill>
              </a:rPr>
              <a:t>Lunchservering på Söråkers skola</a:t>
            </a:r>
          </a:p>
          <a:p>
            <a:pPr algn="l"/>
            <a:endParaRPr lang="sv-SE" sz="1100" b="1">
              <a:solidFill>
                <a:schemeClr val="tx1"/>
              </a:solidFill>
            </a:endParaRPr>
          </a:p>
          <a:p>
            <a:pPr algn="l"/>
            <a:r>
              <a:rPr lang="sv-SE" sz="1100" b="1">
                <a:solidFill>
                  <a:schemeClr val="tx1"/>
                </a:solidFill>
              </a:rPr>
              <a:t>5 min promenad</a:t>
            </a:r>
          </a:p>
        </xdr:txBody>
      </xdr:sp>
      <xdr:sp macro="" textlink="">
        <xdr:nvSpPr>
          <xdr:cNvPr id="16" name="Rektangel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9716355" y="-958433"/>
            <a:ext cx="2014133" cy="86557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sv-SE" sz="1100" b="1"/>
              <a:t>VÄRMESTUGA</a:t>
            </a:r>
          </a:p>
          <a:p>
            <a:pPr algn="l"/>
            <a:endParaRPr lang="sv-SE" sz="1100" b="1"/>
          </a:p>
          <a:p>
            <a:pPr algn="l"/>
            <a:r>
              <a:rPr lang="sv-SE" sz="1100" b="1"/>
              <a:t>Omklädningsrum</a:t>
            </a:r>
            <a:r>
              <a:rPr lang="sv-SE" sz="1100" b="1" baseline="0"/>
              <a:t> vid planen disponeras fritt</a:t>
            </a:r>
            <a:endParaRPr lang="sv-SE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ttias.bjorck@menigo.se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mattias.bjorck@menigo.se" TargetMode="External"/><Relationship Id="rId7" Type="http://schemas.openxmlformats.org/officeDocument/2006/relationships/hyperlink" Target="mailto:linus.moberg@abkarlhedin.se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fmartensson@tele2.se" TargetMode="External"/><Relationship Id="rId16" Type="http://schemas.openxmlformats.org/officeDocument/2006/relationships/comments" Target="../comments1.xml"/><Relationship Id="rId1" Type="http://schemas.openxmlformats.org/officeDocument/2006/relationships/hyperlink" Target="mailto:hannamariamagnusson@gmail.com" TargetMode="External"/><Relationship Id="rId6" Type="http://schemas.openxmlformats.org/officeDocument/2006/relationships/hyperlink" Target="mailto:mattias.bjorck@menigo.se" TargetMode="External"/><Relationship Id="rId11" Type="http://schemas.openxmlformats.org/officeDocument/2006/relationships/hyperlink" Target="mailto:linus.moberg@abkarlhedin.se" TargetMode="External"/><Relationship Id="rId5" Type="http://schemas.openxmlformats.org/officeDocument/2006/relationships/hyperlink" Target="mailto:Wiana@telia.com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mailto:mats.funning@gmail.com" TargetMode="External"/><Relationship Id="rId4" Type="http://schemas.openxmlformats.org/officeDocument/2006/relationships/hyperlink" Target="mailto:anders.digne@telia.com" TargetMode="External"/><Relationship Id="rId9" Type="http://schemas.openxmlformats.org/officeDocument/2006/relationships/hyperlink" Target="mailto:fmartensson@tele2.se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ubbelina@hotmail.com" TargetMode="External"/><Relationship Id="rId13" Type="http://schemas.openxmlformats.org/officeDocument/2006/relationships/hyperlink" Target="mailto:malinlarsson131@hotmail.com" TargetMode="External"/><Relationship Id="rId18" Type="http://schemas.openxmlformats.org/officeDocument/2006/relationships/hyperlink" Target="mailto:frallan_linda@hotmail.com" TargetMode="External"/><Relationship Id="rId26" Type="http://schemas.openxmlformats.org/officeDocument/2006/relationships/hyperlink" Target="mailto:jonas.hallgren.jh@gmail.com" TargetMode="External"/><Relationship Id="rId3" Type="http://schemas.openxmlformats.org/officeDocument/2006/relationships/hyperlink" Target="mailto:hoversjo@telia.com" TargetMode="External"/><Relationship Id="rId21" Type="http://schemas.openxmlformats.org/officeDocument/2006/relationships/hyperlink" Target="mailto:kansli@ljusdalbandy.se" TargetMode="External"/><Relationship Id="rId34" Type="http://schemas.openxmlformats.org/officeDocument/2006/relationships/hyperlink" Target="mailto:frallan_linda@hotmail.com" TargetMode="External"/><Relationship Id="rId7" Type="http://schemas.openxmlformats.org/officeDocument/2006/relationships/hyperlink" Target="mailto:lennart.alm@kalix.se" TargetMode="External"/><Relationship Id="rId12" Type="http://schemas.openxmlformats.org/officeDocument/2006/relationships/hyperlink" Target="mailto:sofialundgren1@hotmail.com" TargetMode="External"/><Relationship Id="rId17" Type="http://schemas.openxmlformats.org/officeDocument/2006/relationships/hyperlink" Target="mailto:lars.jonsson@hemab.se" TargetMode="External"/><Relationship Id="rId25" Type="http://schemas.openxmlformats.org/officeDocument/2006/relationships/hyperlink" Target="mailto:linus.moberg@abkarlhedin.se" TargetMode="External"/><Relationship Id="rId33" Type="http://schemas.openxmlformats.org/officeDocument/2006/relationships/hyperlink" Target="mailto:bengt.sandstrom@hidrott.se" TargetMode="External"/><Relationship Id="rId2" Type="http://schemas.openxmlformats.org/officeDocument/2006/relationships/hyperlink" Target="mailto:hakan.helsing@gmail.com" TargetMode="External"/><Relationship Id="rId16" Type="http://schemas.openxmlformats.org/officeDocument/2006/relationships/hyperlink" Target="mailto:andersd73@gmail.com" TargetMode="External"/><Relationship Id="rId20" Type="http://schemas.openxmlformats.org/officeDocument/2006/relationships/hyperlink" Target="mailto:Wiana@telia.com" TargetMode="External"/><Relationship Id="rId29" Type="http://schemas.openxmlformats.org/officeDocument/2006/relationships/hyperlink" Target="mailto:fredrik.martensson@tele2.se" TargetMode="External"/><Relationship Id="rId1" Type="http://schemas.openxmlformats.org/officeDocument/2006/relationships/hyperlink" Target="mailto:mats.bandy@gmail.com" TargetMode="External"/><Relationship Id="rId6" Type="http://schemas.openxmlformats.org/officeDocument/2006/relationships/hyperlink" Target="mailto:magnus.timan@gmail.com" TargetMode="External"/><Relationship Id="rId11" Type="http://schemas.openxmlformats.org/officeDocument/2006/relationships/hyperlink" Target="mailto:anders.digne@telia.com" TargetMode="External"/><Relationship Id="rId24" Type="http://schemas.openxmlformats.org/officeDocument/2006/relationships/hyperlink" Target="mailto:utebilder.s@telia.com" TargetMode="External"/><Relationship Id="rId32" Type="http://schemas.openxmlformats.org/officeDocument/2006/relationships/hyperlink" Target="mailto:mattiasmyhr@gmail.com" TargetMode="External"/><Relationship Id="rId5" Type="http://schemas.openxmlformats.org/officeDocument/2006/relationships/hyperlink" Target="mailto:karlsson7702@gmail.com" TargetMode="External"/><Relationship Id="rId15" Type="http://schemas.openxmlformats.org/officeDocument/2006/relationships/hyperlink" Target="mailto:Mattias.bjorck@menigo.se" TargetMode="External"/><Relationship Id="rId23" Type="http://schemas.openxmlformats.org/officeDocument/2006/relationships/hyperlink" Target="mailto:tobias.sjostrand@hemab.se" TargetMode="External"/><Relationship Id="rId28" Type="http://schemas.openxmlformats.org/officeDocument/2006/relationships/hyperlink" Target="mailto:henrik.nordling@hotmail.com" TargetMode="External"/><Relationship Id="rId36" Type="http://schemas.openxmlformats.org/officeDocument/2006/relationships/printerSettings" Target="../printerSettings/printerSettings3.bin"/><Relationship Id="rId10" Type="http://schemas.openxmlformats.org/officeDocument/2006/relationships/hyperlink" Target="mailto:Frida.uebel.fu@gmail.com" TargetMode="External"/><Relationship Id="rId19" Type="http://schemas.openxmlformats.org/officeDocument/2006/relationships/hyperlink" Target="mailto:andreas.ljungstrom08@gmail.com" TargetMode="External"/><Relationship Id="rId31" Type="http://schemas.openxmlformats.org/officeDocument/2006/relationships/hyperlink" Target="mailto:jakob.linden@dhl.se" TargetMode="External"/><Relationship Id="rId4" Type="http://schemas.openxmlformats.org/officeDocument/2006/relationships/hyperlink" Target="mailto:kansli@selangerbandy.se" TargetMode="External"/><Relationship Id="rId9" Type="http://schemas.openxmlformats.org/officeDocument/2006/relationships/hyperlink" Target="mailto:hannamariamagnusson@gmail.com" TargetMode="External"/><Relationship Id="rId14" Type="http://schemas.openxmlformats.org/officeDocument/2006/relationships/hyperlink" Target="mailto:mattiasmyhr@gmail.com" TargetMode="External"/><Relationship Id="rId22" Type="http://schemas.openxmlformats.org/officeDocument/2006/relationships/hyperlink" Target="mailto:mats.portinson@inlandsbanan.se" TargetMode="External"/><Relationship Id="rId27" Type="http://schemas.openxmlformats.org/officeDocument/2006/relationships/hyperlink" Target="mailto:andreas.aronsson@sweco.se" TargetMode="External"/><Relationship Id="rId30" Type="http://schemas.openxmlformats.org/officeDocument/2006/relationships/hyperlink" Target="mailto:Frida.uebel.fu@gmail.com" TargetMode="External"/><Relationship Id="rId35" Type="http://schemas.openxmlformats.org/officeDocument/2006/relationships/hyperlink" Target="mailto:sofialundgren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81"/>
  <sheetViews>
    <sheetView tabSelected="1" view="pageBreakPreview" zoomScaleNormal="100" zoomScaleSheetLayoutView="100" workbookViewId="0">
      <selection activeCell="B15" sqref="B15:B21"/>
    </sheetView>
  </sheetViews>
  <sheetFormatPr defaultRowHeight="14.25" x14ac:dyDescent="0.2"/>
  <cols>
    <col min="1" max="1" width="11.5" style="30" customWidth="1"/>
    <col min="2" max="2" width="18.5" customWidth="1"/>
    <col min="3" max="3" width="17.75" customWidth="1"/>
    <col min="5" max="5" width="8" style="30" customWidth="1"/>
    <col min="6" max="6" width="8.75" style="30" customWidth="1"/>
    <col min="7" max="7" width="13.5" style="30" customWidth="1"/>
    <col min="8" max="8" width="8.5" style="30" customWidth="1"/>
    <col min="9" max="9" width="30.75" customWidth="1"/>
    <col min="10" max="10" width="9.5" hidden="1" customWidth="1"/>
    <col min="11" max="11" width="20.5" style="30" customWidth="1"/>
  </cols>
  <sheetData>
    <row r="1" spans="1:16384" s="6" customFormat="1" ht="53.25" customHeight="1" x14ac:dyDescent="0.2">
      <c r="A1" s="42"/>
      <c r="B1" s="1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4" t="s">
        <v>83</v>
      </c>
      <c r="H1" s="101" t="s">
        <v>166</v>
      </c>
      <c r="I1" s="5" t="s">
        <v>5</v>
      </c>
      <c r="J1" s="2" t="s">
        <v>6</v>
      </c>
      <c r="K1" s="3" t="s">
        <v>7</v>
      </c>
    </row>
    <row r="2" spans="1:16384" s="12" customFormat="1" x14ac:dyDescent="0.2">
      <c r="A2" s="7"/>
      <c r="B2" s="8" t="s">
        <v>8</v>
      </c>
      <c r="C2" s="8" t="s">
        <v>9</v>
      </c>
      <c r="D2" s="8" t="s">
        <v>10</v>
      </c>
      <c r="E2" s="7" t="s">
        <v>11</v>
      </c>
      <c r="F2" s="7">
        <v>1</v>
      </c>
      <c r="G2" s="7" t="s">
        <v>23</v>
      </c>
      <c r="H2" s="7"/>
      <c r="I2" s="9" t="s">
        <v>12</v>
      </c>
      <c r="J2" s="8"/>
      <c r="K2" s="7"/>
      <c r="L2" s="11"/>
    </row>
    <row r="3" spans="1:16384" s="12" customFormat="1" x14ac:dyDescent="0.2">
      <c r="A3" s="7"/>
      <c r="B3" s="8" t="s">
        <v>13</v>
      </c>
      <c r="C3" s="8" t="s">
        <v>14</v>
      </c>
      <c r="D3" s="8" t="s">
        <v>10</v>
      </c>
      <c r="E3" s="7" t="s">
        <v>15</v>
      </c>
      <c r="F3" s="7">
        <v>1</v>
      </c>
      <c r="G3" s="7"/>
      <c r="H3" s="7" t="s">
        <v>165</v>
      </c>
      <c r="I3" s="8" t="s">
        <v>16</v>
      </c>
      <c r="J3" s="8" t="s">
        <v>17</v>
      </c>
      <c r="K3" s="7"/>
      <c r="L3" s="11"/>
    </row>
    <row r="4" spans="1:16384" s="18" customFormat="1" ht="15" x14ac:dyDescent="0.25">
      <c r="A4" s="14"/>
      <c r="B4" s="15"/>
      <c r="C4" s="16"/>
      <c r="D4" s="16" t="s">
        <v>25</v>
      </c>
      <c r="E4" s="17"/>
      <c r="F4" s="17">
        <f>SUM(F2:F3)</f>
        <v>2</v>
      </c>
      <c r="G4" s="17">
        <f>SUM(G2:G3)</f>
        <v>0</v>
      </c>
      <c r="H4" s="17"/>
      <c r="I4" s="16"/>
      <c r="J4" s="16"/>
      <c r="K4" s="14"/>
      <c r="L4" s="16"/>
    </row>
    <row r="5" spans="1:16384" ht="15" x14ac:dyDescent="0.25">
      <c r="B5" s="18" t="s">
        <v>28</v>
      </c>
    </row>
    <row r="6" spans="1:16384" s="108" customFormat="1" ht="15" x14ac:dyDescent="0.25">
      <c r="A6" s="8"/>
      <c r="B6" s="8" t="s">
        <v>179</v>
      </c>
      <c r="C6" s="8" t="s">
        <v>9</v>
      </c>
      <c r="D6" s="8" t="s">
        <v>28</v>
      </c>
      <c r="E6" s="8" t="s">
        <v>11</v>
      </c>
      <c r="F6" s="7">
        <v>1</v>
      </c>
      <c r="G6" s="8"/>
      <c r="H6" s="7" t="s">
        <v>165</v>
      </c>
      <c r="I6" s="9" t="s">
        <v>12</v>
      </c>
      <c r="J6" s="8"/>
      <c r="K6" s="8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  <c r="XFD6" s="27"/>
    </row>
    <row r="7" spans="1:16384" s="20" customFormat="1" x14ac:dyDescent="0.2">
      <c r="A7" s="7"/>
      <c r="B7" s="8" t="s">
        <v>168</v>
      </c>
      <c r="C7" s="13" t="s">
        <v>27</v>
      </c>
      <c r="D7" s="8" t="s">
        <v>28</v>
      </c>
      <c r="E7" s="7" t="s">
        <v>29</v>
      </c>
      <c r="F7" s="7">
        <v>1</v>
      </c>
      <c r="G7" s="7"/>
      <c r="H7" s="7" t="s">
        <v>165</v>
      </c>
      <c r="I7" s="9" t="s">
        <v>30</v>
      </c>
      <c r="J7" s="8"/>
      <c r="K7" s="7"/>
      <c r="L7" s="19"/>
    </row>
    <row r="8" spans="1:16384" s="22" customFormat="1" x14ac:dyDescent="0.2">
      <c r="A8" s="7"/>
      <c r="B8" s="8" t="s">
        <v>73</v>
      </c>
      <c r="C8" s="8" t="s">
        <v>22</v>
      </c>
      <c r="D8" s="8" t="s">
        <v>28</v>
      </c>
      <c r="E8" s="7" t="s">
        <v>189</v>
      </c>
      <c r="F8" s="7">
        <v>1</v>
      </c>
      <c r="G8" s="7"/>
      <c r="H8" s="7" t="s">
        <v>178</v>
      </c>
      <c r="I8" s="8" t="s">
        <v>87</v>
      </c>
      <c r="J8" s="8"/>
      <c r="K8" s="7"/>
      <c r="L8" s="21"/>
    </row>
    <row r="9" spans="1:16384" s="22" customFormat="1" x14ac:dyDescent="0.2">
      <c r="A9" s="7"/>
      <c r="B9" s="8" t="s">
        <v>171</v>
      </c>
      <c r="C9" s="8" t="s">
        <v>172</v>
      </c>
      <c r="D9" s="8" t="s">
        <v>28</v>
      </c>
      <c r="E9" s="7" t="s">
        <v>29</v>
      </c>
      <c r="F9" s="7">
        <v>1</v>
      </c>
      <c r="G9" s="7">
        <v>15</v>
      </c>
      <c r="H9" s="7" t="s">
        <v>178</v>
      </c>
      <c r="I9" s="9" t="s">
        <v>173</v>
      </c>
      <c r="J9" s="8"/>
      <c r="K9" s="7"/>
      <c r="L9" s="21"/>
    </row>
    <row r="10" spans="1:16384" s="22" customFormat="1" x14ac:dyDescent="0.2">
      <c r="A10" s="7"/>
      <c r="B10" s="8" t="s">
        <v>13</v>
      </c>
      <c r="C10" s="8" t="s">
        <v>14</v>
      </c>
      <c r="D10" s="8" t="s">
        <v>28</v>
      </c>
      <c r="E10" s="7" t="s">
        <v>15</v>
      </c>
      <c r="F10" s="7">
        <v>1</v>
      </c>
      <c r="G10" s="7">
        <v>20</v>
      </c>
      <c r="H10" s="7" t="s">
        <v>165</v>
      </c>
      <c r="I10" s="9" t="s">
        <v>16</v>
      </c>
      <c r="J10" s="8"/>
      <c r="K10" s="7"/>
      <c r="L10" s="21"/>
    </row>
    <row r="11" spans="1:16384" s="22" customFormat="1" x14ac:dyDescent="0.2">
      <c r="A11" s="7"/>
      <c r="B11" s="8" t="s">
        <v>177</v>
      </c>
      <c r="C11" s="8" t="s">
        <v>40</v>
      </c>
      <c r="D11" s="8" t="s">
        <v>28</v>
      </c>
      <c r="E11" s="7" t="s">
        <v>29</v>
      </c>
      <c r="F11" s="7">
        <v>1</v>
      </c>
      <c r="G11" s="7"/>
      <c r="H11" s="7" t="s">
        <v>178</v>
      </c>
      <c r="I11" s="9" t="s">
        <v>94</v>
      </c>
      <c r="J11" s="8"/>
      <c r="K11" s="7"/>
      <c r="L11" s="21"/>
    </row>
    <row r="12" spans="1:16384" s="24" customFormat="1" ht="15" x14ac:dyDescent="0.25">
      <c r="A12" s="23"/>
      <c r="D12" s="25" t="s">
        <v>35</v>
      </c>
      <c r="E12" s="26"/>
      <c r="F12" s="26">
        <f>SUM(F6:F11)</f>
        <v>6</v>
      </c>
      <c r="G12" s="26">
        <f>SUM(G6:G11)</f>
        <v>35</v>
      </c>
      <c r="H12" s="27"/>
      <c r="J12" s="27"/>
      <c r="K12" s="23"/>
      <c r="L12" s="27"/>
    </row>
    <row r="13" spans="1:16384" s="19" customFormat="1" x14ac:dyDescent="0.2">
      <c r="A13" s="23"/>
      <c r="B13" s="27"/>
      <c r="C13" s="27"/>
      <c r="D13" s="27"/>
      <c r="E13" s="27"/>
      <c r="F13" s="27"/>
      <c r="G13" s="23"/>
      <c r="H13" s="23"/>
      <c r="I13" s="27"/>
      <c r="J13" s="27"/>
      <c r="K13" s="23"/>
    </row>
    <row r="14" spans="1:16384" s="19" customFormat="1" ht="15" x14ac:dyDescent="0.25">
      <c r="B14" s="106" t="s">
        <v>175</v>
      </c>
    </row>
    <row r="15" spans="1:16384" s="12" customFormat="1" x14ac:dyDescent="0.2">
      <c r="A15" s="28" t="s">
        <v>61</v>
      </c>
      <c r="B15" s="13" t="s">
        <v>182</v>
      </c>
      <c r="C15" s="13" t="s">
        <v>88</v>
      </c>
      <c r="D15" s="13" t="s">
        <v>37</v>
      </c>
      <c r="E15" s="28" t="s">
        <v>29</v>
      </c>
      <c r="F15" s="7">
        <v>1</v>
      </c>
      <c r="G15" s="7"/>
      <c r="H15" s="7" t="s">
        <v>165</v>
      </c>
      <c r="I15" s="8" t="s">
        <v>87</v>
      </c>
      <c r="J15" s="8"/>
      <c r="K15" s="10"/>
    </row>
    <row r="16" spans="1:16384" s="12" customFormat="1" x14ac:dyDescent="0.2">
      <c r="A16" s="28" t="s">
        <v>61</v>
      </c>
      <c r="B16" s="13" t="s">
        <v>41</v>
      </c>
      <c r="C16" s="13" t="s">
        <v>159</v>
      </c>
      <c r="D16" s="13" t="s">
        <v>37</v>
      </c>
      <c r="E16" s="28" t="s">
        <v>11</v>
      </c>
      <c r="F16" s="28">
        <v>1</v>
      </c>
      <c r="G16" s="28"/>
      <c r="H16" s="28" t="s">
        <v>178</v>
      </c>
      <c r="I16" s="9" t="s">
        <v>20</v>
      </c>
      <c r="J16" s="13"/>
      <c r="K16" s="28"/>
    </row>
    <row r="17" spans="1:12" s="12" customFormat="1" x14ac:dyDescent="0.2">
      <c r="A17" s="28" t="s">
        <v>61</v>
      </c>
      <c r="B17" s="13" t="s">
        <v>190</v>
      </c>
      <c r="C17" s="13" t="s">
        <v>27</v>
      </c>
      <c r="D17" s="13" t="s">
        <v>37</v>
      </c>
      <c r="E17" s="28" t="s">
        <v>29</v>
      </c>
      <c r="F17" s="28">
        <v>1</v>
      </c>
      <c r="G17" s="28"/>
      <c r="H17" s="28" t="s">
        <v>184</v>
      </c>
      <c r="I17" s="9" t="s">
        <v>30</v>
      </c>
      <c r="J17" s="13"/>
      <c r="K17" s="28"/>
    </row>
    <row r="18" spans="1:12" x14ac:dyDescent="0.2">
      <c r="A18" s="28" t="s">
        <v>61</v>
      </c>
      <c r="B18" s="13" t="s">
        <v>191</v>
      </c>
      <c r="C18" s="13" t="s">
        <v>27</v>
      </c>
      <c r="D18" s="13" t="s">
        <v>37</v>
      </c>
      <c r="E18" s="28" t="s">
        <v>29</v>
      </c>
      <c r="F18" s="28">
        <v>1</v>
      </c>
      <c r="G18" s="28">
        <v>30</v>
      </c>
      <c r="H18" s="28" t="s">
        <v>165</v>
      </c>
      <c r="I18" s="9" t="s">
        <v>30</v>
      </c>
      <c r="J18" s="13"/>
      <c r="K18" s="28"/>
    </row>
    <row r="19" spans="1:12" x14ac:dyDescent="0.2">
      <c r="A19" s="28" t="s">
        <v>61</v>
      </c>
      <c r="B19" s="13" t="s">
        <v>42</v>
      </c>
      <c r="C19" s="13" t="s">
        <v>43</v>
      </c>
      <c r="D19" s="13" t="s">
        <v>37</v>
      </c>
      <c r="E19" s="28" t="s">
        <v>29</v>
      </c>
      <c r="F19" s="28">
        <v>1</v>
      </c>
      <c r="G19" s="28">
        <v>18</v>
      </c>
      <c r="H19" s="28" t="s">
        <v>165</v>
      </c>
      <c r="I19" s="13" t="s">
        <v>44</v>
      </c>
      <c r="J19" s="13"/>
      <c r="K19" s="28"/>
    </row>
    <row r="20" spans="1:12" x14ac:dyDescent="0.2">
      <c r="A20" s="28" t="s">
        <v>61</v>
      </c>
      <c r="B20" s="13" t="s">
        <v>45</v>
      </c>
      <c r="C20" s="13" t="s">
        <v>43</v>
      </c>
      <c r="D20" s="13" t="s">
        <v>37</v>
      </c>
      <c r="E20" s="28" t="s">
        <v>29</v>
      </c>
      <c r="F20" s="28"/>
      <c r="G20" s="28" t="s">
        <v>185</v>
      </c>
      <c r="H20" s="28"/>
      <c r="I20" s="13" t="s">
        <v>44</v>
      </c>
      <c r="J20" s="13"/>
      <c r="K20" s="28"/>
    </row>
    <row r="21" spans="1:12" x14ac:dyDescent="0.2">
      <c r="A21" s="7" t="s">
        <v>61</v>
      </c>
      <c r="B21" s="8" t="s">
        <v>174</v>
      </c>
      <c r="C21" s="8" t="s">
        <v>33</v>
      </c>
      <c r="D21" s="8" t="s">
        <v>37</v>
      </c>
      <c r="E21" s="7" t="s">
        <v>15</v>
      </c>
      <c r="F21" s="7">
        <v>1</v>
      </c>
      <c r="G21" s="7"/>
      <c r="H21" s="7" t="s">
        <v>165</v>
      </c>
      <c r="I21" s="8" t="s">
        <v>34</v>
      </c>
      <c r="J21" s="8"/>
      <c r="K21" s="7"/>
    </row>
    <row r="22" spans="1:12" ht="15" x14ac:dyDescent="0.25">
      <c r="D22" s="109" t="s">
        <v>188</v>
      </c>
      <c r="F22" s="107">
        <f>SUM(F15:F21)</f>
        <v>6</v>
      </c>
      <c r="G22" s="107">
        <f>SUM(G15:G21)</f>
        <v>48</v>
      </c>
    </row>
    <row r="24" spans="1:12" ht="15" x14ac:dyDescent="0.25">
      <c r="B24" s="107" t="s">
        <v>176</v>
      </c>
    </row>
    <row r="25" spans="1:12" x14ac:dyDescent="0.2">
      <c r="A25" s="28" t="s">
        <v>62</v>
      </c>
      <c r="B25" s="13" t="s">
        <v>64</v>
      </c>
      <c r="C25" s="13" t="s">
        <v>48</v>
      </c>
      <c r="D25" s="13" t="s">
        <v>37</v>
      </c>
      <c r="E25" s="28" t="s">
        <v>29</v>
      </c>
      <c r="F25" s="28">
        <v>1</v>
      </c>
      <c r="G25" s="28"/>
      <c r="H25" s="28" t="s">
        <v>178</v>
      </c>
      <c r="I25" s="9" t="s">
        <v>49</v>
      </c>
      <c r="J25" s="13"/>
      <c r="K25" s="28"/>
    </row>
    <row r="26" spans="1:12" x14ac:dyDescent="0.2">
      <c r="A26" s="28" t="s">
        <v>62</v>
      </c>
      <c r="B26" s="13" t="s">
        <v>183</v>
      </c>
      <c r="C26" s="13" t="s">
        <v>50</v>
      </c>
      <c r="D26" s="13" t="s">
        <v>37</v>
      </c>
      <c r="E26" s="28" t="s">
        <v>29</v>
      </c>
      <c r="F26" s="28">
        <v>1</v>
      </c>
      <c r="G26" s="28">
        <v>10</v>
      </c>
      <c r="H26" s="28" t="s">
        <v>165</v>
      </c>
      <c r="I26" s="13" t="s">
        <v>51</v>
      </c>
      <c r="J26" s="13"/>
      <c r="K26" s="28"/>
    </row>
    <row r="27" spans="1:12" x14ac:dyDescent="0.2">
      <c r="A27" s="28" t="s">
        <v>62</v>
      </c>
      <c r="B27" s="13" t="s">
        <v>180</v>
      </c>
      <c r="C27" s="8" t="s">
        <v>88</v>
      </c>
      <c r="D27" s="13" t="s">
        <v>37</v>
      </c>
      <c r="E27" s="28" t="s">
        <v>29</v>
      </c>
      <c r="F27" s="28">
        <v>1</v>
      </c>
      <c r="G27" s="28"/>
      <c r="H27" s="28" t="s">
        <v>165</v>
      </c>
      <c r="I27" s="9" t="s">
        <v>87</v>
      </c>
      <c r="J27" s="13"/>
      <c r="K27" s="28"/>
    </row>
    <row r="28" spans="1:12" x14ac:dyDescent="0.2">
      <c r="A28" s="7" t="s">
        <v>62</v>
      </c>
      <c r="B28" s="8" t="s">
        <v>36</v>
      </c>
      <c r="C28" s="8" t="s">
        <v>33</v>
      </c>
      <c r="D28" s="8" t="s">
        <v>37</v>
      </c>
      <c r="E28" s="7" t="s">
        <v>15</v>
      </c>
      <c r="F28" s="7">
        <v>1</v>
      </c>
      <c r="G28" s="7">
        <v>30</v>
      </c>
      <c r="H28" s="7" t="s">
        <v>165</v>
      </c>
      <c r="I28" s="8" t="s">
        <v>34</v>
      </c>
      <c r="J28" s="8"/>
      <c r="K28" s="10"/>
      <c r="L28" s="20"/>
    </row>
    <row r="29" spans="1:12" x14ac:dyDescent="0.2">
      <c r="A29" s="7" t="s">
        <v>62</v>
      </c>
      <c r="B29" s="8" t="s">
        <v>39</v>
      </c>
      <c r="C29" s="8" t="s">
        <v>40</v>
      </c>
      <c r="D29" s="8" t="s">
        <v>37</v>
      </c>
      <c r="E29" s="7" t="s">
        <v>15</v>
      </c>
      <c r="F29" s="7">
        <v>1</v>
      </c>
      <c r="G29" s="7">
        <v>40</v>
      </c>
      <c r="H29" s="7" t="s">
        <v>178</v>
      </c>
      <c r="I29" s="8" t="s">
        <v>94</v>
      </c>
      <c r="J29" s="8"/>
      <c r="K29" s="10"/>
      <c r="L29" s="20"/>
    </row>
    <row r="30" spans="1:12" x14ac:dyDescent="0.2">
      <c r="A30" s="7" t="s">
        <v>62</v>
      </c>
      <c r="B30" s="8" t="s">
        <v>181</v>
      </c>
      <c r="C30" s="8" t="s">
        <v>88</v>
      </c>
      <c r="D30" s="8" t="s">
        <v>37</v>
      </c>
      <c r="E30" s="7" t="s">
        <v>15</v>
      </c>
      <c r="F30" s="7">
        <v>1</v>
      </c>
      <c r="G30" s="7">
        <v>50</v>
      </c>
      <c r="H30" s="7" t="s">
        <v>178</v>
      </c>
      <c r="I30" s="8" t="s">
        <v>87</v>
      </c>
      <c r="J30" s="8"/>
      <c r="K30" s="10"/>
      <c r="L30" s="20"/>
    </row>
    <row r="31" spans="1:12" ht="15" x14ac:dyDescent="0.25">
      <c r="A31" s="29"/>
      <c r="B31" s="19"/>
      <c r="C31" s="19"/>
      <c r="D31" s="106" t="s">
        <v>169</v>
      </c>
      <c r="E31" s="29"/>
      <c r="F31" s="14">
        <f>SUM(F25:F30)</f>
        <v>6</v>
      </c>
      <c r="G31" s="14">
        <f>SUM(G25:G30)</f>
        <v>130</v>
      </c>
      <c r="H31" s="29"/>
      <c r="I31" s="19"/>
      <c r="J31" s="19"/>
      <c r="K31" s="29"/>
      <c r="L31" s="20"/>
    </row>
    <row r="32" spans="1:12" ht="15" x14ac:dyDescent="0.25">
      <c r="A32" s="29"/>
      <c r="B32" s="19"/>
      <c r="C32" s="19"/>
      <c r="D32" s="106"/>
      <c r="E32" s="29"/>
      <c r="F32" s="14"/>
      <c r="G32" s="14"/>
      <c r="H32" s="29"/>
      <c r="I32" s="19"/>
      <c r="J32" s="19"/>
      <c r="K32" s="29"/>
      <c r="L32" s="20"/>
    </row>
    <row r="33" spans="1:12" ht="15" x14ac:dyDescent="0.25">
      <c r="A33" s="29"/>
      <c r="B33" s="19"/>
      <c r="C33" s="19"/>
      <c r="D33" s="106"/>
      <c r="E33" s="29"/>
      <c r="F33" s="14"/>
      <c r="G33" s="14"/>
      <c r="H33" s="29"/>
      <c r="I33" s="19"/>
      <c r="J33" s="19"/>
      <c r="K33" s="29"/>
      <c r="L33" s="20"/>
    </row>
    <row r="34" spans="1:12" ht="15" x14ac:dyDescent="0.25">
      <c r="A34" s="29"/>
      <c r="B34" s="19"/>
      <c r="C34" s="19"/>
      <c r="D34" s="106"/>
      <c r="E34" s="29"/>
      <c r="F34" s="14"/>
      <c r="G34" s="14"/>
      <c r="H34" s="29"/>
      <c r="I34" s="19"/>
      <c r="J34" s="19"/>
      <c r="K34" s="29"/>
      <c r="L34" s="20"/>
    </row>
    <row r="35" spans="1:12" ht="15" x14ac:dyDescent="0.25">
      <c r="A35" s="29"/>
      <c r="B35" s="19"/>
      <c r="C35" s="19"/>
      <c r="D35" s="106"/>
      <c r="E35" s="29"/>
      <c r="F35" s="14"/>
      <c r="G35" s="14"/>
      <c r="H35" s="29"/>
      <c r="I35" s="19"/>
      <c r="J35" s="19"/>
      <c r="K35" s="29"/>
      <c r="L35" s="20"/>
    </row>
    <row r="36" spans="1:12" ht="15" x14ac:dyDescent="0.25">
      <c r="A36" s="104" t="s">
        <v>54</v>
      </c>
      <c r="B36" s="105" t="s">
        <v>55</v>
      </c>
      <c r="C36" s="105" t="s">
        <v>56</v>
      </c>
      <c r="F36" s="29"/>
      <c r="G36" s="29"/>
    </row>
    <row r="37" spans="1:12" ht="15" thickBot="1" x14ac:dyDescent="0.25">
      <c r="A37" s="39"/>
      <c r="B37" s="13" t="s">
        <v>57</v>
      </c>
      <c r="C37" s="40"/>
      <c r="E37" s="32" t="s">
        <v>4</v>
      </c>
      <c r="F37" s="30">
        <f>F4+F12+F22+F31</f>
        <v>20</v>
      </c>
      <c r="I37" s="30"/>
    </row>
    <row r="38" spans="1:12" ht="15.75" thickBot="1" x14ac:dyDescent="0.3">
      <c r="A38" s="39"/>
      <c r="B38" s="13" t="s">
        <v>66</v>
      </c>
      <c r="C38" s="40"/>
      <c r="E38" s="34" t="s">
        <v>53</v>
      </c>
      <c r="G38" s="30">
        <f>G4+G12+G22+G31</f>
        <v>213</v>
      </c>
      <c r="I38" s="30"/>
    </row>
    <row r="39" spans="1:12" ht="15.75" x14ac:dyDescent="0.25">
      <c r="A39" s="39">
        <v>3</v>
      </c>
      <c r="B39" s="13" t="s">
        <v>63</v>
      </c>
      <c r="C39" s="40" t="s">
        <v>170</v>
      </c>
      <c r="D39" s="37"/>
      <c r="E39" s="31" t="s">
        <v>52</v>
      </c>
      <c r="H39" s="33"/>
      <c r="I39" s="30"/>
    </row>
    <row r="40" spans="1:12" ht="15" x14ac:dyDescent="0.25">
      <c r="A40" s="39"/>
      <c r="B40" s="13" t="s">
        <v>58</v>
      </c>
      <c r="C40" s="40"/>
      <c r="F40"/>
      <c r="G40" s="38"/>
      <c r="I40" s="33"/>
      <c r="J40" s="33"/>
    </row>
    <row r="41" spans="1:12" x14ac:dyDescent="0.2">
      <c r="A41" s="39"/>
      <c r="B41" s="13" t="s">
        <v>59</v>
      </c>
      <c r="C41" s="40"/>
    </row>
    <row r="81" spans="11:11" ht="18" x14ac:dyDescent="0.25">
      <c r="K81" s="41" t="s">
        <v>60</v>
      </c>
    </row>
  </sheetData>
  <autoFilter ref="A1:K30"/>
  <hyperlinks>
    <hyperlink ref="I3" r:id="rId1"/>
    <hyperlink ref="I28" r:id="rId2"/>
    <hyperlink ref="I7" r:id="rId3"/>
    <hyperlink ref="I16" r:id="rId4"/>
    <hyperlink ref="I25" r:id="rId5"/>
    <hyperlink ref="I18" r:id="rId6"/>
    <hyperlink ref="I2" r:id="rId7"/>
    <hyperlink ref="I17" r:id="rId8"/>
    <hyperlink ref="I21" r:id="rId9"/>
    <hyperlink ref="I9" r:id="rId10"/>
    <hyperlink ref="I6" r:id="rId11"/>
  </hyperlinks>
  <pageMargins left="0.70866141732283472" right="0.70866141732283472" top="0.74803149606299213" bottom="0.74803149606299213" header="0.23622047244094491" footer="0.31496062992125984"/>
  <pageSetup scale="83" fitToWidth="0" orientation="landscape" r:id="rId12"/>
  <headerFooter>
    <oddHeader>&amp;R&amp;G</oddHeader>
  </headerFooter>
  <rowBreaks count="1" manualBreakCount="1">
    <brk id="41" max="8" man="1"/>
  </rowBreaks>
  <colBreaks count="1" manualBreakCount="1">
    <brk id="11" max="188" man="1"/>
  </colBreaks>
  <drawing r:id="rId13"/>
  <legacyDrawing r:id="rId14"/>
  <legacyDrawingHF r:id="rId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1"/>
  <sheetViews>
    <sheetView view="pageBreakPreview" zoomScaleNormal="100" zoomScaleSheetLayoutView="100" workbookViewId="0">
      <selection activeCell="J21" sqref="J21"/>
    </sheetView>
  </sheetViews>
  <sheetFormatPr defaultRowHeight="14.25" x14ac:dyDescent="0.2"/>
  <cols>
    <col min="1" max="1" width="5.25" style="30" customWidth="1"/>
    <col min="2" max="2" width="25.75" customWidth="1"/>
    <col min="3" max="3" width="18.125" style="48" customWidth="1"/>
    <col min="4" max="4" width="13.5" customWidth="1"/>
    <col min="5" max="5" width="9" style="30"/>
    <col min="6" max="6" width="8" style="30" customWidth="1"/>
    <col min="7" max="7" width="11.75" style="30" customWidth="1"/>
    <col min="8" max="8" width="14.875" style="30" customWidth="1"/>
    <col min="9" max="9" width="9.5" hidden="1" customWidth="1"/>
    <col min="10" max="10" width="12.5" style="30" customWidth="1"/>
  </cols>
  <sheetData>
    <row r="1" spans="1:11" s="6" customFormat="1" ht="53.25" customHeight="1" x14ac:dyDescent="0.2">
      <c r="A1" s="52"/>
      <c r="B1" s="1" t="s">
        <v>0</v>
      </c>
      <c r="C1" s="44" t="s">
        <v>1</v>
      </c>
      <c r="D1" s="2" t="s">
        <v>2</v>
      </c>
      <c r="E1" s="3" t="s">
        <v>3</v>
      </c>
      <c r="F1" s="3" t="s">
        <v>4</v>
      </c>
      <c r="G1" s="4" t="s">
        <v>71</v>
      </c>
      <c r="H1" s="4" t="s">
        <v>70</v>
      </c>
      <c r="I1" s="2" t="s">
        <v>6</v>
      </c>
      <c r="J1" s="3" t="s">
        <v>78</v>
      </c>
    </row>
    <row r="2" spans="1:11" s="12" customFormat="1" x14ac:dyDescent="0.2">
      <c r="A2" s="53"/>
      <c r="B2" s="8" t="s">
        <v>67</v>
      </c>
      <c r="C2" s="45" t="s">
        <v>9</v>
      </c>
      <c r="D2" s="8" t="s">
        <v>28</v>
      </c>
      <c r="E2" s="7" t="s">
        <v>11</v>
      </c>
      <c r="F2" s="7"/>
      <c r="G2" s="7"/>
      <c r="H2" s="7"/>
      <c r="I2" s="8"/>
      <c r="J2" s="54"/>
      <c r="K2" s="11"/>
    </row>
    <row r="3" spans="1:11" s="20" customFormat="1" x14ac:dyDescent="0.2">
      <c r="A3" s="53"/>
      <c r="B3" s="8" t="s">
        <v>26</v>
      </c>
      <c r="C3" s="46" t="s">
        <v>27</v>
      </c>
      <c r="D3" s="8" t="s">
        <v>68</v>
      </c>
      <c r="E3" s="7" t="s">
        <v>29</v>
      </c>
      <c r="F3" s="7"/>
      <c r="G3" s="7"/>
      <c r="H3" s="7"/>
      <c r="I3" s="8"/>
      <c r="J3" s="54"/>
      <c r="K3" s="19"/>
    </row>
    <row r="4" spans="1:11" s="22" customFormat="1" x14ac:dyDescent="0.2">
      <c r="A4" s="53"/>
      <c r="B4" s="8" t="s">
        <v>32</v>
      </c>
      <c r="C4" s="45" t="s">
        <v>33</v>
      </c>
      <c r="D4" s="8" t="s">
        <v>186</v>
      </c>
      <c r="E4" s="7" t="s">
        <v>15</v>
      </c>
      <c r="F4" s="7"/>
      <c r="G4" s="7"/>
      <c r="H4" s="7"/>
      <c r="I4" s="8"/>
      <c r="J4" s="54"/>
      <c r="K4" s="21"/>
    </row>
    <row r="5" spans="1:11" s="22" customFormat="1" x14ac:dyDescent="0.2">
      <c r="A5" s="55"/>
      <c r="B5" s="13"/>
      <c r="C5" s="46"/>
      <c r="D5" s="13"/>
      <c r="E5" s="28"/>
      <c r="F5" s="28"/>
      <c r="G5" s="28"/>
      <c r="H5" s="28"/>
      <c r="I5" s="13"/>
      <c r="J5" s="54"/>
      <c r="K5" s="21"/>
    </row>
    <row r="6" spans="1:11" s="22" customFormat="1" x14ac:dyDescent="0.2">
      <c r="A6" s="55"/>
      <c r="B6" s="13"/>
      <c r="C6" s="46"/>
      <c r="D6" s="13"/>
      <c r="E6" s="28"/>
      <c r="F6" s="28"/>
      <c r="G6" s="28"/>
      <c r="H6" s="28"/>
      <c r="I6" s="13"/>
      <c r="J6" s="54"/>
      <c r="K6" s="21"/>
    </row>
    <row r="7" spans="1:11" s="24" customFormat="1" ht="15" x14ac:dyDescent="0.25">
      <c r="A7" s="53"/>
      <c r="B7" s="56"/>
      <c r="C7" s="57"/>
      <c r="D7" s="58"/>
      <c r="E7" s="59"/>
      <c r="F7" s="59"/>
      <c r="G7" s="59"/>
      <c r="H7" s="8"/>
      <c r="I7" s="8"/>
      <c r="J7" s="54"/>
      <c r="K7" s="27"/>
    </row>
    <row r="8" spans="1:11" s="12" customFormat="1" x14ac:dyDescent="0.2">
      <c r="A8" s="53"/>
      <c r="B8" s="8" t="s">
        <v>39</v>
      </c>
      <c r="C8" s="45" t="s">
        <v>40</v>
      </c>
      <c r="D8" s="8" t="s">
        <v>37</v>
      </c>
      <c r="E8" s="7" t="s">
        <v>15</v>
      </c>
      <c r="F8" s="7"/>
      <c r="G8" s="7"/>
      <c r="H8" s="7"/>
      <c r="I8" s="8"/>
      <c r="J8" s="54"/>
    </row>
    <row r="9" spans="1:11" s="19" customFormat="1" x14ac:dyDescent="0.2">
      <c r="A9" s="55"/>
      <c r="B9" s="13" t="s">
        <v>41</v>
      </c>
      <c r="C9" s="46" t="s">
        <v>19</v>
      </c>
      <c r="D9" s="13" t="s">
        <v>37</v>
      </c>
      <c r="E9" s="28" t="s">
        <v>11</v>
      </c>
      <c r="F9" s="28"/>
      <c r="G9" s="28"/>
      <c r="H9" s="28"/>
      <c r="I9" s="13"/>
      <c r="J9" s="54"/>
    </row>
    <row r="10" spans="1:11" x14ac:dyDescent="0.2">
      <c r="A10" s="55"/>
      <c r="B10" s="13" t="s">
        <v>64</v>
      </c>
      <c r="C10" s="46" t="s">
        <v>48</v>
      </c>
      <c r="D10" s="13" t="s">
        <v>37</v>
      </c>
      <c r="E10" s="28" t="s">
        <v>29</v>
      </c>
      <c r="F10" s="28"/>
      <c r="G10" s="28"/>
      <c r="H10" s="28"/>
      <c r="I10" s="13"/>
      <c r="J10" s="54"/>
    </row>
    <row r="11" spans="1:11" s="19" customFormat="1" x14ac:dyDescent="0.2">
      <c r="A11" s="53"/>
      <c r="B11" s="8"/>
      <c r="C11" s="45"/>
      <c r="D11" s="8"/>
      <c r="E11" s="8"/>
      <c r="F11" s="8"/>
      <c r="G11" s="7"/>
      <c r="H11" s="7"/>
      <c r="I11" s="8"/>
      <c r="J11" s="54"/>
    </row>
    <row r="12" spans="1:11" s="19" customFormat="1" x14ac:dyDescent="0.2">
      <c r="A12" s="53"/>
      <c r="B12" s="8"/>
      <c r="C12" s="45"/>
      <c r="D12" s="8"/>
      <c r="E12" s="8"/>
      <c r="F12" s="8"/>
      <c r="G12" s="7"/>
      <c r="H12" s="7"/>
      <c r="I12" s="8"/>
      <c r="J12" s="54"/>
    </row>
    <row r="13" spans="1:11" s="12" customFormat="1" x14ac:dyDescent="0.2">
      <c r="A13" s="53"/>
      <c r="B13" s="8" t="s">
        <v>38</v>
      </c>
      <c r="C13" s="45" t="s">
        <v>14</v>
      </c>
      <c r="D13" s="8" t="s">
        <v>187</v>
      </c>
      <c r="E13" s="7" t="s">
        <v>15</v>
      </c>
      <c r="F13" s="7"/>
      <c r="G13" s="7"/>
      <c r="H13" s="7"/>
      <c r="I13" s="8"/>
      <c r="J13" s="54"/>
    </row>
    <row r="14" spans="1:11" s="12" customFormat="1" x14ac:dyDescent="0.2">
      <c r="A14" s="55"/>
      <c r="B14" s="13" t="s">
        <v>69</v>
      </c>
      <c r="C14" s="46" t="s">
        <v>43</v>
      </c>
      <c r="D14" s="13" t="s">
        <v>37</v>
      </c>
      <c r="E14" s="28" t="s">
        <v>29</v>
      </c>
      <c r="F14" s="28"/>
      <c r="G14" s="28"/>
      <c r="H14" s="28"/>
      <c r="I14" s="13"/>
      <c r="J14" s="54"/>
    </row>
    <row r="15" spans="1:11" s="12" customFormat="1" x14ac:dyDescent="0.2">
      <c r="A15" s="55"/>
      <c r="B15" s="13" t="s">
        <v>65</v>
      </c>
      <c r="C15" s="46" t="s">
        <v>50</v>
      </c>
      <c r="D15" s="13" t="s">
        <v>37</v>
      </c>
      <c r="E15" s="28" t="s">
        <v>29</v>
      </c>
      <c r="F15" s="28"/>
      <c r="G15" s="28"/>
      <c r="H15" s="28"/>
      <c r="I15" s="13"/>
      <c r="J15" s="54"/>
    </row>
    <row r="16" spans="1:11" x14ac:dyDescent="0.2">
      <c r="A16" s="67"/>
      <c r="B16" s="40"/>
      <c r="C16" s="50"/>
      <c r="D16" s="40"/>
      <c r="E16" s="39"/>
      <c r="F16" s="39"/>
      <c r="G16" s="39"/>
      <c r="H16" s="39"/>
      <c r="I16" s="40"/>
      <c r="J16" s="54"/>
    </row>
    <row r="17" spans="1:11" x14ac:dyDescent="0.2">
      <c r="A17" s="67"/>
      <c r="B17" s="40"/>
      <c r="C17" s="50"/>
      <c r="D17" s="40"/>
      <c r="E17" s="39"/>
      <c r="F17" s="39"/>
      <c r="G17" s="39"/>
      <c r="H17" s="39"/>
      <c r="I17" s="40"/>
      <c r="J17" s="54"/>
    </row>
    <row r="18" spans="1:11" ht="42.75" x14ac:dyDescent="0.2">
      <c r="A18" s="55"/>
      <c r="B18" s="13" t="s">
        <v>73</v>
      </c>
      <c r="C18" s="46" t="s">
        <v>72</v>
      </c>
      <c r="D18" s="13" t="s">
        <v>74</v>
      </c>
      <c r="E18" s="28" t="s">
        <v>29</v>
      </c>
      <c r="F18" s="28"/>
      <c r="G18" s="28"/>
      <c r="H18" s="28"/>
      <c r="I18" s="13"/>
      <c r="J18" s="54" t="s">
        <v>75</v>
      </c>
    </row>
    <row r="19" spans="1:11" x14ac:dyDescent="0.2">
      <c r="A19" s="67"/>
      <c r="B19" s="40"/>
      <c r="C19" s="50"/>
      <c r="D19" s="40"/>
      <c r="E19" s="39"/>
      <c r="F19" s="39"/>
      <c r="G19" s="39"/>
      <c r="H19" s="39"/>
      <c r="I19" s="40"/>
      <c r="J19" s="54"/>
    </row>
    <row r="20" spans="1:11" x14ac:dyDescent="0.2">
      <c r="A20" s="67"/>
      <c r="B20" s="40"/>
      <c r="C20" s="50"/>
      <c r="D20" s="40"/>
      <c r="E20" s="39"/>
      <c r="F20" s="39"/>
      <c r="G20" s="39"/>
      <c r="H20" s="39"/>
      <c r="I20" s="40"/>
      <c r="J20" s="54"/>
    </row>
    <row r="21" spans="1:11" x14ac:dyDescent="0.2">
      <c r="A21" s="55"/>
      <c r="B21" s="13"/>
      <c r="C21" s="46"/>
      <c r="D21" s="13"/>
      <c r="E21" s="28"/>
      <c r="F21" s="28"/>
      <c r="G21" s="28"/>
      <c r="H21" s="28"/>
      <c r="I21" s="13"/>
      <c r="J21" s="54"/>
      <c r="K21" s="20"/>
    </row>
    <row r="22" spans="1:11" x14ac:dyDescent="0.2">
      <c r="A22" s="55"/>
      <c r="B22" s="13"/>
      <c r="C22" s="46"/>
      <c r="D22" s="13"/>
      <c r="E22" s="28"/>
      <c r="F22" s="28"/>
      <c r="G22" s="28"/>
      <c r="H22" s="28"/>
      <c r="I22" s="13"/>
      <c r="J22" s="54"/>
      <c r="K22" s="20"/>
    </row>
    <row r="23" spans="1:11" ht="15" thickBot="1" x14ac:dyDescent="0.25">
      <c r="A23" s="68"/>
      <c r="B23" s="69"/>
      <c r="C23" s="70"/>
      <c r="D23" s="69"/>
      <c r="E23" s="71"/>
      <c r="F23" s="71"/>
      <c r="G23" s="71"/>
      <c r="H23" s="71"/>
      <c r="I23" s="69"/>
      <c r="J23" s="72"/>
      <c r="K23" s="20"/>
    </row>
    <row r="24" spans="1:11" ht="15.75" thickBot="1" x14ac:dyDescent="0.3">
      <c r="A24" s="73"/>
      <c r="B24" s="74"/>
      <c r="C24" s="75"/>
      <c r="D24" s="76" t="s">
        <v>53</v>
      </c>
      <c r="E24" s="77"/>
      <c r="F24" s="78">
        <f>SUM(F2:F21)</f>
        <v>0</v>
      </c>
      <c r="G24" s="78">
        <f>SUM(G2:G21)</f>
        <v>0</v>
      </c>
      <c r="H24" s="77"/>
      <c r="I24" s="74"/>
      <c r="J24" s="79"/>
      <c r="K24" s="20"/>
    </row>
    <row r="25" spans="1:11" ht="15" x14ac:dyDescent="0.25">
      <c r="A25" s="29"/>
      <c r="B25" s="19"/>
      <c r="C25" s="47"/>
      <c r="D25" s="43"/>
      <c r="E25" s="29"/>
      <c r="F25" s="14"/>
      <c r="G25" s="14"/>
      <c r="H25" s="29"/>
      <c r="I25" s="30"/>
      <c r="K25" s="20"/>
    </row>
    <row r="26" spans="1:11" ht="15" x14ac:dyDescent="0.25">
      <c r="A26" s="35" t="s">
        <v>54</v>
      </c>
      <c r="B26" s="36" t="s">
        <v>55</v>
      </c>
      <c r="C26" s="49" t="s">
        <v>56</v>
      </c>
      <c r="F26" s="29"/>
      <c r="G26" s="29"/>
    </row>
    <row r="27" spans="1:11" x14ac:dyDescent="0.2">
      <c r="A27" s="39"/>
      <c r="B27" s="13"/>
      <c r="C27" s="50"/>
      <c r="E27" s="33"/>
      <c r="G27" s="33"/>
      <c r="H27" s="60" t="s">
        <v>79</v>
      </c>
      <c r="I27" s="61"/>
      <c r="J27" s="62">
        <f>70*10</f>
        <v>700</v>
      </c>
    </row>
    <row r="28" spans="1:11" ht="15" x14ac:dyDescent="0.25">
      <c r="A28" s="39"/>
      <c r="B28" s="13"/>
      <c r="C28" s="50"/>
      <c r="E28" s="33"/>
      <c r="G28" s="38"/>
      <c r="H28" s="51" t="s">
        <v>76</v>
      </c>
      <c r="I28" s="20"/>
      <c r="J28" s="63">
        <f>70*11</f>
        <v>770</v>
      </c>
    </row>
    <row r="29" spans="1:11" ht="15" x14ac:dyDescent="0.25">
      <c r="A29" s="39"/>
      <c r="B29" s="13"/>
      <c r="C29" s="50"/>
      <c r="D29" s="37"/>
      <c r="E29" s="33"/>
      <c r="G29" s="33"/>
      <c r="H29" s="51" t="s">
        <v>80</v>
      </c>
      <c r="I29" s="20"/>
      <c r="J29" s="63">
        <f>70*12</f>
        <v>840</v>
      </c>
    </row>
    <row r="30" spans="1:11" ht="15" x14ac:dyDescent="0.25">
      <c r="A30" s="39"/>
      <c r="B30" s="13"/>
      <c r="C30" s="50"/>
      <c r="G30" s="38"/>
      <c r="H30" s="51" t="s">
        <v>81</v>
      </c>
      <c r="I30" s="33"/>
      <c r="J30" s="63">
        <f>70*13</f>
        <v>910</v>
      </c>
    </row>
    <row r="31" spans="1:11" x14ac:dyDescent="0.2">
      <c r="A31" s="39"/>
      <c r="B31" s="13"/>
      <c r="C31" s="50"/>
      <c r="H31" s="51" t="s">
        <v>82</v>
      </c>
      <c r="I31" s="20"/>
      <c r="J31" s="63">
        <f>70*14</f>
        <v>980</v>
      </c>
    </row>
    <row r="32" spans="1:11" x14ac:dyDescent="0.2">
      <c r="H32" s="64" t="s">
        <v>77</v>
      </c>
      <c r="I32" s="65"/>
      <c r="J32" s="66">
        <f>70*15</f>
        <v>1050</v>
      </c>
    </row>
    <row r="71" spans="10:10" ht="18" x14ac:dyDescent="0.25">
      <c r="J71" s="41" t="s">
        <v>60</v>
      </c>
    </row>
  </sheetData>
  <autoFilter ref="A1:J24"/>
  <pageMargins left="0.70866141732283472" right="0.70866141732283472" top="0.74803149606299213" bottom="0.74803149606299213" header="0.23622047244094491" footer="0.31496062992125984"/>
  <pageSetup scale="86" fitToWidth="0" orientation="landscape" r:id="rId1"/>
  <headerFooter>
    <oddHeader>&amp;R&amp;G</oddHeader>
  </headerFooter>
  <colBreaks count="1" manualBreakCount="1">
    <brk id="10" max="188" man="1"/>
  </colBreak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zoomScale="130" zoomScaleNormal="130" workbookViewId="0">
      <selection activeCell="A2" sqref="A2"/>
    </sheetView>
  </sheetViews>
  <sheetFormatPr defaultRowHeight="14.25" x14ac:dyDescent="0.2"/>
  <cols>
    <col min="1" max="1" width="21.375" customWidth="1"/>
    <col min="2" max="2" width="20.375" customWidth="1"/>
    <col min="3" max="3" width="35.75" customWidth="1"/>
    <col min="4" max="4" width="11.875" style="48" customWidth="1"/>
    <col min="5" max="5" width="31.125" style="80" customWidth="1"/>
  </cols>
  <sheetData>
    <row r="1" spans="1:5" s="18" customFormat="1" ht="15" x14ac:dyDescent="0.25">
      <c r="A1" s="18" t="s">
        <v>164</v>
      </c>
      <c r="D1" s="100"/>
      <c r="E1" s="80"/>
    </row>
    <row r="2" spans="1:5" s="18" customFormat="1" ht="15" x14ac:dyDescent="0.25">
      <c r="D2" s="100"/>
      <c r="E2" s="80"/>
    </row>
    <row r="3" spans="1:5" s="18" customFormat="1" ht="30" customHeight="1" x14ac:dyDescent="0.25">
      <c r="A3" s="18" t="s">
        <v>163</v>
      </c>
      <c r="B3" s="18" t="s">
        <v>162</v>
      </c>
      <c r="C3" s="18" t="s">
        <v>161</v>
      </c>
      <c r="D3" s="100" t="s">
        <v>160</v>
      </c>
      <c r="E3" s="80"/>
    </row>
    <row r="4" spans="1:5" x14ac:dyDescent="0.2">
      <c r="A4" s="13" t="s">
        <v>18</v>
      </c>
      <c r="B4" s="89" t="s">
        <v>159</v>
      </c>
      <c r="C4" s="9" t="s">
        <v>20</v>
      </c>
      <c r="D4" s="96" t="s">
        <v>100</v>
      </c>
      <c r="E4" s="99"/>
    </row>
    <row r="5" spans="1:5" x14ac:dyDescent="0.2">
      <c r="A5" s="13" t="s">
        <v>18</v>
      </c>
      <c r="B5" s="92" t="s">
        <v>158</v>
      </c>
      <c r="C5" s="92"/>
      <c r="D5" s="90"/>
    </row>
    <row r="6" spans="1:5" x14ac:dyDescent="0.2">
      <c r="A6" s="13" t="s">
        <v>18</v>
      </c>
      <c r="B6" s="13" t="s">
        <v>40</v>
      </c>
      <c r="C6" s="13" t="s">
        <v>94</v>
      </c>
      <c r="D6" s="46" t="s">
        <v>120</v>
      </c>
    </row>
    <row r="7" spans="1:5" x14ac:dyDescent="0.2">
      <c r="A7" s="13" t="s">
        <v>18</v>
      </c>
      <c r="B7" s="92" t="s">
        <v>157</v>
      </c>
      <c r="C7" s="9" t="s">
        <v>156</v>
      </c>
      <c r="D7" s="90" t="s">
        <v>120</v>
      </c>
    </row>
    <row r="8" spans="1:5" x14ac:dyDescent="0.2">
      <c r="A8" s="40" t="s">
        <v>155</v>
      </c>
      <c r="B8" s="40" t="s">
        <v>154</v>
      </c>
      <c r="C8" s="88" t="s">
        <v>153</v>
      </c>
      <c r="D8" s="50" t="s">
        <v>100</v>
      </c>
    </row>
    <row r="9" spans="1:5" x14ac:dyDescent="0.2">
      <c r="A9" s="13" t="s">
        <v>152</v>
      </c>
      <c r="B9" s="92" t="s">
        <v>151</v>
      </c>
      <c r="C9" s="9" t="s">
        <v>49</v>
      </c>
      <c r="D9" s="90" t="s">
        <v>100</v>
      </c>
    </row>
    <row r="10" spans="1:5" x14ac:dyDescent="0.2">
      <c r="A10" s="13" t="s">
        <v>150</v>
      </c>
      <c r="B10" s="92" t="s">
        <v>149</v>
      </c>
      <c r="C10" s="9" t="s">
        <v>148</v>
      </c>
      <c r="D10" s="90" t="s">
        <v>100</v>
      </c>
      <c r="E10" s="99"/>
    </row>
    <row r="11" spans="1:5" x14ac:dyDescent="0.2">
      <c r="A11" s="13" t="s">
        <v>145</v>
      </c>
      <c r="B11" s="89" t="s">
        <v>147</v>
      </c>
      <c r="C11" s="89" t="s">
        <v>146</v>
      </c>
      <c r="D11" s="96" t="s">
        <v>120</v>
      </c>
      <c r="E11" s="99"/>
    </row>
    <row r="12" spans="1:5" x14ac:dyDescent="0.2">
      <c r="A12" s="40" t="s">
        <v>145</v>
      </c>
      <c r="B12" s="98" t="s">
        <v>144</v>
      </c>
      <c r="C12" s="88" t="s">
        <v>143</v>
      </c>
      <c r="D12" s="97" t="s">
        <v>100</v>
      </c>
      <c r="E12" s="95"/>
    </row>
    <row r="13" spans="1:5" x14ac:dyDescent="0.2">
      <c r="A13" s="40" t="s">
        <v>142</v>
      </c>
      <c r="B13" s="40" t="s">
        <v>141</v>
      </c>
      <c r="C13" s="40" t="s">
        <v>140</v>
      </c>
      <c r="D13" s="50" t="s">
        <v>100</v>
      </c>
      <c r="E13" s="95"/>
    </row>
    <row r="14" spans="1:5" x14ac:dyDescent="0.2">
      <c r="A14" s="13" t="s">
        <v>138</v>
      </c>
      <c r="B14" s="92" t="s">
        <v>139</v>
      </c>
      <c r="C14" s="9" t="s">
        <v>51</v>
      </c>
      <c r="D14" s="90" t="s">
        <v>100</v>
      </c>
      <c r="E14" s="95"/>
    </row>
    <row r="15" spans="1:5" x14ac:dyDescent="0.2">
      <c r="A15" s="13" t="s">
        <v>138</v>
      </c>
      <c r="B15" s="92" t="s">
        <v>137</v>
      </c>
      <c r="C15" s="91" t="s">
        <v>136</v>
      </c>
      <c r="D15" s="90" t="s">
        <v>100</v>
      </c>
      <c r="E15" s="95"/>
    </row>
    <row r="16" spans="1:5" x14ac:dyDescent="0.2">
      <c r="A16" s="13" t="s">
        <v>31</v>
      </c>
      <c r="B16" s="92" t="s">
        <v>14</v>
      </c>
      <c r="C16" s="89" t="s">
        <v>16</v>
      </c>
      <c r="D16" s="96" t="s">
        <v>120</v>
      </c>
      <c r="E16" s="95"/>
    </row>
    <row r="17" spans="1:5" x14ac:dyDescent="0.2">
      <c r="A17" s="13" t="s">
        <v>135</v>
      </c>
      <c r="B17" s="89" t="s">
        <v>43</v>
      </c>
      <c r="C17" s="9" t="s">
        <v>44</v>
      </c>
      <c r="D17" s="96" t="s">
        <v>100</v>
      </c>
      <c r="E17" s="95" t="s">
        <v>134</v>
      </c>
    </row>
    <row r="18" spans="1:5" x14ac:dyDescent="0.2">
      <c r="A18" s="13" t="s">
        <v>102</v>
      </c>
      <c r="B18" s="89" t="s">
        <v>33</v>
      </c>
      <c r="C18" s="89" t="s">
        <v>34</v>
      </c>
      <c r="D18" s="96" t="s">
        <v>100</v>
      </c>
      <c r="E18" s="95" t="s">
        <v>131</v>
      </c>
    </row>
    <row r="19" spans="1:5" x14ac:dyDescent="0.2">
      <c r="A19" s="13" t="s">
        <v>102</v>
      </c>
      <c r="B19" s="89" t="s">
        <v>133</v>
      </c>
      <c r="C19" s="89" t="s">
        <v>132</v>
      </c>
      <c r="D19" s="96" t="s">
        <v>100</v>
      </c>
      <c r="E19" s="95" t="s">
        <v>131</v>
      </c>
    </row>
    <row r="20" spans="1:5" x14ac:dyDescent="0.2">
      <c r="A20" s="13" t="s">
        <v>102</v>
      </c>
      <c r="B20" s="89" t="s">
        <v>27</v>
      </c>
      <c r="C20" s="91" t="s">
        <v>130</v>
      </c>
      <c r="D20" s="96" t="s">
        <v>100</v>
      </c>
      <c r="E20" s="95"/>
    </row>
    <row r="21" spans="1:5" x14ac:dyDescent="0.2">
      <c r="A21" s="13" t="s">
        <v>21</v>
      </c>
      <c r="B21" s="92" t="s">
        <v>129</v>
      </c>
      <c r="C21" s="9" t="s">
        <v>128</v>
      </c>
      <c r="D21" s="90" t="s">
        <v>120</v>
      </c>
      <c r="E21" s="95"/>
    </row>
    <row r="22" spans="1:5" x14ac:dyDescent="0.2">
      <c r="A22" s="13" t="s">
        <v>21</v>
      </c>
      <c r="B22" s="92" t="s">
        <v>22</v>
      </c>
      <c r="C22" s="9" t="s">
        <v>24</v>
      </c>
      <c r="D22" s="90" t="s">
        <v>100</v>
      </c>
      <c r="E22" s="95"/>
    </row>
    <row r="23" spans="1:5" x14ac:dyDescent="0.2">
      <c r="A23" s="13" t="s">
        <v>21</v>
      </c>
      <c r="B23" s="89" t="s">
        <v>88</v>
      </c>
      <c r="C23" s="9" t="s">
        <v>87</v>
      </c>
      <c r="D23" s="96" t="s">
        <v>100</v>
      </c>
      <c r="E23" s="95"/>
    </row>
    <row r="24" spans="1:5" x14ac:dyDescent="0.2">
      <c r="A24" s="13" t="s">
        <v>127</v>
      </c>
      <c r="B24" s="92" t="s">
        <v>90</v>
      </c>
      <c r="C24" s="9" t="s">
        <v>89</v>
      </c>
      <c r="D24" s="90" t="s">
        <v>100</v>
      </c>
      <c r="E24" s="95"/>
    </row>
    <row r="25" spans="1:5" x14ac:dyDescent="0.2">
      <c r="A25" s="13" t="s">
        <v>127</v>
      </c>
      <c r="B25" s="89" t="s">
        <v>46</v>
      </c>
      <c r="C25" s="89" t="s">
        <v>47</v>
      </c>
      <c r="D25" s="94" t="s">
        <v>120</v>
      </c>
      <c r="E25" s="93"/>
    </row>
    <row r="26" spans="1:5" x14ac:dyDescent="0.2">
      <c r="A26" s="40"/>
      <c r="B26" s="40" t="s">
        <v>126</v>
      </c>
      <c r="C26" s="88" t="s">
        <v>125</v>
      </c>
      <c r="D26" s="50" t="s">
        <v>100</v>
      </c>
    </row>
    <row r="27" spans="1:5" x14ac:dyDescent="0.2">
      <c r="A27" s="13"/>
      <c r="B27" s="92" t="s">
        <v>124</v>
      </c>
      <c r="C27" s="91" t="s">
        <v>123</v>
      </c>
      <c r="D27" s="90" t="s">
        <v>120</v>
      </c>
    </row>
    <row r="28" spans="1:5" x14ac:dyDescent="0.2">
      <c r="A28" s="40"/>
      <c r="B28" s="40" t="s">
        <v>122</v>
      </c>
      <c r="C28" s="88" t="s">
        <v>121</v>
      </c>
      <c r="D28" s="50" t="s">
        <v>120</v>
      </c>
    </row>
    <row r="29" spans="1:5" x14ac:dyDescent="0.2">
      <c r="A29" s="13"/>
      <c r="B29" s="92" t="s">
        <v>119</v>
      </c>
      <c r="C29" s="91" t="s">
        <v>118</v>
      </c>
      <c r="D29" s="90" t="s">
        <v>100</v>
      </c>
    </row>
    <row r="30" spans="1:5" x14ac:dyDescent="0.2">
      <c r="A30" s="13"/>
      <c r="B30" s="92" t="s">
        <v>117</v>
      </c>
      <c r="C30" s="9" t="s">
        <v>116</v>
      </c>
      <c r="D30" s="90" t="s">
        <v>100</v>
      </c>
    </row>
    <row r="31" spans="1:5" x14ac:dyDescent="0.2">
      <c r="A31" s="40"/>
      <c r="B31" s="40" t="s">
        <v>115</v>
      </c>
      <c r="C31" s="40"/>
      <c r="D31" s="50" t="s">
        <v>100</v>
      </c>
    </row>
    <row r="32" spans="1:5" x14ac:dyDescent="0.2">
      <c r="A32" s="13"/>
      <c r="B32" s="92" t="s">
        <v>114</v>
      </c>
      <c r="C32" s="9" t="s">
        <v>113</v>
      </c>
      <c r="D32" s="90" t="s">
        <v>100</v>
      </c>
    </row>
    <row r="33" spans="1:4" x14ac:dyDescent="0.2">
      <c r="A33" s="13"/>
      <c r="B33" s="92"/>
      <c r="C33" s="91"/>
      <c r="D33" s="90"/>
    </row>
    <row r="34" spans="1:4" x14ac:dyDescent="0.2">
      <c r="A34" s="13"/>
      <c r="B34" s="92"/>
      <c r="C34" s="91" t="s">
        <v>112</v>
      </c>
      <c r="D34" s="90" t="s">
        <v>100</v>
      </c>
    </row>
    <row r="35" spans="1:4" x14ac:dyDescent="0.2">
      <c r="A35" s="13"/>
      <c r="B35" s="89"/>
      <c r="C35" s="88" t="s">
        <v>111</v>
      </c>
      <c r="D35" s="50" t="s">
        <v>100</v>
      </c>
    </row>
    <row r="36" spans="1:4" x14ac:dyDescent="0.2">
      <c r="A36" t="s">
        <v>102</v>
      </c>
      <c r="B36" t="s">
        <v>110</v>
      </c>
      <c r="C36" t="s">
        <v>109</v>
      </c>
      <c r="D36" s="48" t="s">
        <v>100</v>
      </c>
    </row>
    <row r="38" spans="1:4" x14ac:dyDescent="0.2">
      <c r="A38" t="s">
        <v>102</v>
      </c>
      <c r="B38" t="s">
        <v>9</v>
      </c>
      <c r="C38" s="87" t="s">
        <v>12</v>
      </c>
      <c r="D38" s="48" t="s">
        <v>100</v>
      </c>
    </row>
    <row r="39" spans="1:4" x14ac:dyDescent="0.2">
      <c r="A39" t="s">
        <v>102</v>
      </c>
      <c r="B39" t="s">
        <v>108</v>
      </c>
      <c r="C39" s="87" t="s">
        <v>107</v>
      </c>
      <c r="D39" s="48" t="s">
        <v>100</v>
      </c>
    </row>
    <row r="40" spans="1:4" x14ac:dyDescent="0.2">
      <c r="A40" t="s">
        <v>102</v>
      </c>
      <c r="B40" t="s">
        <v>106</v>
      </c>
      <c r="C40" s="87" t="s">
        <v>105</v>
      </c>
      <c r="D40" s="48" t="s">
        <v>100</v>
      </c>
    </row>
    <row r="41" spans="1:4" x14ac:dyDescent="0.2">
      <c r="A41" t="s">
        <v>102</v>
      </c>
      <c r="B41" t="s">
        <v>104</v>
      </c>
      <c r="C41" s="87" t="s">
        <v>103</v>
      </c>
      <c r="D41" s="48" t="s">
        <v>100</v>
      </c>
    </row>
    <row r="42" spans="1:4" x14ac:dyDescent="0.2">
      <c r="A42" t="s">
        <v>102</v>
      </c>
      <c r="B42" t="s">
        <v>33</v>
      </c>
      <c r="C42" s="87" t="s">
        <v>101</v>
      </c>
      <c r="D42" s="48" t="s">
        <v>100</v>
      </c>
    </row>
    <row r="43" spans="1:4" x14ac:dyDescent="0.2">
      <c r="B43" t="s">
        <v>99</v>
      </c>
    </row>
    <row r="49" spans="1:7" x14ac:dyDescent="0.2">
      <c r="A49" s="19" t="s">
        <v>98</v>
      </c>
      <c r="B49" s="19"/>
      <c r="C49" s="19"/>
      <c r="D49" s="29"/>
      <c r="E49" s="29"/>
      <c r="F49" s="19"/>
    </row>
    <row r="50" spans="1:7" x14ac:dyDescent="0.2">
      <c r="A50" s="13" t="s">
        <v>97</v>
      </c>
      <c r="B50" s="13" t="s">
        <v>43</v>
      </c>
      <c r="C50" s="13" t="s">
        <v>28</v>
      </c>
      <c r="D50" s="28" t="s">
        <v>29</v>
      </c>
      <c r="E50" s="13" t="s">
        <v>44</v>
      </c>
    </row>
    <row r="51" spans="1:7" ht="15" thickBot="1" x14ac:dyDescent="0.25">
      <c r="A51" s="84"/>
      <c r="B51" s="84"/>
      <c r="C51" s="84"/>
      <c r="D51" s="85"/>
      <c r="E51" s="84"/>
    </row>
    <row r="53" spans="1:7" x14ac:dyDescent="0.2">
      <c r="A53" s="8" t="s">
        <v>95</v>
      </c>
      <c r="B53" s="8" t="s">
        <v>40</v>
      </c>
      <c r="C53" s="8" t="s">
        <v>37</v>
      </c>
      <c r="D53" s="7" t="s">
        <v>15</v>
      </c>
      <c r="E53" s="8" t="s">
        <v>94</v>
      </c>
    </row>
    <row r="55" spans="1:7" ht="15" thickBot="1" x14ac:dyDescent="0.25">
      <c r="A55" s="84" t="s">
        <v>21</v>
      </c>
      <c r="B55" s="84" t="s">
        <v>88</v>
      </c>
      <c r="C55" s="84" t="s">
        <v>37</v>
      </c>
      <c r="D55" s="85" t="s">
        <v>15</v>
      </c>
      <c r="E55" s="81" t="s">
        <v>87</v>
      </c>
    </row>
    <row r="56" spans="1:7" x14ac:dyDescent="0.2">
      <c r="A56" s="13"/>
      <c r="B56" s="13"/>
      <c r="C56" s="13"/>
      <c r="D56" s="28"/>
      <c r="E56" s="13"/>
    </row>
    <row r="57" spans="1:7" ht="15" thickBot="1" x14ac:dyDescent="0.25">
      <c r="A57" s="83"/>
      <c r="B57" s="83"/>
      <c r="C57" s="83"/>
      <c r="D57" s="82"/>
      <c r="E57" s="81"/>
    </row>
    <row r="59" spans="1:7" x14ac:dyDescent="0.2">
      <c r="A59" s="13" t="s">
        <v>86</v>
      </c>
      <c r="B59" s="13" t="s">
        <v>85</v>
      </c>
      <c r="C59" s="13" t="s">
        <v>37</v>
      </c>
      <c r="D59" s="28" t="s">
        <v>29</v>
      </c>
      <c r="E59" s="9" t="s">
        <v>84</v>
      </c>
      <c r="F59" s="13"/>
      <c r="G59" s="28"/>
    </row>
    <row r="61" spans="1:7" x14ac:dyDescent="0.2">
      <c r="A61" s="13" t="s">
        <v>96</v>
      </c>
      <c r="B61" s="13" t="s">
        <v>46</v>
      </c>
      <c r="C61" s="13" t="s">
        <v>28</v>
      </c>
      <c r="D61" s="28" t="s">
        <v>29</v>
      </c>
      <c r="E61" s="13" t="s">
        <v>47</v>
      </c>
    </row>
    <row r="62" spans="1:7" x14ac:dyDescent="0.2">
      <c r="A62" s="102" t="s">
        <v>167</v>
      </c>
      <c r="B62" s="102" t="s">
        <v>122</v>
      </c>
      <c r="C62" s="102" t="s">
        <v>37</v>
      </c>
      <c r="D62" s="48" t="s">
        <v>29</v>
      </c>
      <c r="E62" s="103" t="s">
        <v>121</v>
      </c>
    </row>
    <row r="63" spans="1:7" x14ac:dyDescent="0.2">
      <c r="A63" s="8" t="s">
        <v>93</v>
      </c>
      <c r="B63" s="8" t="s">
        <v>92</v>
      </c>
      <c r="C63" s="8" t="s">
        <v>37</v>
      </c>
      <c r="D63" s="7" t="s">
        <v>15</v>
      </c>
      <c r="E63" s="86" t="s">
        <v>91</v>
      </c>
    </row>
  </sheetData>
  <hyperlinks>
    <hyperlink ref="C22" r:id="rId1"/>
    <hyperlink ref="C27" r:id="rId2"/>
    <hyperlink ref="C24" r:id="rId3"/>
    <hyperlink ref="C15" r:id="rId4"/>
    <hyperlink ref="C34" r:id="rId5"/>
    <hyperlink ref="C29" r:id="rId6"/>
    <hyperlink ref="C10" r:id="rId7"/>
    <hyperlink ref="C32" r:id="rId8"/>
    <hyperlink ref="C16" r:id="rId9"/>
    <hyperlink ref="C6" r:id="rId10"/>
    <hyperlink ref="C4" r:id="rId11"/>
    <hyperlink ref="C23" r:id="rId12"/>
    <hyperlink ref="C19" r:id="rId13"/>
    <hyperlink ref="C25" r:id="rId14"/>
    <hyperlink ref="C20" r:id="rId15"/>
    <hyperlink ref="C17" r:id="rId16"/>
    <hyperlink ref="C7" r:id="rId17"/>
    <hyperlink ref="C28" r:id="rId18"/>
    <hyperlink ref="C14" r:id="rId19"/>
    <hyperlink ref="C9" r:id="rId20"/>
    <hyperlink ref="C12" r:id="rId21"/>
    <hyperlink ref="C30" r:id="rId22"/>
    <hyperlink ref="C8" r:id="rId23"/>
    <hyperlink ref="C35" r:id="rId24"/>
    <hyperlink ref="C38" r:id="rId25"/>
    <hyperlink ref="C39" r:id="rId26"/>
    <hyperlink ref="C40" r:id="rId27"/>
    <hyperlink ref="C41" r:id="rId28"/>
    <hyperlink ref="C42" r:id="rId29"/>
    <hyperlink ref="E53" r:id="rId30"/>
    <hyperlink ref="E63" r:id="rId31"/>
    <hyperlink ref="E61" r:id="rId32"/>
    <hyperlink ref="C26" r:id="rId33"/>
    <hyperlink ref="E62" r:id="rId34"/>
    <hyperlink ref="E55" r:id="rId35"/>
  </hyperlinks>
  <pageMargins left="0.7" right="0.7" top="0.75" bottom="0.75" header="0.3" footer="0.3"/>
  <pageSetup paperSize="9" scale="49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Anmälan</vt:lpstr>
      <vt:lpstr>Lunchkuponger</vt:lpstr>
      <vt:lpstr>Blad1</vt:lpstr>
      <vt:lpstr>Adresslista inbjudan</vt:lpstr>
      <vt:lpstr>'Adresslista inbjudan'!Utskriftsområde</vt:lpstr>
      <vt:lpstr>Anmälan!Utskriftsområde</vt:lpstr>
      <vt:lpstr>Lunchkuponger!Utskriftsområde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Larsson Malin, PLnpt</dc:creator>
  <cp:lastModifiedBy>Eriksson Lars-Erik</cp:lastModifiedBy>
  <cp:lastPrinted>2018-02-16T13:49:20Z</cp:lastPrinted>
  <dcterms:created xsi:type="dcterms:W3CDTF">2017-12-03T12:39:53Z</dcterms:created>
  <dcterms:modified xsi:type="dcterms:W3CDTF">2018-02-16T14:44:30Z</dcterms:modified>
</cp:coreProperties>
</file>