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gpa\OneDrive\Documents\Bowling\24-25. Resultat\"/>
    </mc:Choice>
  </mc:AlternateContent>
  <xr:revisionPtr revIDLastSave="0" documentId="13_ncr:1_{60406C7C-1310-4F2D-A710-2EFE5BAE1433}" xr6:coauthVersionLast="47" xr6:coauthVersionMax="47" xr10:uidLastSave="{00000000-0000-0000-0000-000000000000}"/>
  <bookViews>
    <workbookView xWindow="-108" yWindow="-108" windowWidth="23256" windowHeight="12576" activeTab="4" xr2:uid="{0B77EAA5-EF20-4981-80AC-827B84D8331F}"/>
  </bookViews>
  <sheets>
    <sheet name="Sammanställning" sheetId="1" r:id="rId1"/>
    <sheet name="dagens" sheetId="10" r:id="rId2"/>
    <sheet name="Dam ind" sheetId="2" r:id="rId3"/>
    <sheet name="Herr ind" sheetId="3" r:id="rId4"/>
    <sheet name="Dam lag" sheetId="4" r:id="rId5"/>
    <sheet name="Herr lag" sheetId="5" r:id="rId6"/>
    <sheet name="10iTopp" sheetId="6" r:id="rId7"/>
    <sheet name="Toppserie" sheetId="7" r:id="rId8"/>
    <sheet name="Top50" sheetId="8" r:id="rId9"/>
    <sheet name="Omg 1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E53" i="3" s="1"/>
  <c r="F53" i="3" s="1"/>
  <c r="D42" i="3"/>
  <c r="E42" i="3" s="1"/>
  <c r="F42" i="3" s="1"/>
  <c r="D41" i="3"/>
  <c r="E41" i="3" s="1"/>
  <c r="F41" i="3" s="1"/>
  <c r="D38" i="3"/>
  <c r="E38" i="3" s="1"/>
  <c r="F38" i="3" s="1"/>
  <c r="D37" i="3"/>
  <c r="E37" i="3" s="1"/>
  <c r="F37" i="3" s="1"/>
  <c r="D36" i="3"/>
  <c r="E36" i="3" s="1"/>
  <c r="F36" i="3" s="1"/>
  <c r="D34" i="3"/>
  <c r="E34" i="3" s="1"/>
  <c r="F34" i="3" s="1"/>
  <c r="D32" i="3"/>
  <c r="E32" i="3" s="1"/>
  <c r="F32" i="3" s="1"/>
  <c r="D28" i="3"/>
  <c r="E28" i="3" s="1"/>
  <c r="F28" i="3" s="1"/>
  <c r="D24" i="3"/>
  <c r="E24" i="3" s="1"/>
  <c r="F24" i="3" s="1"/>
  <c r="D30" i="2"/>
  <c r="E30" i="2" s="1"/>
  <c r="F30" i="2" s="1"/>
  <c r="D29" i="2"/>
  <c r="E29" i="2" s="1"/>
  <c r="F29" i="2" s="1"/>
  <c r="D28" i="2"/>
  <c r="E28" i="2" s="1"/>
  <c r="F28" i="2" s="1"/>
  <c r="D23" i="2"/>
  <c r="E23" i="2" s="1"/>
  <c r="F23" i="2" s="1"/>
  <c r="H64" i="4"/>
  <c r="D64" i="4"/>
  <c r="D50" i="4"/>
  <c r="D37" i="4"/>
  <c r="D25" i="4"/>
  <c r="H24" i="4"/>
  <c r="D11" i="4"/>
  <c r="E7" i="4"/>
  <c r="C7" i="4"/>
  <c r="C8" i="4"/>
  <c r="E8" i="4" s="1"/>
  <c r="C9" i="4"/>
  <c r="E9" i="4" s="1"/>
  <c r="C10" i="4"/>
  <c r="E10" i="4" s="1"/>
  <c r="C6" i="4"/>
  <c r="E6" i="4" s="1"/>
  <c r="F6" i="4" s="1"/>
  <c r="H120" i="5"/>
  <c r="C103" i="5"/>
  <c r="E103" i="5" s="1"/>
  <c r="F103" i="5" s="1"/>
  <c r="H106" i="5"/>
  <c r="H89" i="5"/>
  <c r="C88" i="5"/>
  <c r="D89" i="5"/>
  <c r="C67" i="5"/>
  <c r="E67" i="5" s="1"/>
  <c r="F67" i="5" s="1"/>
  <c r="C69" i="5"/>
  <c r="E69" i="5" s="1"/>
  <c r="F69" i="5" s="1"/>
  <c r="H75" i="5"/>
  <c r="H41" i="5"/>
  <c r="H43" i="5" s="1"/>
  <c r="H44" i="5" s="1"/>
  <c r="C40" i="5"/>
  <c r="D41" i="5"/>
  <c r="H58" i="5"/>
  <c r="H26" i="5"/>
  <c r="H28" i="5" s="1"/>
  <c r="H29" i="5" s="1"/>
  <c r="H12" i="5"/>
  <c r="H14" i="5" s="1"/>
  <c r="H15" i="5" s="1"/>
  <c r="G120" i="5"/>
  <c r="G122" i="5" s="1"/>
  <c r="G123" i="5" s="1"/>
  <c r="G106" i="5"/>
  <c r="G108" i="5" s="1"/>
  <c r="G109" i="5" s="1"/>
  <c r="G89" i="5"/>
  <c r="G91" i="5" s="1"/>
  <c r="G92" i="5" s="1"/>
  <c r="G58" i="5"/>
  <c r="G60" i="5" s="1"/>
  <c r="G61" i="5" s="1"/>
  <c r="G41" i="5"/>
  <c r="G43" i="5" s="1"/>
  <c r="G44" i="5" s="1"/>
  <c r="G26" i="5"/>
  <c r="G28" i="5" s="1"/>
  <c r="G29" i="5" s="1"/>
  <c r="G64" i="4"/>
  <c r="G66" i="4" s="1"/>
  <c r="G67" i="4" s="1"/>
  <c r="G24" i="4"/>
  <c r="G26" i="4" s="1"/>
  <c r="G27" i="4" s="1"/>
  <c r="D7" i="2"/>
  <c r="E7" i="2" s="1"/>
  <c r="F7" i="2" s="1"/>
  <c r="D8" i="2"/>
  <c r="E8" i="2" s="1"/>
  <c r="F8" i="2" s="1"/>
  <c r="D13" i="2"/>
  <c r="E13" i="2" s="1"/>
  <c r="F13" i="2" s="1"/>
  <c r="D16" i="2"/>
  <c r="E16" i="2" s="1"/>
  <c r="F16" i="2" s="1"/>
  <c r="D14" i="2"/>
  <c r="E14" i="2" s="1"/>
  <c r="F14" i="2" s="1"/>
  <c r="D12" i="2"/>
  <c r="E12" i="2" s="1"/>
  <c r="F12" i="2" s="1"/>
  <c r="D19" i="2"/>
  <c r="E19" i="2" s="1"/>
  <c r="F19" i="2" s="1"/>
  <c r="D15" i="2"/>
  <c r="E15" i="2" s="1"/>
  <c r="F15" i="2" s="1"/>
  <c r="D17" i="2"/>
  <c r="E17" i="2" s="1"/>
  <c r="F17" i="2" s="1"/>
  <c r="D10" i="2"/>
  <c r="E10" i="2" s="1"/>
  <c r="F10" i="2" s="1"/>
  <c r="D11" i="2"/>
  <c r="E11" i="2" s="1"/>
  <c r="F11" i="2" s="1"/>
  <c r="D18" i="2"/>
  <c r="E18" i="2" s="1"/>
  <c r="F18" i="2" s="1"/>
  <c r="D20" i="2"/>
  <c r="E20" i="2" s="1"/>
  <c r="F20" i="2" s="1"/>
  <c r="D22" i="2"/>
  <c r="E22" i="2" s="1"/>
  <c r="F22" i="2" s="1"/>
  <c r="D21" i="2"/>
  <c r="E21" i="2" s="1"/>
  <c r="F21" i="2" s="1"/>
  <c r="D26" i="2"/>
  <c r="E26" i="2" s="1"/>
  <c r="F26" i="2" s="1"/>
  <c r="D24" i="2"/>
  <c r="E24" i="2" s="1"/>
  <c r="F24" i="2" s="1"/>
  <c r="D25" i="2"/>
  <c r="E25" i="2" s="1"/>
  <c r="F25" i="2" s="1"/>
  <c r="D27" i="2"/>
  <c r="E27" i="2" s="1"/>
  <c r="F27" i="2" s="1"/>
  <c r="D31" i="2"/>
  <c r="E31" i="2" s="1"/>
  <c r="F31" i="2" s="1"/>
  <c r="D32" i="2"/>
  <c r="E32" i="2" s="1"/>
  <c r="F32" i="2" s="1"/>
  <c r="D11" i="3"/>
  <c r="E11" i="3" s="1"/>
  <c r="F11" i="3" s="1"/>
  <c r="D7" i="3"/>
  <c r="E7" i="3" s="1"/>
  <c r="F7" i="3" s="1"/>
  <c r="D8" i="3"/>
  <c r="E8" i="3" s="1"/>
  <c r="F8" i="3" s="1"/>
  <c r="D9" i="3"/>
  <c r="E9" i="3" s="1"/>
  <c r="F9" i="3" s="1"/>
  <c r="D12" i="3"/>
  <c r="E12" i="3" s="1"/>
  <c r="F12" i="3" s="1"/>
  <c r="D14" i="3"/>
  <c r="E14" i="3" s="1"/>
  <c r="F14" i="3" s="1"/>
  <c r="D26" i="3"/>
  <c r="E26" i="3" s="1"/>
  <c r="F26" i="3" s="1"/>
  <c r="D16" i="3"/>
  <c r="E16" i="3" s="1"/>
  <c r="F16" i="3" s="1"/>
  <c r="D15" i="3"/>
  <c r="E15" i="3" s="1"/>
  <c r="F15" i="3" s="1"/>
  <c r="D13" i="3"/>
  <c r="E13" i="3" s="1"/>
  <c r="F13" i="3" s="1"/>
  <c r="D10" i="3"/>
  <c r="E10" i="3" s="1"/>
  <c r="F10" i="3" s="1"/>
  <c r="D17" i="3"/>
  <c r="E17" i="3" s="1"/>
  <c r="F17" i="3" s="1"/>
  <c r="D18" i="3"/>
  <c r="E18" i="3" s="1"/>
  <c r="F18" i="3" s="1"/>
  <c r="D27" i="3"/>
  <c r="E27" i="3" s="1"/>
  <c r="F27" i="3" s="1"/>
  <c r="D25" i="3"/>
  <c r="E25" i="3" s="1"/>
  <c r="F25" i="3" s="1"/>
  <c r="D20" i="3"/>
  <c r="E20" i="3" s="1"/>
  <c r="F20" i="3" s="1"/>
  <c r="D23" i="3"/>
  <c r="E23" i="3" s="1"/>
  <c r="F23" i="3" s="1"/>
  <c r="D29" i="3"/>
  <c r="E29" i="3" s="1"/>
  <c r="F29" i="3" s="1"/>
  <c r="D33" i="3"/>
  <c r="E33" i="3" s="1"/>
  <c r="F33" i="3" s="1"/>
  <c r="D19" i="3"/>
  <c r="E19" i="3" s="1"/>
  <c r="F19" i="3" s="1"/>
  <c r="D30" i="3"/>
  <c r="E30" i="3" s="1"/>
  <c r="F30" i="3" s="1"/>
  <c r="D21" i="3"/>
  <c r="E21" i="3" s="1"/>
  <c r="F21" i="3" s="1"/>
  <c r="D22" i="3"/>
  <c r="E22" i="3" s="1"/>
  <c r="F22" i="3" s="1"/>
  <c r="D35" i="3"/>
  <c r="E35" i="3" s="1"/>
  <c r="F35" i="3" s="1"/>
  <c r="D39" i="3"/>
  <c r="E39" i="3" s="1"/>
  <c r="F39" i="3" s="1"/>
  <c r="D40" i="3"/>
  <c r="E40" i="3" s="1"/>
  <c r="F40" i="3" s="1"/>
  <c r="D45" i="3"/>
  <c r="E45" i="3" s="1"/>
  <c r="F45" i="3" s="1"/>
  <c r="D31" i="3"/>
  <c r="E31" i="3" s="1"/>
  <c r="F31" i="3" s="1"/>
  <c r="D43" i="3"/>
  <c r="E43" i="3" s="1"/>
  <c r="F43" i="3" s="1"/>
  <c r="D52" i="3"/>
  <c r="E52" i="3" s="1"/>
  <c r="F52" i="3" s="1"/>
  <c r="D44" i="3"/>
  <c r="E44" i="3" s="1"/>
  <c r="F44" i="3" s="1"/>
  <c r="D46" i="3"/>
  <c r="E46" i="3" s="1"/>
  <c r="F46" i="3" s="1"/>
  <c r="D47" i="3"/>
  <c r="E47" i="3" s="1"/>
  <c r="F47" i="3" s="1"/>
  <c r="D50" i="3"/>
  <c r="E50" i="3" s="1"/>
  <c r="F50" i="3" s="1"/>
  <c r="D49" i="3"/>
  <c r="E49" i="3" s="1"/>
  <c r="F49" i="3" s="1"/>
  <c r="D48" i="3"/>
  <c r="E48" i="3" s="1"/>
  <c r="F48" i="3" s="1"/>
  <c r="D51" i="3"/>
  <c r="E51" i="3" s="1"/>
  <c r="F51" i="3" s="1"/>
  <c r="D57" i="3"/>
  <c r="E57" i="3" s="1"/>
  <c r="F57" i="3" s="1"/>
  <c r="D54" i="3"/>
  <c r="E54" i="3" s="1"/>
  <c r="F54" i="3" s="1"/>
  <c r="D56" i="3"/>
  <c r="E56" i="3" s="1"/>
  <c r="F56" i="3" s="1"/>
  <c r="D59" i="3"/>
  <c r="E59" i="3" s="1"/>
  <c r="F59" i="3" s="1"/>
  <c r="D55" i="3"/>
  <c r="E55" i="3" s="1"/>
  <c r="F55" i="3" s="1"/>
  <c r="D58" i="3"/>
  <c r="E58" i="3" s="1"/>
  <c r="F58" i="3" s="1"/>
  <c r="D60" i="3"/>
  <c r="E60" i="3" s="1"/>
  <c r="F60" i="3" s="1"/>
  <c r="D6" i="3"/>
  <c r="E6" i="3" s="1"/>
  <c r="F6" i="3" s="1"/>
  <c r="T10" i="1"/>
  <c r="U10" i="1" s="1"/>
  <c r="V10" i="1" s="1"/>
  <c r="T13" i="1"/>
  <c r="U13" i="1"/>
  <c r="V13" i="1" s="1"/>
  <c r="T16" i="1"/>
  <c r="U16" i="1" s="1"/>
  <c r="V16" i="1" s="1"/>
  <c r="T19" i="1"/>
  <c r="U19" i="1" s="1"/>
  <c r="V19" i="1" s="1"/>
  <c r="T20" i="1"/>
  <c r="U20" i="1" s="1"/>
  <c r="V20" i="1" s="1"/>
  <c r="T22" i="1"/>
  <c r="U22" i="1" s="1"/>
  <c r="V22" i="1" s="1"/>
  <c r="R23" i="1"/>
  <c r="T23" i="1" s="1"/>
  <c r="U23" i="1" s="1"/>
  <c r="V23" i="1" s="1"/>
  <c r="R24" i="1"/>
  <c r="T24" i="1" s="1"/>
  <c r="U24" i="1" s="1"/>
  <c r="V24" i="1" s="1"/>
  <c r="T25" i="1"/>
  <c r="U25" i="1" s="1"/>
  <c r="V25" i="1" s="1"/>
  <c r="R26" i="1"/>
  <c r="T26" i="1" s="1"/>
  <c r="U26" i="1" s="1"/>
  <c r="V26" i="1" s="1"/>
  <c r="R11" i="1"/>
  <c r="T11" i="1" s="1"/>
  <c r="U11" i="1" s="1"/>
  <c r="V11" i="1" s="1"/>
  <c r="R12" i="1"/>
  <c r="T12" i="1" s="1"/>
  <c r="U12" i="1" s="1"/>
  <c r="V12" i="1" s="1"/>
  <c r="R14" i="1"/>
  <c r="T14" i="1" s="1"/>
  <c r="U14" i="1" s="1"/>
  <c r="V14" i="1" s="1"/>
  <c r="R15" i="1"/>
  <c r="T15" i="1" s="1"/>
  <c r="U15" i="1" s="1"/>
  <c r="V15" i="1" s="1"/>
  <c r="R17" i="1"/>
  <c r="T17" i="1" s="1"/>
  <c r="U17" i="1" s="1"/>
  <c r="V17" i="1" s="1"/>
  <c r="G12" i="5"/>
  <c r="G14" i="5" s="1"/>
  <c r="G15" i="5" s="1"/>
  <c r="D120" i="5"/>
  <c r="C115" i="5"/>
  <c r="E115" i="5" s="1"/>
  <c r="F115" i="5" s="1"/>
  <c r="C116" i="5"/>
  <c r="E116" i="5" s="1"/>
  <c r="F116" i="5" s="1"/>
  <c r="C118" i="5"/>
  <c r="E118" i="5" s="1"/>
  <c r="F118" i="5" s="1"/>
  <c r="C114" i="5"/>
  <c r="E114" i="5" s="1"/>
  <c r="F114" i="5" s="1"/>
  <c r="C113" i="5"/>
  <c r="E113" i="5" s="1"/>
  <c r="F113" i="5" s="1"/>
  <c r="C119" i="5"/>
  <c r="E119" i="5" s="1"/>
  <c r="F119" i="5" s="1"/>
  <c r="C117" i="5"/>
  <c r="E117" i="5" s="1"/>
  <c r="F117" i="5" s="1"/>
  <c r="D106" i="5"/>
  <c r="C105" i="5"/>
  <c r="E105" i="5" s="1"/>
  <c r="F105" i="5" s="1"/>
  <c r="C104" i="5"/>
  <c r="E104" i="5" s="1"/>
  <c r="F104" i="5" s="1"/>
  <c r="C100" i="5"/>
  <c r="E100" i="5" s="1"/>
  <c r="F100" i="5" s="1"/>
  <c r="C101" i="5"/>
  <c r="E101" i="5" s="1"/>
  <c r="F101" i="5" s="1"/>
  <c r="C97" i="5"/>
  <c r="C98" i="5"/>
  <c r="E98" i="5" s="1"/>
  <c r="F98" i="5" s="1"/>
  <c r="C102" i="5"/>
  <c r="E102" i="5" s="1"/>
  <c r="F102" i="5" s="1"/>
  <c r="C99" i="5"/>
  <c r="E99" i="5" s="1"/>
  <c r="F99" i="5" s="1"/>
  <c r="C96" i="5"/>
  <c r="E96" i="5" s="1"/>
  <c r="F96" i="5" s="1"/>
  <c r="C86" i="5"/>
  <c r="E86" i="5" s="1"/>
  <c r="F86" i="5" s="1"/>
  <c r="C84" i="5"/>
  <c r="E84" i="5" s="1"/>
  <c r="F84" i="5" s="1"/>
  <c r="C87" i="5"/>
  <c r="E87" i="5" s="1"/>
  <c r="F87" i="5" s="1"/>
  <c r="C81" i="5"/>
  <c r="C82" i="5"/>
  <c r="E82" i="5" s="1"/>
  <c r="F82" i="5" s="1"/>
  <c r="C85" i="5"/>
  <c r="E85" i="5" s="1"/>
  <c r="F85" i="5" s="1"/>
  <c r="C83" i="5"/>
  <c r="E83" i="5" s="1"/>
  <c r="F83" i="5" s="1"/>
  <c r="C73" i="5"/>
  <c r="E73" i="5" s="1"/>
  <c r="F73" i="5" s="1"/>
  <c r="C74" i="5"/>
  <c r="E74" i="5" s="1"/>
  <c r="F74" i="5" s="1"/>
  <c r="D75" i="5"/>
  <c r="C65" i="5"/>
  <c r="E65" i="5" s="1"/>
  <c r="F65" i="5" s="1"/>
  <c r="C68" i="5"/>
  <c r="E68" i="5" s="1"/>
  <c r="F68" i="5" s="1"/>
  <c r="C71" i="5"/>
  <c r="E71" i="5" s="1"/>
  <c r="F71" i="5" s="1"/>
  <c r="C70" i="5"/>
  <c r="E70" i="5" s="1"/>
  <c r="F70" i="5" s="1"/>
  <c r="C66" i="5"/>
  <c r="E66" i="5" s="1"/>
  <c r="F66" i="5" s="1"/>
  <c r="C72" i="5"/>
  <c r="E72" i="5" s="1"/>
  <c r="F72" i="5" s="1"/>
  <c r="D58" i="5"/>
  <c r="C53" i="5"/>
  <c r="E53" i="5" s="1"/>
  <c r="F53" i="5" s="1"/>
  <c r="C51" i="5"/>
  <c r="E51" i="5" s="1"/>
  <c r="F51" i="5" s="1"/>
  <c r="C50" i="5"/>
  <c r="E50" i="5" s="1"/>
  <c r="F50" i="5" s="1"/>
  <c r="C49" i="5"/>
  <c r="E49" i="5" s="1"/>
  <c r="F49" i="5" s="1"/>
  <c r="C55" i="5"/>
  <c r="E55" i="5" s="1"/>
  <c r="F55" i="5" s="1"/>
  <c r="C57" i="5"/>
  <c r="C52" i="5"/>
  <c r="E52" i="5" s="1"/>
  <c r="F52" i="5" s="1"/>
  <c r="C39" i="5"/>
  <c r="E39" i="5" s="1"/>
  <c r="F39" i="5" s="1"/>
  <c r="C37" i="5"/>
  <c r="E37" i="5" s="1"/>
  <c r="F37" i="5" s="1"/>
  <c r="C33" i="5"/>
  <c r="E33" i="5" s="1"/>
  <c r="F33" i="5" s="1"/>
  <c r="C35" i="5"/>
  <c r="E35" i="5" s="1"/>
  <c r="F35" i="5" s="1"/>
  <c r="C34" i="5"/>
  <c r="E34" i="5" s="1"/>
  <c r="F34" i="5" s="1"/>
  <c r="C36" i="5"/>
  <c r="E36" i="5" s="1"/>
  <c r="F36" i="5" s="1"/>
  <c r="C38" i="5"/>
  <c r="E38" i="5" s="1"/>
  <c r="F38" i="5" s="1"/>
  <c r="D26" i="5"/>
  <c r="C24" i="5"/>
  <c r="E24" i="5" s="1"/>
  <c r="F24" i="5" s="1"/>
  <c r="C21" i="5"/>
  <c r="E21" i="5" s="1"/>
  <c r="F21" i="5" s="1"/>
  <c r="C23" i="5"/>
  <c r="E23" i="5" s="1"/>
  <c r="F23" i="5" s="1"/>
  <c r="C25" i="5"/>
  <c r="E25" i="5" s="1"/>
  <c r="F25" i="5" s="1"/>
  <c r="C19" i="5"/>
  <c r="E19" i="5" s="1"/>
  <c r="F19" i="5" s="1"/>
  <c r="C20" i="5"/>
  <c r="E20" i="5" s="1"/>
  <c r="F20" i="5" s="1"/>
  <c r="C22" i="5"/>
  <c r="E22" i="5" s="1"/>
  <c r="F22" i="5" s="1"/>
  <c r="D12" i="5"/>
  <c r="C5" i="5"/>
  <c r="E5" i="5" s="1"/>
  <c r="F5" i="5" s="1"/>
  <c r="C6" i="5"/>
  <c r="E6" i="5" s="1"/>
  <c r="F6" i="5" s="1"/>
  <c r="C8" i="5"/>
  <c r="E8" i="5" s="1"/>
  <c r="F8" i="5" s="1"/>
  <c r="C10" i="5"/>
  <c r="E10" i="5" s="1"/>
  <c r="F10" i="5" s="1"/>
  <c r="C9" i="5"/>
  <c r="E9" i="5" s="1"/>
  <c r="F9" i="5" s="1"/>
  <c r="C11" i="5"/>
  <c r="E11" i="5" s="1"/>
  <c r="F11" i="5" s="1"/>
  <c r="C24" i="4"/>
  <c r="C26" i="4" s="1"/>
  <c r="G75" i="5"/>
  <c r="G77" i="5" s="1"/>
  <c r="G78" i="5" s="1"/>
  <c r="T39" i="1"/>
  <c r="U39" i="1" s="1"/>
  <c r="V39" i="1" s="1"/>
  <c r="R40" i="1"/>
  <c r="T40" i="1" s="1"/>
  <c r="U40" i="1" s="1"/>
  <c r="V40" i="1" s="1"/>
  <c r="R41" i="1"/>
  <c r="T41" i="1" s="1"/>
  <c r="U41" i="1" s="1"/>
  <c r="V41" i="1" s="1"/>
  <c r="T42" i="1"/>
  <c r="U42" i="1" s="1"/>
  <c r="V42" i="1" s="1"/>
  <c r="R43" i="1"/>
  <c r="T43" i="1" s="1"/>
  <c r="U43" i="1" s="1"/>
  <c r="V43" i="1" s="1"/>
  <c r="R44" i="1"/>
  <c r="T44" i="1" s="1"/>
  <c r="U44" i="1" s="1"/>
  <c r="V44" i="1" s="1"/>
  <c r="R45" i="1"/>
  <c r="T45" i="1" s="1"/>
  <c r="U45" i="1" s="1"/>
  <c r="V45" i="1" s="1"/>
  <c r="R46" i="1"/>
  <c r="T46" i="1" s="1"/>
  <c r="U46" i="1" s="1"/>
  <c r="V46" i="1" s="1"/>
  <c r="R47" i="1"/>
  <c r="T47" i="1" s="1"/>
  <c r="U47" i="1" s="1"/>
  <c r="V47" i="1" s="1"/>
  <c r="R48" i="1"/>
  <c r="T48" i="1" s="1"/>
  <c r="U48" i="1" s="1"/>
  <c r="V48" i="1" s="1"/>
  <c r="R49" i="1"/>
  <c r="T49" i="1" s="1"/>
  <c r="U49" i="1" s="1"/>
  <c r="V49" i="1" s="1"/>
  <c r="R50" i="1"/>
  <c r="T50" i="1" s="1"/>
  <c r="U50" i="1" s="1"/>
  <c r="V50" i="1" s="1"/>
  <c r="R9" i="1"/>
  <c r="T9" i="1" s="1"/>
  <c r="U9" i="1" s="1"/>
  <c r="V9" i="1" s="1"/>
  <c r="R38" i="1"/>
  <c r="T38" i="1" s="1"/>
  <c r="U38" i="1" s="1"/>
  <c r="V38" i="1" s="1"/>
  <c r="T6" i="1"/>
  <c r="U6" i="1" s="1"/>
  <c r="V6" i="1" s="1"/>
  <c r="D9" i="2"/>
  <c r="E9" i="2" s="1"/>
  <c r="F9" i="2" s="1"/>
  <c r="C7" i="5"/>
  <c r="E7" i="5" s="1"/>
  <c r="F7" i="5" s="1"/>
  <c r="E59" i="5"/>
  <c r="F59" i="5" s="1"/>
  <c r="E13" i="5"/>
  <c r="F13" i="5" s="1"/>
  <c r="E27" i="5"/>
  <c r="F27" i="5" s="1"/>
  <c r="E43" i="5"/>
  <c r="F43" i="5" s="1"/>
  <c r="E76" i="5"/>
  <c r="F76" i="5" s="1"/>
  <c r="E90" i="5"/>
  <c r="F90" i="5" s="1"/>
  <c r="E107" i="5"/>
  <c r="F107" i="5" s="1"/>
  <c r="F112" i="5"/>
  <c r="E51" i="4"/>
  <c r="F51" i="4" s="1"/>
  <c r="T50" i="4"/>
  <c r="T52" i="4" s="1"/>
  <c r="T53" i="4" s="1"/>
  <c r="S50" i="4"/>
  <c r="S52" i="4" s="1"/>
  <c r="S53" i="4" s="1"/>
  <c r="R50" i="4"/>
  <c r="R52" i="4" s="1"/>
  <c r="R53" i="4" s="1"/>
  <c r="Q50" i="4"/>
  <c r="Q52" i="4" s="1"/>
  <c r="Q53" i="4" s="1"/>
  <c r="P50" i="4"/>
  <c r="P52" i="4" s="1"/>
  <c r="P53" i="4" s="1"/>
  <c r="O50" i="4"/>
  <c r="O52" i="4" s="1"/>
  <c r="O53" i="4" s="1"/>
  <c r="N50" i="4"/>
  <c r="N52" i="4" s="1"/>
  <c r="N53" i="4" s="1"/>
  <c r="M50" i="4"/>
  <c r="M52" i="4" s="1"/>
  <c r="M53" i="4" s="1"/>
  <c r="L50" i="4"/>
  <c r="L52" i="4" s="1"/>
  <c r="L53" i="4" s="1"/>
  <c r="K50" i="4"/>
  <c r="K52" i="4" s="1"/>
  <c r="K53" i="4" s="1"/>
  <c r="J50" i="4"/>
  <c r="J52" i="4" s="1"/>
  <c r="J53" i="4" s="1"/>
  <c r="I50" i="4"/>
  <c r="H50" i="4"/>
  <c r="H52" i="4" s="1"/>
  <c r="H53" i="4" s="1"/>
  <c r="G50" i="4"/>
  <c r="G52" i="4" s="1"/>
  <c r="C49" i="4"/>
  <c r="E49" i="4" s="1"/>
  <c r="F49" i="4" s="1"/>
  <c r="C48" i="4"/>
  <c r="E48" i="4" s="1"/>
  <c r="F48" i="4" s="1"/>
  <c r="C45" i="4"/>
  <c r="E45" i="4" s="1"/>
  <c r="F45" i="4" s="1"/>
  <c r="C46" i="4"/>
  <c r="E46" i="4" s="1"/>
  <c r="F46" i="4" s="1"/>
  <c r="C47" i="4"/>
  <c r="E47" i="4" s="1"/>
  <c r="F47" i="4" s="1"/>
  <c r="C44" i="4"/>
  <c r="E44" i="4" s="1"/>
  <c r="F44" i="4" s="1"/>
  <c r="C19" i="4"/>
  <c r="E19" i="4" s="1"/>
  <c r="F19" i="4" s="1"/>
  <c r="C20" i="4"/>
  <c r="E20" i="4" s="1"/>
  <c r="F20" i="4" s="1"/>
  <c r="C21" i="4"/>
  <c r="E21" i="4" s="1"/>
  <c r="F21" i="4" s="1"/>
  <c r="C22" i="4"/>
  <c r="E22" i="4" s="1"/>
  <c r="F22" i="4" s="1"/>
  <c r="C23" i="4"/>
  <c r="E23" i="4" s="1"/>
  <c r="F23" i="4" s="1"/>
  <c r="C18" i="4"/>
  <c r="E18" i="4" s="1"/>
  <c r="F18" i="4" s="1"/>
  <c r="E25" i="4"/>
  <c r="F25" i="4" s="1"/>
  <c r="C33" i="4"/>
  <c r="E33" i="4" s="1"/>
  <c r="F33" i="4" s="1"/>
  <c r="C32" i="4"/>
  <c r="E32" i="4" s="1"/>
  <c r="F32" i="4" s="1"/>
  <c r="C31" i="4"/>
  <c r="E31" i="4" s="1"/>
  <c r="F31" i="4" s="1"/>
  <c r="C34" i="4"/>
  <c r="E34" i="4" s="1"/>
  <c r="F34" i="4" s="1"/>
  <c r="C35" i="4"/>
  <c r="E35" i="4" s="1"/>
  <c r="F35" i="4" s="1"/>
  <c r="C36" i="4"/>
  <c r="E36" i="4" s="1"/>
  <c r="F36" i="4" s="1"/>
  <c r="E38" i="4"/>
  <c r="F38" i="4" s="1"/>
  <c r="C57" i="4"/>
  <c r="E57" i="4" s="1"/>
  <c r="F57" i="4" s="1"/>
  <c r="C58" i="4"/>
  <c r="E58" i="4" s="1"/>
  <c r="F58" i="4" s="1"/>
  <c r="C59" i="4"/>
  <c r="E59" i="4" s="1"/>
  <c r="F59" i="4" s="1"/>
  <c r="C60" i="4"/>
  <c r="E60" i="4" s="1"/>
  <c r="F60" i="4" s="1"/>
  <c r="C61" i="4"/>
  <c r="E61" i="4" s="1"/>
  <c r="F61" i="4" s="1"/>
  <c r="C62" i="4"/>
  <c r="E62" i="4" s="1"/>
  <c r="F62" i="4" s="1"/>
  <c r="E65" i="4"/>
  <c r="F65" i="4" s="1"/>
  <c r="M66" i="4"/>
  <c r="M67" i="4" s="1"/>
  <c r="L66" i="4"/>
  <c r="L67" i="4" s="1"/>
  <c r="K66" i="4"/>
  <c r="K67" i="4" s="1"/>
  <c r="J66" i="4"/>
  <c r="J67" i="4" s="1"/>
  <c r="I66" i="4"/>
  <c r="I67" i="4" s="1"/>
  <c r="H66" i="4"/>
  <c r="H67" i="4" s="1"/>
  <c r="T66" i="4"/>
  <c r="T67" i="4" s="1"/>
  <c r="S66" i="4"/>
  <c r="S67" i="4" s="1"/>
  <c r="R66" i="4"/>
  <c r="R67" i="4" s="1"/>
  <c r="Q66" i="4"/>
  <c r="Q67" i="4" s="1"/>
  <c r="P66" i="4"/>
  <c r="P67" i="4" s="1"/>
  <c r="O66" i="4"/>
  <c r="O67" i="4" s="1"/>
  <c r="N66" i="4"/>
  <c r="N67" i="4" s="1"/>
  <c r="T37" i="4"/>
  <c r="T39" i="4" s="1"/>
  <c r="T40" i="4" s="1"/>
  <c r="S37" i="4"/>
  <c r="S39" i="4" s="1"/>
  <c r="S40" i="4" s="1"/>
  <c r="R37" i="4"/>
  <c r="R39" i="4" s="1"/>
  <c r="R40" i="4" s="1"/>
  <c r="Q37" i="4"/>
  <c r="Q39" i="4" s="1"/>
  <c r="Q40" i="4" s="1"/>
  <c r="P37" i="4"/>
  <c r="P39" i="4" s="1"/>
  <c r="P40" i="4" s="1"/>
  <c r="O37" i="4"/>
  <c r="O39" i="4" s="1"/>
  <c r="O40" i="4" s="1"/>
  <c r="N37" i="4"/>
  <c r="N39" i="4" s="1"/>
  <c r="N40" i="4" s="1"/>
  <c r="M37" i="4"/>
  <c r="M39" i="4" s="1"/>
  <c r="M40" i="4" s="1"/>
  <c r="L37" i="4"/>
  <c r="L39" i="4" s="1"/>
  <c r="L40" i="4" s="1"/>
  <c r="K37" i="4"/>
  <c r="K39" i="4" s="1"/>
  <c r="K40" i="4" s="1"/>
  <c r="J37" i="4"/>
  <c r="J39" i="4" s="1"/>
  <c r="J40" i="4" s="1"/>
  <c r="I37" i="4"/>
  <c r="I39" i="4" s="1"/>
  <c r="I40" i="4" s="1"/>
  <c r="H37" i="4"/>
  <c r="H39" i="4" s="1"/>
  <c r="H40" i="4" s="1"/>
  <c r="G37" i="4"/>
  <c r="G39" i="4" s="1"/>
  <c r="G40" i="4" s="1"/>
  <c r="T24" i="4"/>
  <c r="T26" i="4" s="1"/>
  <c r="T27" i="4" s="1"/>
  <c r="S24" i="4"/>
  <c r="S26" i="4" s="1"/>
  <c r="S27" i="4" s="1"/>
  <c r="R24" i="4"/>
  <c r="R26" i="4" s="1"/>
  <c r="R27" i="4" s="1"/>
  <c r="Q24" i="4"/>
  <c r="Q26" i="4" s="1"/>
  <c r="Q27" i="4" s="1"/>
  <c r="P24" i="4"/>
  <c r="P26" i="4" s="1"/>
  <c r="P27" i="4" s="1"/>
  <c r="O24" i="4"/>
  <c r="O26" i="4" s="1"/>
  <c r="O27" i="4" s="1"/>
  <c r="N24" i="4"/>
  <c r="N26" i="4" s="1"/>
  <c r="N27" i="4" s="1"/>
  <c r="M24" i="4"/>
  <c r="M26" i="4" s="1"/>
  <c r="M27" i="4" s="1"/>
  <c r="L24" i="4"/>
  <c r="L26" i="4" s="1"/>
  <c r="L27" i="4" s="1"/>
  <c r="K24" i="4"/>
  <c r="K26" i="4" s="1"/>
  <c r="K27" i="4" s="1"/>
  <c r="J24" i="4"/>
  <c r="J26" i="4" s="1"/>
  <c r="J27" i="4" s="1"/>
  <c r="I24" i="4"/>
  <c r="I26" i="4" s="1"/>
  <c r="I27" i="4" s="1"/>
  <c r="H26" i="4"/>
  <c r="H27" i="4" s="1"/>
  <c r="T11" i="4"/>
  <c r="T13" i="4" s="1"/>
  <c r="T14" i="4" s="1"/>
  <c r="S11" i="4"/>
  <c r="S13" i="4" s="1"/>
  <c r="S14" i="4" s="1"/>
  <c r="R11" i="4"/>
  <c r="R13" i="4" s="1"/>
  <c r="R14" i="4" s="1"/>
  <c r="Q11" i="4"/>
  <c r="Q13" i="4" s="1"/>
  <c r="Q14" i="4" s="1"/>
  <c r="P11" i="4"/>
  <c r="P13" i="4" s="1"/>
  <c r="P14" i="4" s="1"/>
  <c r="O11" i="4"/>
  <c r="O13" i="4" s="1"/>
  <c r="O14" i="4" s="1"/>
  <c r="N11" i="4"/>
  <c r="N13" i="4" s="1"/>
  <c r="N14" i="4" s="1"/>
  <c r="M11" i="4"/>
  <c r="M13" i="4" s="1"/>
  <c r="M14" i="4" s="1"/>
  <c r="L11" i="4"/>
  <c r="L13" i="4" s="1"/>
  <c r="L14" i="4" s="1"/>
  <c r="K11" i="4"/>
  <c r="K13" i="4" s="1"/>
  <c r="K14" i="4" s="1"/>
  <c r="J11" i="4"/>
  <c r="J13" i="4" s="1"/>
  <c r="J14" i="4" s="1"/>
  <c r="I11" i="4"/>
  <c r="I13" i="4" s="1"/>
  <c r="I14" i="4" s="1"/>
  <c r="H11" i="4"/>
  <c r="H13" i="4" s="1"/>
  <c r="H14" i="4" s="1"/>
  <c r="G11" i="4"/>
  <c r="G13" i="4" s="1"/>
  <c r="G14" i="4" s="1"/>
  <c r="R27" i="1"/>
  <c r="T27" i="1" s="1"/>
  <c r="U27" i="1" s="1"/>
  <c r="V27" i="1" s="1"/>
  <c r="C89" i="5" l="1"/>
  <c r="E89" i="5" s="1"/>
  <c r="F89" i="5" s="1"/>
  <c r="E88" i="5"/>
  <c r="F88" i="5" s="1"/>
  <c r="C41" i="5"/>
  <c r="E41" i="5" s="1"/>
  <c r="F41" i="5" s="1"/>
  <c r="E40" i="5"/>
  <c r="F40" i="5" s="1"/>
  <c r="R21" i="1"/>
  <c r="T21" i="1" s="1"/>
  <c r="U21" i="1" s="1"/>
  <c r="V21" i="1" s="1"/>
  <c r="R18" i="1"/>
  <c r="T18" i="1" s="1"/>
  <c r="U18" i="1" s="1"/>
  <c r="V18" i="1" s="1"/>
  <c r="C106" i="5"/>
  <c r="E106" i="5" s="1"/>
  <c r="F106" i="5" s="1"/>
  <c r="C120" i="5"/>
  <c r="E97" i="5"/>
  <c r="F97" i="5" s="1"/>
  <c r="E81" i="5"/>
  <c r="F81" i="5" s="1"/>
  <c r="C75" i="5"/>
  <c r="E75" i="5" s="1"/>
  <c r="F75" i="5" s="1"/>
  <c r="C58" i="5"/>
  <c r="E58" i="5" s="1"/>
  <c r="F58" i="5" s="1"/>
  <c r="E57" i="5"/>
  <c r="F57" i="5" s="1"/>
  <c r="C12" i="5"/>
  <c r="C26" i="5"/>
  <c r="E26" i="5" s="1"/>
  <c r="F26" i="5" s="1"/>
  <c r="E61" i="5"/>
  <c r="F61" i="5" s="1"/>
  <c r="E60" i="5"/>
  <c r="F60" i="5" s="1"/>
  <c r="E15" i="5"/>
  <c r="F15" i="5" s="1"/>
  <c r="E29" i="5"/>
  <c r="F29" i="5" s="1"/>
  <c r="E109" i="5"/>
  <c r="F109" i="5" s="1"/>
  <c r="E78" i="5"/>
  <c r="F78" i="5" s="1"/>
  <c r="E92" i="5"/>
  <c r="F92" i="5" s="1"/>
  <c r="E77" i="5"/>
  <c r="F77" i="5" s="1"/>
  <c r="E108" i="5"/>
  <c r="F108" i="5" s="1"/>
  <c r="E91" i="5"/>
  <c r="F91" i="5" s="1"/>
  <c r="E44" i="5"/>
  <c r="F44" i="5" s="1"/>
  <c r="E28" i="5"/>
  <c r="F28" i="5" s="1"/>
  <c r="E42" i="5"/>
  <c r="F42" i="5" s="1"/>
  <c r="C50" i="4"/>
  <c r="E50" i="4" s="1"/>
  <c r="F50" i="4" s="1"/>
  <c r="G53" i="4"/>
  <c r="I52" i="4"/>
  <c r="I53" i="4" s="1"/>
  <c r="C27" i="4"/>
  <c r="E27" i="4" s="1"/>
  <c r="F27" i="4" s="1"/>
  <c r="E67" i="4"/>
  <c r="F67" i="4" s="1"/>
  <c r="C40" i="4"/>
  <c r="E40" i="4" s="1"/>
  <c r="F40" i="4" s="1"/>
  <c r="C63" i="4"/>
  <c r="E63" i="4" s="1"/>
  <c r="F63" i="4" s="1"/>
  <c r="C39" i="4"/>
  <c r="E39" i="4" s="1"/>
  <c r="F39" i="4" s="1"/>
  <c r="C14" i="4"/>
  <c r="E66" i="4"/>
  <c r="F66" i="4" s="1"/>
  <c r="C37" i="4"/>
  <c r="E37" i="4" s="1"/>
  <c r="F37" i="4" s="1"/>
  <c r="C13" i="4"/>
  <c r="C11" i="4"/>
  <c r="E12" i="5" l="1"/>
  <c r="F12" i="5" s="1"/>
  <c r="C14" i="5"/>
  <c r="E14" i="5" s="1"/>
  <c r="F14" i="5" s="1"/>
  <c r="C64" i="4"/>
  <c r="C53" i="4"/>
  <c r="E53" i="4" s="1"/>
  <c r="F53" i="4" s="1"/>
  <c r="C52" i="4"/>
  <c r="E52" i="4" s="1"/>
  <c r="F52" i="4" s="1"/>
  <c r="E24" i="4"/>
  <c r="F24" i="4" l="1"/>
  <c r="E26" i="4" s="1"/>
  <c r="F26" i="4" s="1"/>
</calcChain>
</file>

<file path=xl/sharedStrings.xml><?xml version="1.0" encoding="utf-8"?>
<sst xmlns="http://schemas.openxmlformats.org/spreadsheetml/2006/main" count="1298" uniqueCount="207">
  <si>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</si>
  <si>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</si>
  <si>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</si>
  <si>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</si>
  <si>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</si>
  <si>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</si>
  <si>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</si>
  <si>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</si>
  <si>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</si>
  <si>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</si>
  <si>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</si>
  <si>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</si>
  <si>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</si>
  <si>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</si>
  <si>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Totalt</t>
  </si>
  <si>
    <t>Ggr</t>
  </si>
  <si>
    <t>Lag-snitt</t>
  </si>
  <si>
    <t>Spelar snitt</t>
  </si>
  <si>
    <t>Spelar-snitt serie</t>
  </si>
  <si>
    <t>Herrar</t>
  </si>
  <si>
    <t>Vinst/förlust</t>
  </si>
  <si>
    <t xml:space="preserve"> </t>
  </si>
  <si>
    <t>Damer</t>
  </si>
  <si>
    <t>Riksserien 2024 -25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</si>
  <si>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</si>
  <si>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</si>
  <si>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</si>
  <si>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</si>
  <si>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</si>
  <si>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</si>
  <si>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</si>
  <si>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</si>
  <si>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</si>
  <si>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</si>
  <si>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</si>
  <si>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</si>
  <si>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</si>
  <si>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</si>
  <si>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</si>
  <si>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Lag 1. Div 1</t>
  </si>
  <si>
    <t>Lag 2. Div 1</t>
  </si>
  <si>
    <t>Lag 5. Div ?</t>
  </si>
  <si>
    <t>Lag 3. Div ?</t>
  </si>
  <si>
    <t>Lag 4. Div ?</t>
  </si>
  <si>
    <t>Snitt</t>
  </si>
  <si>
    <t>Snitt serie</t>
  </si>
  <si>
    <t>Monika Svalkvist</t>
  </si>
  <si>
    <t>Carina Bergman</t>
  </si>
  <si>
    <t>Ulla-Karin Rönnbäck</t>
  </si>
  <si>
    <t>Lisa Persson</t>
  </si>
  <si>
    <t>Eva Dahlberg Dahlberg</t>
  </si>
  <si>
    <t>Maj-Lis Enström</t>
  </si>
  <si>
    <t>Stina Lundbäck</t>
  </si>
  <si>
    <t>Ulla Sundberg</t>
  </si>
  <si>
    <t>Maj-Lene Jansson</t>
  </si>
  <si>
    <t>Margareta Hedman</t>
  </si>
  <si>
    <t>Gunnel Snäll Lidberg</t>
  </si>
  <si>
    <t>Ewa Matti</t>
  </si>
  <si>
    <t>Solveig Korpiniemi</t>
  </si>
  <si>
    <t>Inger Svensson</t>
  </si>
  <si>
    <t>Ruth Samuelsson</t>
  </si>
  <si>
    <t>Gertrud Erlandsson</t>
  </si>
  <si>
    <t>Gunvor Strand</t>
  </si>
  <si>
    <t>Marianne Selberg</t>
  </si>
  <si>
    <t>Lena Uusitalo</t>
  </si>
  <si>
    <t>Yvonne Åhl</t>
  </si>
  <si>
    <t>Viveca Forsberg</t>
  </si>
  <si>
    <t>Jan Rönnbäck</t>
  </si>
  <si>
    <t>Bo Riström</t>
  </si>
  <si>
    <t>Ingvar Carlsson</t>
  </si>
  <si>
    <t>Peder Kjellberg</t>
  </si>
  <si>
    <t>Christer Westberg</t>
  </si>
  <si>
    <t>Kent-Ove Andersson</t>
  </si>
  <si>
    <t>Stig Larsson</t>
  </si>
  <si>
    <t>Stefan Nilsson</t>
  </si>
  <si>
    <t>Tommy Andersson</t>
  </si>
  <si>
    <t>Jan-Olof Wikström</t>
  </si>
  <si>
    <t>Jimmy Gustafsson</t>
  </si>
  <si>
    <t>Roger Nyström</t>
  </si>
  <si>
    <t>Tony Gustavsson</t>
  </si>
  <si>
    <t>Björn Andreassen</t>
  </si>
  <si>
    <t>Ola Engfors</t>
  </si>
  <si>
    <t>Tommy Lindvall</t>
  </si>
  <si>
    <t>Hans Bergman</t>
  </si>
  <si>
    <t>Rolf Norling</t>
  </si>
  <si>
    <t>Ulf Riström</t>
  </si>
  <si>
    <t>Bertil Uggla</t>
  </si>
  <si>
    <t>Olof Lundkvist</t>
  </si>
  <si>
    <t>Peter Johansson</t>
  </si>
  <si>
    <t>Gösta Lindgren</t>
  </si>
  <si>
    <t>Bo Dahlén</t>
  </si>
  <si>
    <t>Anders Svensson</t>
  </si>
  <si>
    <t>Bo-G Skarpsvärd</t>
  </si>
  <si>
    <t>Melford Karlsson</t>
  </si>
  <si>
    <t>Sven Matti</t>
  </si>
  <si>
    <t>Lars Selberg</t>
  </si>
  <si>
    <t>Bjarne Forsberg</t>
  </si>
  <si>
    <t>Hans Ljungstedt</t>
  </si>
  <si>
    <t>Tommy Strand</t>
  </si>
  <si>
    <t>Lars Karlsson</t>
  </si>
  <si>
    <t>Kent Alexandersson</t>
  </si>
  <si>
    <t>Jan Sundholm</t>
  </si>
  <si>
    <t>Staffan Johansson</t>
  </si>
  <si>
    <t>Lars-Erik Andersson</t>
  </si>
  <si>
    <t>Roger Andersson</t>
  </si>
  <si>
    <t>Viljo Pääjärvi</t>
  </si>
  <si>
    <t>Ove Nilsson</t>
  </si>
  <si>
    <t>Lars Johansson</t>
  </si>
  <si>
    <t>Rolf Jornevall</t>
  </si>
  <si>
    <t>Bengt Hellgren</t>
  </si>
  <si>
    <t>Sven-Åke Lundqvist</t>
  </si>
  <si>
    <t>Lars Lundström</t>
  </si>
  <si>
    <t>RIKSSERIEN 2024-25</t>
  </si>
  <si>
    <t>Lag 1, div 1</t>
  </si>
  <si>
    <t>Total poäng</t>
  </si>
  <si>
    <t>Lagsnitt</t>
  </si>
  <si>
    <t>Individ serie</t>
  </si>
  <si>
    <t>Lag 2, div 1</t>
  </si>
  <si>
    <t>Lag 3, div 4</t>
  </si>
  <si>
    <t>Lag 4, div 7</t>
  </si>
  <si>
    <t xml:space="preserve">Snitt </t>
  </si>
  <si>
    <t>Snitt/serie</t>
  </si>
  <si>
    <t>Lag 3, div 3</t>
  </si>
  <si>
    <t>RIKSSERIEN   10 i TOPP</t>
  </si>
  <si>
    <t>DAMER</t>
  </si>
  <si>
    <t>HERRAR</t>
  </si>
  <si>
    <t>Totalt säsongen 24-25</t>
  </si>
  <si>
    <t>Toppserie, 175 och högre</t>
  </si>
  <si>
    <t>275-</t>
  </si>
  <si>
    <t>250-274</t>
  </si>
  <si>
    <t>225-249</t>
  </si>
  <si>
    <t>200-224</t>
  </si>
  <si>
    <t>175-199</t>
  </si>
  <si>
    <t>Toppomgång 700 p och högre</t>
  </si>
  <si>
    <t>825-</t>
  </si>
  <si>
    <t>800-824</t>
  </si>
  <si>
    <t>775-799</t>
  </si>
  <si>
    <t>750-774</t>
  </si>
  <si>
    <t>725-749</t>
  </si>
  <si>
    <t>700-724</t>
  </si>
  <si>
    <t>Riksserien 24-25</t>
  </si>
  <si>
    <t>TOP 50 resultat Riksserien</t>
  </si>
  <si>
    <t>H1</t>
  </si>
  <si>
    <t>H2</t>
  </si>
  <si>
    <t>H3</t>
  </si>
  <si>
    <t>H4</t>
  </si>
  <si>
    <t>Bennet Lindblom</t>
  </si>
  <si>
    <t>Jan Thorsson</t>
  </si>
  <si>
    <t>H5</t>
  </si>
  <si>
    <t xml:space="preserve">Erling Sundberg  </t>
  </si>
  <si>
    <t>H6</t>
  </si>
  <si>
    <t>Lars Grönlund</t>
  </si>
  <si>
    <t>P-A Öhman</t>
  </si>
  <si>
    <t>H7</t>
  </si>
  <si>
    <t>Bo Johansson</t>
  </si>
  <si>
    <t>Ulf Larsson</t>
  </si>
  <si>
    <t>H8</t>
  </si>
  <si>
    <t>Bengt-Arne Björklund</t>
  </si>
  <si>
    <t>Tomas Lundberg</t>
  </si>
  <si>
    <t xml:space="preserve">Omg 1 </t>
  </si>
  <si>
    <t>D1</t>
  </si>
  <si>
    <t>D2</t>
  </si>
  <si>
    <t>D3</t>
  </si>
  <si>
    <t>D4</t>
  </si>
  <si>
    <t>Berit Konstenius</t>
  </si>
  <si>
    <t>Inger Klockare</t>
  </si>
  <si>
    <t>D5</t>
  </si>
  <si>
    <t xml:space="preserve">Kerstin Sjöholm </t>
  </si>
  <si>
    <t>Anna-Lena Niva</t>
  </si>
  <si>
    <t>Bitte Ögren</t>
  </si>
  <si>
    <t>Britt-Inger Lundström</t>
  </si>
  <si>
    <t>Harrieth Engström</t>
  </si>
  <si>
    <t>Helen Wärja</t>
  </si>
  <si>
    <t>Lotta Lindbom</t>
  </si>
  <si>
    <t>RIKSSERIEN 2024-2025</t>
  </si>
  <si>
    <t xml:space="preserve">Lag 4. Div 8 </t>
  </si>
  <si>
    <t>Lag 3. Div 4</t>
  </si>
  <si>
    <t>Lag 5. Div 9</t>
  </si>
  <si>
    <t>Lag 6. Div 15</t>
  </si>
  <si>
    <t>Lag 7. Div 19</t>
  </si>
  <si>
    <t>Lag 8. Div 20</t>
  </si>
  <si>
    <t>Lag 4, div 8</t>
  </si>
  <si>
    <t>Lag 5, div 9</t>
  </si>
  <si>
    <t>Lag 6, div 15</t>
  </si>
  <si>
    <t>Lag 7, div 19</t>
  </si>
  <si>
    <t>Lag 8, div 20</t>
  </si>
  <si>
    <t>Lag 5, div 8</t>
  </si>
  <si>
    <t>Torgny Berglund</t>
  </si>
  <si>
    <t>Ove Sundén MS</t>
  </si>
  <si>
    <t>Anders Renström PJ</t>
  </si>
  <si>
    <t>H0</t>
  </si>
  <si>
    <t>Lennart Skogqvist</t>
  </si>
  <si>
    <t>Herrar omg 1</t>
  </si>
  <si>
    <t xml:space="preserve">H1 </t>
  </si>
  <si>
    <t>Omg</t>
  </si>
  <si>
    <t>Damer omg 1</t>
  </si>
  <si>
    <t>Monika Svalkvist H</t>
  </si>
  <si>
    <t>Bo Dahlén (AR)</t>
  </si>
  <si>
    <t>Anders Renström BD</t>
  </si>
  <si>
    <t xml:space="preserve">Anders Renström  </t>
  </si>
  <si>
    <t>Lars Karlsson (oo)</t>
  </si>
  <si>
    <t>Viljo Pääjärvi (oo)</t>
  </si>
  <si>
    <t>Omg  2</t>
  </si>
  <si>
    <t xml:space="preserve">10 I TOPP, omg  2 </t>
  </si>
  <si>
    <t xml:space="preserve">10 I TOPP, omg 2 </t>
  </si>
  <si>
    <t xml:space="preserve">T.o.m.  Omg  2 </t>
  </si>
  <si>
    <t xml:space="preserve">t.o.m. omgång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</si>
</sst>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ourier New"/>
      <family val="3"/>
    </font>
    <font>
      <b/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E7DED9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1" fillId="2" borderId="0" xfId="0" applyFont="1" applyFill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6" fillId="0" borderId="1" xfId="0" applyFont="1" applyBorder="1"/>
    <xf numFmtId="0" fontId="1" fillId="0" borderId="4" xfId="0" applyFont="1" applyBorder="1"/>
    <xf numFmtId="16" fontId="0" fillId="0" borderId="2" xfId="0" applyNumberFormat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3" borderId="1" xfId="0" applyFont="1" applyFill="1" applyBorder="1"/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5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1" fillId="0" borderId="0" xfId="0" applyFont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18" borderId="1" xfId="0" applyFont="1" applyFill="1" applyBorder="1"/>
    <xf numFmtId="0" fontId="5" fillId="4" borderId="1" xfId="0" applyFont="1" applyFill="1" applyBorder="1"/>
    <xf numFmtId="0" fontId="5" fillId="19" borderId="1" xfId="0" applyFont="1" applyFill="1" applyBorder="1"/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3" borderId="1" xfId="0" applyFont="1" applyFill="1" applyBorder="1"/>
    <xf numFmtId="0" fontId="5" fillId="24" borderId="1" xfId="0" applyFont="1" applyFill="1" applyBorder="1"/>
    <xf numFmtId="0" fontId="7" fillId="0" borderId="5" xfId="0" applyFont="1" applyBorder="1" applyAlignment="1">
      <alignment horizontal="center" vertical="center"/>
    </xf>
    <xf numFmtId="0" fontId="5" fillId="4" borderId="4" xfId="0" applyFont="1" applyFill="1" applyBorder="1"/>
    <xf numFmtId="0" fontId="5" fillId="0" borderId="6" xfId="0" applyFont="1" applyBorder="1"/>
    <xf numFmtId="0" fontId="5" fillId="0" borderId="1" xfId="0" applyFont="1" applyBorder="1" applyAlignment="1">
      <alignment horizontal="right"/>
    </xf>
    <xf numFmtId="0" fontId="5" fillId="8" borderId="4" xfId="0" applyFont="1" applyFill="1" applyBorder="1"/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25" borderId="1" xfId="0" applyFont="1" applyFill="1" applyBorder="1" applyAlignment="1">
      <alignment horizontal="center"/>
    </xf>
    <xf numFmtId="0" fontId="0" fillId="25" borderId="1" xfId="0" applyFill="1" applyBorder="1"/>
    <xf numFmtId="0" fontId="5" fillId="25" borderId="4" xfId="0" applyFont="1" applyFill="1" applyBorder="1" applyAlignment="1">
      <alignment horizontal="center"/>
    </xf>
    <xf numFmtId="0" fontId="0" fillId="25" borderId="4" xfId="0" applyFill="1" applyBorder="1"/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10" borderId="4" xfId="0" applyFont="1" applyFill="1" applyBorder="1"/>
    <xf numFmtId="0" fontId="5" fillId="11" borderId="4" xfId="0" applyFont="1" applyFill="1" applyBorder="1"/>
    <xf numFmtId="0" fontId="5" fillId="12" borderId="4" xfId="0" applyFont="1" applyFill="1" applyBorder="1"/>
    <xf numFmtId="0" fontId="5" fillId="13" borderId="4" xfId="0" applyFont="1" applyFill="1" applyBorder="1"/>
    <xf numFmtId="0" fontId="5" fillId="14" borderId="4" xfId="0" applyFont="1" applyFill="1" applyBorder="1"/>
    <xf numFmtId="0" fontId="5" fillId="15" borderId="4" xfId="0" applyFont="1" applyFill="1" applyBorder="1"/>
    <xf numFmtId="0" fontId="5" fillId="16" borderId="4" xfId="0" applyFont="1" applyFill="1" applyBorder="1"/>
    <xf numFmtId="0" fontId="5" fillId="17" borderId="4" xfId="0" applyFont="1" applyFill="1" applyBorder="1"/>
    <xf numFmtId="0" fontId="5" fillId="17" borderId="8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2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12" borderId="0" xfId="0" applyFont="1" applyFill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4" xfId="0" applyFont="1" applyFill="1" applyBorder="1"/>
    <xf numFmtId="0" fontId="8" fillId="11" borderId="1" xfId="0" applyFont="1" applyFill="1" applyBorder="1"/>
    <xf numFmtId="0" fontId="8" fillId="11" borderId="4" xfId="0" applyFont="1" applyFill="1" applyBorder="1"/>
    <xf numFmtId="0" fontId="8" fillId="12" borderId="1" xfId="0" applyFont="1" applyFill="1" applyBorder="1"/>
    <xf numFmtId="0" fontId="8" fillId="12" borderId="4" xfId="0" applyFont="1" applyFill="1" applyBorder="1"/>
    <xf numFmtId="0" fontId="8" fillId="19" borderId="1" xfId="0" applyFont="1" applyFill="1" applyBorder="1"/>
    <xf numFmtId="0" fontId="8" fillId="4" borderId="1" xfId="0" applyFont="1" applyFill="1" applyBorder="1"/>
    <xf numFmtId="0" fontId="8" fillId="20" borderId="1" xfId="0" applyFont="1" applyFill="1" applyBorder="1"/>
    <xf numFmtId="0" fontId="5" fillId="19" borderId="4" xfId="0" applyFont="1" applyFill="1" applyBorder="1"/>
    <xf numFmtId="0" fontId="5" fillId="20" borderId="4" xfId="0" applyFont="1" applyFill="1" applyBorder="1"/>
    <xf numFmtId="0" fontId="1" fillId="26" borderId="4" xfId="0" applyFont="1" applyFill="1" applyBorder="1" applyAlignment="1">
      <alignment horizontal="center"/>
    </xf>
    <xf numFmtId="0" fontId="1" fillId="10" borderId="1" xfId="0" applyFont="1" applyFill="1" applyBorder="1"/>
    <xf numFmtId="0" fontId="1" fillId="4" borderId="1" xfId="0" applyFont="1" applyFill="1" applyBorder="1"/>
    <xf numFmtId="0" fontId="1" fillId="11" borderId="1" xfId="0" applyFont="1" applyFill="1" applyBorder="1"/>
    <xf numFmtId="0" fontId="1" fillId="19" borderId="1" xfId="0" applyFont="1" applyFill="1" applyBorder="1"/>
    <xf numFmtId="0" fontId="1" fillId="12" borderId="1" xfId="0" applyFont="1" applyFill="1" applyBorder="1"/>
    <xf numFmtId="0" fontId="1" fillId="20" borderId="1" xfId="0" applyFont="1" applyFill="1" applyBorder="1"/>
    <xf numFmtId="0" fontId="1" fillId="23" borderId="1" xfId="0" applyFont="1" applyFill="1" applyBorder="1"/>
    <xf numFmtId="0" fontId="1" fillId="13" borderId="1" xfId="0" applyFont="1" applyFill="1" applyBorder="1"/>
    <xf numFmtId="0" fontId="1" fillId="16" borderId="1" xfId="0" applyFont="1" applyFill="1" applyBorder="1"/>
    <xf numFmtId="0" fontId="1" fillId="15" borderId="1" xfId="0" applyFont="1" applyFill="1" applyBorder="1"/>
    <xf numFmtId="0" fontId="1" fillId="21" borderId="1" xfId="0" applyFont="1" applyFill="1" applyBorder="1"/>
    <xf numFmtId="0" fontId="1" fillId="24" borderId="1" xfId="0" applyFont="1" applyFill="1" applyBorder="1"/>
    <xf numFmtId="0" fontId="1" fillId="17" borderId="1" xfId="0" applyFont="1" applyFill="1" applyBorder="1"/>
    <xf numFmtId="0" fontId="0" fillId="2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/>
    <xf numFmtId="0" fontId="5" fillId="19" borderId="0" xfId="0" applyFont="1" applyFill="1"/>
    <xf numFmtId="0" fontId="5" fillId="21" borderId="4" xfId="0" applyFont="1" applyFill="1" applyBorder="1"/>
    <xf numFmtId="0" fontId="5" fillId="23" borderId="4" xfId="0" applyFont="1" applyFill="1" applyBorder="1"/>
    <xf numFmtId="0" fontId="5" fillId="24" borderId="4" xfId="0" applyFont="1" applyFill="1" applyBorder="1"/>
    <xf numFmtId="0" fontId="0" fillId="5" borderId="1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4" borderId="4" xfId="0" applyFont="1" applyFill="1" applyBorder="1"/>
    <xf numFmtId="0" fontId="8" fillId="19" borderId="4" xfId="0" applyFont="1" applyFill="1" applyBorder="1"/>
    <xf numFmtId="0" fontId="8" fillId="19" borderId="0" xfId="0" applyFont="1" applyFill="1"/>
    <xf numFmtId="0" fontId="8" fillId="20" borderId="4" xfId="0" applyFont="1" applyFill="1" applyBorder="1"/>
    <xf numFmtId="1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" fontId="0" fillId="0" borderId="2" xfId="0" applyNumberFormat="1" applyBorder="1" applyAlignment="1">
      <alignment vertical="center"/>
    </xf>
    <xf numFmtId="16" fontId="14" fillId="0" borderId="2" xfId="0" applyNumberFormat="1" applyFont="1" applyBorder="1" applyAlignment="1">
      <alignment horizontal="center" vertical="center"/>
    </xf>
    <xf numFmtId="0" fontId="8" fillId="15" borderId="1" xfId="0" applyFont="1" applyFill="1" applyBorder="1"/>
    <xf numFmtId="0" fontId="8" fillId="15" borderId="4" xfId="0" applyFont="1" applyFill="1" applyBorder="1"/>
    <xf numFmtId="0" fontId="5" fillId="11" borderId="0" xfId="0" applyFont="1" applyFill="1"/>
    <xf numFmtId="0" fontId="5" fillId="16" borderId="8" xfId="0" applyFont="1" applyFill="1" applyBorder="1"/>
    <xf numFmtId="0" fontId="5" fillId="20" borderId="8" xfId="0" applyFont="1" applyFill="1" applyBorder="1"/>
    <xf numFmtId="0" fontId="1" fillId="14" borderId="1" xfId="0" applyFont="1" applyFill="1" applyBorder="1"/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E7BD519-141B-45CA-91E0-366245D1035D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C12AAF9-8A25-4CF2-8F4D-0CA80A874F7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ECFC386-2B53-40A5-B86C-495BCB2324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15437D-3331-492F-ABE6-A689F355BCE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86DADA0-3540-4AC2-A78C-32BFC99BE1D3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AC26C71-2878-4D92-9A35-63D376FFADF2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40EA02-5E3F-421F-918D-632CA49D05C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5B24B03-230E-4AC9-8821-A507935513F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A5C904-CC58-4665-8503-D2CA244BEE25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8545040-5573-4B0F-8899-47C2BA44803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A1E32D5-D986-43EE-9EA4-544130456D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ABAC61E-D1EC-4D52-823E-36042C119D5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BB57B7-CBC7-40E4-8187-3044A253C20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717DB0D-C8A0-478D-9EE2-0F10E743FC2A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0F81423-53ED-49AE-BCEC-213C94F90BB7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40E80E5-20D0-4D22-B235-DB1A6386219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A1D37F7-263A-410D-9FBE-D9ABCB67554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3BB09FD5-73B6-4B6D-B558-743BCEC40844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C95A0354-CEB4-4D0E-BADA-C3E9C0B0A46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7D09A5A-EAEC-4679-8CF3-84F2BD2693A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55306B-2500-4349-8C1A-C6E3260A0CA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7F524FA4-A0BB-49E1-A795-A907C56E270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E57B2F4-A053-4501-8794-19D8163C5EE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2EC5C77-9AB1-4461-ABE9-89DB7ED2875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6483E-D025-420E-97B7-B9AB690143B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72E8FA4-F577-4C41-9E35-BFED7A36A9C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39B106E-1141-4323-B3E7-5C1EFB9F667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E82AAAC-2DF0-4958-89B7-FC4E3B57056C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A6DD9DC-04B2-4B7D-952F-83B2FC554562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CE327-13AC-40A6-A5BF-2586B69A7E1D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4CBD092-4816-4535-AB57-E461FC4C459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2968C84-A0A4-4B64-A4C0-405B232C22E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CF4BE57-1F30-43E6-9E00-5960E7A1803F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9E42D3D-22F0-4B89-BF96-3D3927714913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4F7BFC0D-7934-4776-AD60-AB5E2E55F779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C5DE379-9A45-4AD8-9017-FCDCF55CAA31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C45695E-74E2-492C-AEBF-E6A29EFD512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C945A-CFF0-417B-A0D8-690F33E1E0FB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5A57564-F792-497C-85E3-19F04B6E60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E7D97B2-E0E3-42D2-BF49-F93AACCCD9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03AF8F2-927A-476F-B320-438C057FF3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04C15CA-1AA9-4072-B9B0-204B8282B6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D48A8AB2-BDD7-4C4F-9FA3-2DAE0A4F42C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40DA171-E84A-49E8-85EB-33DEADF0B09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8309F8F-2838-42B5-8F1D-019BFB238BB9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DC35819-4217-46B3-AC4C-4D1B71D1A91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32EFAE1-34A6-4AC7-B694-A941DB417A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F719DF-B1CC-4CE0-A435-18287440C5AC}"/>
            </a:ext>
          </a:extLst>
        </xdr:cNvPr>
        <xdr:cNvSpPr>
          <a:spLocks noChangeAspect="1" noChangeArrowheads="1"/>
        </xdr:cNvSpPr>
      </xdr:nvSpPr>
      <xdr:spPr bwMode="auto">
        <a:xfrm>
          <a:off x="6705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42B4A1-4366-40AD-902D-A79B99A2A60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4F30F34-20C1-403A-BFDD-BF90CF0B06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DBDA9BC-9033-4C2A-BFB6-C2CC514DA2C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BB53F5C2-D870-4EF3-8942-46512FEF003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D079CA69-80C5-4B6C-9D43-290E9559006C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0B3F42D-9317-4708-A44B-F02E45B6D2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F12540D-894A-4137-995F-E6AC31B2D4F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59D9539-290A-4360-9EEC-FFB93A3C42D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529A929-6BE5-47EC-AF34-18BE20E6F03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B3671E8D-5D2E-43E4-9BA9-E3FEB298E5B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508FE86-3274-45DB-BA33-0C02D21138B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EE85F5A-9331-4CD9-8DD4-77097302CF7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2CEDDD1-4DF4-4639-998A-58F8694F05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59A7193-8DF1-4B32-96C1-F760E5D9CA5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ABC1288E-43BA-4D2A-82A1-485819893C05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9FC31C1-E9BB-4B67-B55B-F8328E279270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9016F6E7-195F-4010-A9A8-F06FB76823DB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ED5C22CA-B419-42C8-83A8-91E778357284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387808B-3417-4C5A-B0C2-936BE43F40B9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F0C69CF-1A1D-43EE-8495-E5D8FE16871B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C6B5DAF-05E6-4F77-A6D1-0045739C0D4A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5832D3-B27A-42B1-9D1E-07F1E9AED795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07DE932-12D5-4D0E-8291-4C1082788F08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66D94CD-E907-4B67-A5A0-087B9E975F31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7CF3A617-2051-474F-9750-013A00607C40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C054E0-B071-4838-A206-A8966D57A351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30EA2794-4E50-4E36-81A3-E5FF2AA79F83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9D0E933-B823-4D9D-9D84-70E7462072DE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0CA048A-9EA5-4619-A5F4-1558D3492078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B52F1379-DCB2-4899-A3DE-F26D757E6127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2F13C6D-D520-4E2C-AFD3-7AAAB691943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656F483A-4958-4094-B4D7-CF43F1CEC9E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87325D1-9B42-4C44-A259-B96F1E203F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BC50666-4786-4FAE-9190-894304DFFC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8C003F3-6698-4BE1-AA8C-657FC7EAF0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7076C58-CE04-446B-8790-9EDF159D5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E343B44-8D9D-40A1-B920-945DD49E79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8B0D66FF-C1D7-4426-95DE-CE6067FB38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6EF94B3-688D-4D72-A0DE-CE0A10F0E9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B8495D6-5C7C-460A-90AC-D212B2958E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64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734FEC4-3F03-4B2A-B4E2-F026E15A372D}"/>
            </a:ext>
          </a:extLst>
        </xdr:cNvPr>
        <xdr:cNvSpPr>
          <a:spLocks noChangeAspect="1" noChangeArrowheads="1"/>
        </xdr:cNvSpPr>
      </xdr:nvSpPr>
      <xdr:spPr bwMode="auto">
        <a:xfrm>
          <a:off x="9144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64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5238FDD-3A5A-420E-B7D9-2F87DA89CD8A}"/>
            </a:ext>
          </a:extLst>
        </xdr:cNvPr>
        <xdr:cNvSpPr>
          <a:spLocks noChangeAspect="1" noChangeArrowheads="1"/>
        </xdr:cNvSpPr>
      </xdr:nvSpPr>
      <xdr:spPr bwMode="auto">
        <a:xfrm>
          <a:off x="7924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64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D384481-8935-4F67-84CE-1C014A6B1A89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C8E14EB-3BAC-4FAD-BFA5-496DCA54E0F2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A7A28BC-0893-462C-919B-73EDF402044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FF8BF92-FCF6-42BC-9138-1849C1444A2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409E170-3044-4CB2-8E2F-CDA3E411A1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E4914D1-68B2-4295-B3C3-EF3D8D8483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A2F7E6-B907-4C3F-BD64-AD3E231BAB56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63053F37-F927-4471-93A4-310537264AC9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C2CD5F6-52CA-40B2-8858-B021921080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4E5F25-B2C8-4AF6-A5C6-1BAAFD58C3F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CC93A81-4F5F-4EB5-8737-54FE035C3EC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14A61A1-D4D7-469B-BEB0-9CCCE32828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3F24C51-65A1-45ED-8CBE-45B242561984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5B783654-4BB1-43FF-9CDD-F9F903B86A3E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90539A8-BC8D-4B66-8BE8-ED33549616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45D89C4-03CE-422C-9D35-C317A2ABA79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2BA5665-4DD2-48DC-93DE-84FAA8C9E4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9DD5A177-137B-47D5-BCCD-B25F039F55A4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4508C4D8-0F63-47B5-8EC5-2940368A397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ACFBDC4-C825-4E10-AA5B-378204FE1A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6AD86D87-E951-4F04-9D81-C74E02060E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AD19917-64B0-42DD-9066-9CFD5C1E297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684C0F-F07A-4722-BAE4-535612F9ED4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05E1D8E-0435-49E8-BC40-F7386620AD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3C2016F5-C8CA-4C94-ADD6-85D580596A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287B88E-55B2-490F-AFE8-68E48F0A9C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ABDC7C7E-8666-4689-B5FC-82ED44CD33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07F9D519-422E-437F-8BD3-CDD4A47DCB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5A191F6-9775-4F43-950E-32EA36ADCC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D8F4F6E-DBE6-4DCC-AFDC-80CE385164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19E9893-655A-4AD2-A51A-06FD6727AA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F125D5E-63B4-4EA2-A100-FAA5BC30DE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C05EE-C22D-4C6A-8119-F5783788FC6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13934B-C4B7-4DB2-AC49-C9FFD8702B33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E0086-583B-4699-8E2D-C8048B317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ACED142-44DD-4935-ABDE-6AEBED8FDE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4096C53-842E-4A3F-B5EC-57EED22D5475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FFC056-D563-4006-9A24-9F92A811115B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CC5A0754-517F-4B6E-B109-950E094C458A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DD1E841-1EB0-45C0-8D3E-8D69A7100EC6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CE62CF0-FA73-4210-A819-684099843478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697A48F-8360-4EA2-AB9E-5E90E6C8D121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093520F-48A6-4038-9E8C-052FF81802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8F48692-7567-43BE-B024-D97F1FA0F30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180F890-6D6D-455B-98A1-4E28A0E45AF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BD49241-6D11-4223-B86D-AB9719977D1A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5C97F6-0DCA-444C-9956-F4DE07577449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0FD69C-8A06-49CA-AA39-2FC10847343D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977B780-00BB-465F-A744-615CBEF299BB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59DECA5-B0F2-42BB-B2DB-9045A7D18CB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178EC-230B-436B-9530-72FBED9BAE12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95C4FDC-B42F-4F5E-982A-EE78B908C6D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6B1FFDC-7AC3-43E4-888B-55A68A67E88A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44F0AB7-B43B-467E-9E76-29A83A0F7AD8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E032F2F-83F0-4A03-974D-A3060FBC1253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ED161FB-A8A5-491B-92BF-CD2669A27E76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CDDB9E4-34AA-4CA3-AAAB-E8F2975DF639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6B2DA53-9466-42E3-AB76-6C45D75C10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A627112-D681-4C2C-ADD3-80AC655381AC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C3EADD7-EDA5-4A51-A023-CF6FA433BB4E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22860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2FA023F-63B3-4308-9D11-94413AB19E7D}"/>
            </a:ext>
          </a:extLst>
        </xdr:cNvPr>
        <xdr:cNvSpPr>
          <a:spLocks noChangeAspect="1" noChangeArrowheads="1"/>
        </xdr:cNvSpPr>
      </xdr:nvSpPr>
      <xdr:spPr bwMode="auto">
        <a:xfrm>
          <a:off x="6050280" y="1996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71253A1-6AAC-4BB5-A9D1-113966697680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9AE0E59-554D-4E82-A9B7-AD444F7FF247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E023EB6-3484-4087-B254-4670FF25AB9B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9C0E73BD-2C92-4B7B-9508-7DA12A15D5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AF5245F3-AA43-4F87-80D4-459482200D72}"/>
            </a:ext>
          </a:extLst>
        </xdr:cNvPr>
        <xdr:cNvSpPr>
          <a:spLocks noChangeAspect="1" noChangeArrowheads="1"/>
        </xdr:cNvSpPr>
      </xdr:nvSpPr>
      <xdr:spPr bwMode="auto">
        <a:xfrm>
          <a:off x="44196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A527B8E-1073-47D1-8483-7BF68A01E25E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33443F3-9AFE-436F-921E-269C5F78096A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6B04B78-42DD-4982-8BD0-8B478D80AD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CFBC23F-2A5C-4B7F-9BE4-97B40DC4508D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92047C1-F63A-499C-BC7C-FED924309798}"/>
            </a:ext>
          </a:extLst>
        </xdr:cNvPr>
        <xdr:cNvSpPr>
          <a:spLocks noChangeAspect="1" noChangeArrowheads="1"/>
        </xdr:cNvSpPr>
      </xdr:nvSpPr>
      <xdr:spPr bwMode="auto">
        <a:xfrm>
          <a:off x="44196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9F09A21-B693-486A-8D4E-7D500931405E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904FB8A-EAB7-4D8E-9C76-705A820A8BE0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B64EB8-6C78-4095-804C-7FF072836731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20A7750-AE31-412F-82EE-147DECD0515A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3D62B56-B164-46C3-85F8-12D32227C2AD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6A16B6D-1068-4084-8883-62E36F13044A}"/>
            </a:ext>
          </a:extLst>
        </xdr:cNvPr>
        <xdr:cNvSpPr>
          <a:spLocks noChangeAspect="1" noChangeArrowheads="1"/>
        </xdr:cNvSpPr>
      </xdr:nvSpPr>
      <xdr:spPr bwMode="auto">
        <a:xfrm>
          <a:off x="563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C4E7E4-16B6-4943-A459-DB1DFDE08682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D0CB6F4-9C08-4483-8DA1-9A6A5166FDBE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A31E2A9-EE71-4752-90F2-7801D2D66F33}"/>
            </a:ext>
          </a:extLst>
        </xdr:cNvPr>
        <xdr:cNvSpPr>
          <a:spLocks noChangeAspect="1" noChangeArrowheads="1"/>
        </xdr:cNvSpPr>
      </xdr:nvSpPr>
      <xdr:spPr bwMode="auto">
        <a:xfrm>
          <a:off x="44196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D2E3FB4-EE89-4E91-9DB9-E7F891B76E0B}"/>
            </a:ext>
          </a:extLst>
        </xdr:cNvPr>
        <xdr:cNvSpPr>
          <a:spLocks noChangeAspect="1" noChangeArrowheads="1"/>
        </xdr:cNvSpPr>
      </xdr:nvSpPr>
      <xdr:spPr bwMode="auto">
        <a:xfrm>
          <a:off x="44196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BB13EAE-52F8-4441-8258-EBE4190A6EF2}"/>
            </a:ext>
          </a:extLst>
        </xdr:cNvPr>
        <xdr:cNvSpPr>
          <a:spLocks noChangeAspect="1" noChangeArrowheads="1"/>
        </xdr:cNvSpPr>
      </xdr:nvSpPr>
      <xdr:spPr bwMode="auto">
        <a:xfrm>
          <a:off x="2590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9E044F-A49F-4ABB-869F-14C277471F0F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057DEEC9-B900-4741-ACEA-068FB57B92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77AB164-39CE-4118-968E-2DB4E84791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5FDF6CE2-5DB8-4C1F-AD4F-AB82CF835975}"/>
            </a:ext>
          </a:extLst>
        </xdr:cNvPr>
        <xdr:cNvSpPr>
          <a:spLocks noChangeAspect="1" noChangeArrowheads="1"/>
        </xdr:cNvSpPr>
      </xdr:nvSpPr>
      <xdr:spPr bwMode="auto">
        <a:xfrm>
          <a:off x="182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A9FF65C-77FA-476B-BE03-83531D8FB80F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B6008A8-93FD-4A71-9B82-E8B9D49CEB55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C09AAC6-080A-49B2-885B-1D34AD2996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2520F1F-F949-40B8-8F2D-D04E32CBCCBC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AEB58BE-A3AE-4E86-A933-96E8EFFD6BA7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E251BED0-E3AB-4B31-8192-FAC821EEDC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195DA9B-03C3-432B-8AF2-9583B5650DE3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BB18205-A1B8-4AD1-BAF0-937C7D97D7E6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DBCCEF7-DAD3-4DAE-98E8-72BED45CA4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310D826-576E-4CF4-8617-BA9713A9706A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70C653A-ACB5-4E83-8066-65AAABAB96DD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1BAFEBB-2761-41CC-8FC2-E590EB0922A4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1A52502-A5FF-41F8-B55E-4A35EC632262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E5139E9-5BB1-4003-B6FE-8B7F03802F81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15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CF0DD8E-D9D7-4BD6-B0F4-A263C159CDA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CD4B6D67-42E0-4A7B-800A-A0449746924E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4A2963D-193F-4D74-8C93-4110F2F07C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693E987-C4D2-4339-B859-8E1451EC95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321FCFE0-14AB-41CC-85C6-19D40ADF29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C71889A-F0E0-4B39-B123-7A1D500AA40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32EA861-4745-4774-AFB6-72F956E07CC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01AC1D7E-1ECD-40DD-B938-612ECFAFC5A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DD95579-625C-4507-BD09-0E275D24397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40B1F40-3C84-44E5-9539-73A925E410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F76F347-4FD6-4A1F-915F-44B7331A94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A790089-2F59-4A23-9E05-08EBB5C6ABF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C1423536-0B4F-45DC-A096-94BB7C06BD9E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5EAC80D-3A67-4F34-A8CF-6FB60D7A3F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433FC99-744F-49B6-A7CB-610D58FE58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E34D370-9393-4FFF-A51C-B2226B376D9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490FAE7-7551-4254-BABC-50B4BA8D75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4354BED-104D-493F-A399-1379F808A72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26C1B03-17B6-4E6F-9F82-FCBD13E53B8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902C06-6CC9-455B-B3C2-A329F4751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DD54399-2305-43BA-B370-AF5A5A8073E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B3CF29A-611B-4EE3-BE1A-58E306833D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53C0F37-EA71-4F68-B33F-D07A1580895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C16991F-B160-4145-A3B1-A4C270B0177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0A95D74-5F6B-4A4A-8BDC-4AA2127EC8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4A946F10-6DB7-49BF-BD1E-5E081F6F5A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7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27F7007B-0372-4150-AC27-EBE6A9B08F03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7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9A7FF91-6259-433E-A58A-FB3D3C5F58E8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4203476-DB27-453C-8B3F-FAA62FD4D028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0454BA0-C8C7-40CB-B218-F6D1D06BD32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09C8866-0F15-450D-AB4E-3C497C6EC36C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C5CA115-1284-48CB-A640-92029B79536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D964D4-CFF1-4471-8518-52F83D98F714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CA27A40-122D-4B72-96BA-BD3981886BA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7</xdr:row>
      <xdr:rowOff>30480</xdr:rowOff>
    </xdr:from>
    <xdr:ext cx="518160" cy="55626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CCEFE12-9ABB-4B92-AB45-1C99211258CD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7</xdr:row>
      <xdr:rowOff>30480</xdr:rowOff>
    </xdr:from>
    <xdr:ext cx="518160" cy="55626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71E1A05-B770-4102-93D4-46208BA6E6EE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361B30D0-8A70-452F-929C-D27F273A5D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CF2DD7B4-1754-4F86-9C57-AF01AD991689}"/>
            </a:ext>
          </a:extLst>
        </xdr:cNvPr>
        <xdr:cNvSpPr>
          <a:spLocks noChangeAspect="1" noChangeArrowheads="1"/>
        </xdr:cNvSpPr>
      </xdr:nvSpPr>
      <xdr:spPr bwMode="auto">
        <a:xfrm>
          <a:off x="79019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A47A16-AEFF-4B04-83A2-D57EA43E1FA5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07D1C3F-FBE8-4B3F-BF3E-50C47DC513E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C30355-2790-49BB-B6E2-A3B0C8B93E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90ED93F-B542-49A8-A740-B8E6C92425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2A9F9ED-793C-4B18-A9B5-F03A8724672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099F672F-3C71-4121-878E-938E7B8551CA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1336082-CC0B-45AC-8B82-C187D696739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0714C7-BF0E-4353-A55C-3E62C599B6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C4CDA57-4049-4FD9-802B-B43962FE20FC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10B36BB-53B2-4897-A9BE-331A3937EE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20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E79389C-9603-46A6-99AD-149D5C9A0977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20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283C45B-8455-45F1-8D40-B278B7893CA5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20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C53AF94-9294-427A-9F28-5075CC7ABFB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17473F5-CE24-4ED5-90B7-DC51748F18F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CB8D9049-C2CF-4A00-92A3-6AFE96D138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DE1B6C9-C4E4-4D9B-ABC8-C11E0F9AA0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8EF93C4-3992-45D8-8811-FD2885FD4E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CACACDEA-88C4-4144-8AA3-141B3B2C7B8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3B4BFE5E-42C5-426F-8611-6C32E58FC8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60E0A15B-78D3-48A1-811E-D9FF53FCC75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8473CDBB-C922-4006-B32D-0BEE409203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5418320-B03D-4DA0-AA40-D46358D85D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B1485577-30F8-4E14-A515-97BDCEC2D8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A7F77216-A0BA-43B5-BEEC-D4D2648633E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29E94FD1-8219-4934-928C-A0C760E0154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0E96CAA-FD4C-4E4C-B4CB-AC4F4B5EB7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E3D5DD15-A9BF-4923-83BE-B2B7D1460196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C9E3E8E6-4F6A-4165-85D8-CCD885243E2F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9B0F441-E909-4DAB-A6FD-C4ED56CACC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4B5B271-5448-4655-B547-12BA2E80379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560228AD-F04C-48C6-BC7D-6E4CED8B1173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3211A4B-4C9D-4D44-8B32-465C265D8DB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76CEC59F-AAE8-460D-9B75-D338E5E8EF5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222004EB-77B8-478B-9E97-DF4A7EE9C7E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4FA9693B-C8BC-463E-933F-1E5AA16F36E9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BC36C20-0FF1-4ED2-9B15-9FDD8512F1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5810962-E213-4144-A4FD-DC23B7531D9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6EA83AB-1465-4F21-AC22-19E4CBD6EC87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13D8FC7-B253-48B0-A3C6-A828B87795F5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E6D85DBF-E3E4-4E01-B71E-B9B2A1A03C1E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8A9E449A-5498-47F9-BAB0-ADB9F1D6BFC8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5934771-50B2-4A20-A2E0-A909666F3244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63E92BB-008E-4C95-818C-139B0D234BA6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D7100CF2-033C-4F1A-ADB2-2C76293B1FCA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72723E5-F8A0-4A7A-826F-BAD6EE9B5171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6FAE1493-769C-47D2-B36A-BF8931ABEA9A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1D945B-C832-4176-B808-1D8E38772A8E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61A662F-3FD6-4D05-98B0-16B69E4A7CBC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E97153D-CC88-4566-9AFE-6C760FD48260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22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8AE43FC2-53D9-4F80-B452-0A0137261488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22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98888DF-73D7-4FAB-9D18-451F31247FE8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AF0167A-674B-4560-9172-B000A5A8FCC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488CFC6-5594-4ED3-99AF-E002E68CD69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22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4DA7BE2C-BF21-4B2C-9723-DE0B7006093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22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40D9CCE4-535E-4A67-BF28-78D7A2AD3C0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ADEE09B4-10E5-455F-94D2-4417B5D99C37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055C2D3B-56B0-4E1A-A674-8AF1898840EC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2874271-EB3C-42A0-A3C5-2CEFB02EA084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BCBAC44-948F-4535-A409-ECC02A78B6FE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62956F4-1A0D-4A30-890B-2BE9C83BD13D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9B247A-22C6-4B3E-9370-C6D900B17A4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24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97997E3-17A6-467C-B6A9-79C04849393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4F81A50-6D81-4DD0-9A26-3B7675F9437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21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F2967DB-2265-4CEE-A140-4A60FA80CA8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E743FE-76F7-4B6B-BC83-F7B55A6928D2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B212378-EE48-4E3B-ABC9-16A4550459D0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B82C983-EBC0-48BF-A09E-D29AB88A383B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6612FB9E-3E97-450B-96FE-7D8E176E6B0F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5919F3C-C395-4E58-8933-A6C94E1AFC5E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FC099514-5C27-4D3E-AD2E-5EE0EF57AF54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799EA5F-EA3E-4FCC-8B6D-B7B4CA5750C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D788A7-6F29-4C63-8648-B31D4082BFC8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75A935F-78C0-40DA-94B8-1038C0055223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684FE7-27B3-47E1-A313-86E55A8F1D1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8C51280-4F55-41EB-8D32-939B01A3F3D3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358D4B7-5C35-4738-ADFD-233FFEBB5131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A86BE80-9457-4E1B-83A7-87D2F3DC1B3E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E7AB20-19F3-4D8A-AAEF-7618E2DD0846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13CD4C0-ACBB-43E6-8DCA-5D70028ED8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45FA23C-ECD5-439C-9E29-22BBBFF78C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95DCAF-D2C5-404A-AEA2-11474BE40A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88F186E-300E-4444-9936-E920A53B6A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340CC0F-DE3D-40E4-AC06-BFDC3428A8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023BF02-A8F7-487E-B173-9C5AA7769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39F2C38D-59FC-493F-9279-17635123C3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C5A71A15-94E8-4DA3-8A0F-09AFA89446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B6E4E1C-2E4F-419E-8354-F9B206FAF7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D5AE428-6D69-42EC-8C31-15B5A23D2C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331AC0C-0087-47AE-BD69-509B94DA43F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115BA317-D208-42F1-BF68-C97E481ADC6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FF61FF8-3CD0-4B75-804A-5BB111E9ACC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0E2E578-EBFF-47A6-8263-6A20423B719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2F30645-81D9-45F6-AE9F-1F7FAF442899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00B3F32-45E8-4AF4-A554-207BAC6C7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DE9657F-ED68-4C9D-9920-9200E39621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D63053F-F9A6-4A96-982C-A3D5900609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F59F86B-B660-42F9-848F-932CAA9329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2A0CBFA0-3D81-4F5B-BEEA-AD9B59DE58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9376581-BE5D-481C-A235-BAD0AD47399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94FDDC2A-C4A2-44E9-A18F-53005E1C1C5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3EFA08F-DEB5-417E-9786-1FB6E9E9638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6EBA785-71AB-408D-A01E-91284E6CADF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19B468D-BB99-422D-961C-BFA1E88A95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43857FAE-04DB-42E3-8D6D-F4BB36BC56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08AB52B7-0881-47DC-9A3C-F69541A4B7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89A4EAC-4BB7-4883-A9F0-9C9E62D4D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C6073F8-D599-4DCA-BEB1-7DA9A45BAA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844A262C-724D-429A-BF59-1DDDE206B8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6DB9C932-EDC7-49B3-AD3C-63509EF7A5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E6CFBBD7-EB5C-445D-804A-6FCFA2C7721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6318EC6-D51C-4F6D-A185-F574CED243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73A1AE-8D83-40B5-8950-43C2A8654C7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0FD64F3-9722-4D89-85AA-A5ABC00F264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1BC2D78-2943-468F-956C-B04AAEEB161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8DFC3C6-08BE-4C43-89C6-B08929FF75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845AD58C-2454-4C12-AF43-96CE25BC4BF9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D3BB6541-01ED-4919-83BE-B3DDEC5DA8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932556FF-CAF5-4FEC-892A-CD595A9B755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1D1D57C-3ADE-41C9-8ED9-CCE99DC03BB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498EDDA6-BF5F-4087-AAF6-8BD168677A1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2874126C-F6B4-4B17-A37F-C38A11E32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5E7880C-361B-4B3A-B9C8-7E67CA68B0AA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33EAC766-80D4-4836-9DC1-E2666B5A819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2E9805-012D-45C9-BCE8-79F7DB3E0160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90F49D-B118-40FA-AA0F-C55625B633A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CD86162-DDBE-4995-AE33-ADB7451B012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65D316AD-5502-4403-9DC8-F06A00781D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277C570B-C128-480B-8132-C998FFCD67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0EA5CAB-F983-4C4E-9A2C-1BF739C9DC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BFEACC51-D040-4FE9-B8E6-77FEA5B095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D377C94-DD68-4F5E-AB91-BF3EAF675F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5B047778-4352-4C6F-A6A3-6F5A3A475A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8DC8A11-5B7E-4354-8701-FE81C55B48BE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18F00F6-686C-4364-98B8-C1B76AA58AA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6312C31-3C5E-4E78-A1CD-E8D216D364C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FA2BBAB6-A926-4BE2-841D-1AE695AF6F3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55FCE7A-7799-4D77-AEA1-367991E2387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122FCDC-B41A-4C44-A6F9-6D4EEF6D6EF7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9FE914C-1E61-4B4E-B91E-A9C05522A9FA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B4C8C02-8176-492E-A8A4-C05E802130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1C469263-C7CA-42DE-A411-2789A1FEBA92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5EB2AB8-9C42-4C8F-B801-0B28FB4B3C5D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F6F74E7-4286-4A8B-B2EF-0C5A90ADAC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2E2492F-E3E5-44D3-8314-20AA9A268538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CD1C30D-0B41-4005-BFC9-40EEAB8BAF6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5880AC2-543A-407F-B5E9-EE78011C589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F9C58B-9402-4D8A-ADE8-078A3338896F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1CAD8E7-F565-460D-908F-A717B57EFF0E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3EE66F-B5F5-4A29-9FAF-058462472B5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A524CDB-87F8-44CE-8771-31CAC8572B8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5C6AFF9-39FE-42FD-9FB4-0463644D9C3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E9D6168-97A4-4C6D-89E5-D7F4FF51B72A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4FF3060-0F9F-4725-A822-2D47C299C27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8799BBC-0641-4B0B-B067-BD07A79194B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9526A-EE05-4C21-B133-51DC08240F4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1127F358-0414-4DAB-AED5-20E20E34681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FF7FBEE-9445-4910-94B8-96D7F930632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F2DF51C-6E58-43D0-8AB0-5800AD30D64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9FD7A07-99DB-493C-AE1C-188BFE9CF13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350803F-0E68-48E2-9EAE-D6DFCE0B327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9C590F4-2188-42C1-9495-C3FBA901140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438E660-54D4-42E1-9456-8C99B50711D6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E824DC65-5319-4670-8CCD-1DE3E3E6D5A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C4E32D9-74A7-48D2-A61C-5518411F4E9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778AF42-42E2-4276-83CC-F741CA69AE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C8FA7BB4-DC6C-4BD4-B289-3B7F816AED4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B1F9A54-E3D4-40CD-807C-6E51B1B08D4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ACC2A799-746D-4087-B50C-040892BC69F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9C87DE-702E-457D-AD29-2616217E2A1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B59C947-B500-4606-B5B8-78251B5F99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EA936962-29C4-41EB-8689-D1AF9563C01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9EDC1C7-790D-4BF9-9B5D-3D582DDE1D2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F2D6E3E-86A1-4B4E-B0BF-DEF3AC7E65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4823300-C8B8-4CBF-B1B7-A3490E59FB6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D24946C-EFCA-413E-BCB3-FA49EC7E120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7D42CBE-42C5-482F-8F2F-FB7C6B7669C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02D3ABC-AAE6-412D-AA70-F12F785F094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18A0F68-FCCE-4A39-9E6D-5C9DC2B1737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8961610-6FF1-4ADC-9D13-2BB123737E15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493E091-73C9-4B51-B0B5-430DA60E013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55DE6B6-D754-46A3-8047-66549A8594D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C6EFBC24-52CE-4BB3-BB62-9261D4194838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8FE384-278B-47AB-AF0C-E669FB1141E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50DC875-2327-48DF-8305-C51CBF9FE0E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FC31396-E379-456C-BC06-D961BB27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A913E6A-9AE2-4740-B754-9A99C0CB43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30B45DB-942F-46CA-8996-4DACC3CC142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E0F0960-0226-4D34-93F3-C4C3BED9E02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76200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8370AE6-41B3-4A41-B499-1D13039095E2}"/>
            </a:ext>
          </a:extLst>
        </xdr:cNvPr>
        <xdr:cNvSpPr>
          <a:spLocks noChangeAspect="1" noChangeArrowheads="1"/>
        </xdr:cNvSpPr>
      </xdr:nvSpPr>
      <xdr:spPr bwMode="auto">
        <a:xfrm>
          <a:off x="6903720" y="9288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23AAB949-5A10-43EA-A537-CEA5BAC9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9F75201-8D67-4AA7-8207-974C0269320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7A7F12C4-E429-45EA-9E28-89913974BC71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5AD1C97-7F4F-491A-9944-39FC88F889B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F7AB7824-A3CC-42D0-8D40-C91AE30AD5B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C045D81-400C-40BF-9391-6ED0892743B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06B298A-8C5F-4969-A8D2-FF1F4B55661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656813E-8CD9-46C1-B1FA-FAAAFB95FB0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863C4176-E5FD-4983-A4BF-2B9336A68012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44E6745B-58DC-4869-9A8B-CF37ED8A967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23D7E3F-C2ED-4D25-AA22-94A2A80A60B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91348068-7CFC-48B5-BCCE-B0F78927E2A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E12BDA9B-187B-436F-B96A-BD176F61465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22D15705-DC16-491A-B02D-B91CC7F0A55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3EA629C-64A6-4B6E-B867-13808FE52FE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FCC485-2BC2-4C38-B622-3BBA68DAC36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9A25234-40D8-4F87-86C9-81288B6BF2A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59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1DB9958-AF07-43CD-A2E8-2CFE580E873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3D00631-1CBA-4DA7-9080-438F627AB29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6FEC5B89-CFB8-4511-BE5D-98377FD835BE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CF4BD8-1A02-45A7-9FEA-1F428D850203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59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0EFD0728-EFFB-4773-A340-7429F2401F98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7E98582-7EE5-4B19-9337-DFBE3B1D99E2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3F1E3C8-BFAC-4B9B-9716-70B82C4E6CF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59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1A4608F-054D-48E1-B16A-FA54B4ED5C5A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48F18E2-5B03-4E72-BA75-1BB1A887C6BC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21009F-81CE-4905-987E-55AFF27E1E2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FBD34103-1C1C-4B08-A701-86A98E017CA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46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7F3837C-5CDF-4B75-B1B4-E1F16A23A23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46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D39CBB3-0FC2-48A1-A510-2A2B25862449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6082DA4-58C6-4278-84B3-136783B7184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A35A438-0B0D-4333-8FE1-0F20D17351B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B493373-B381-45E1-B802-573FAEC2B71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072FD02-EBFB-45BE-8961-2F68070B42E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DF11A4E-ED87-4996-AB62-74F9FA587A4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75E1EFF-D8FF-4513-811E-E47D1DD2A89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65D897D-116C-4BD4-A0A3-552403C666E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A2BD8F6-4376-44D5-AB69-2E5E1E3EE56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EF677F0-93D3-473B-AB76-AD38E48E0EA7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0B6C9B79-FD24-49AB-B9C3-AA5DBF1829BD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30480</xdr:rowOff>
    </xdr:from>
    <xdr:ext cx="518160" cy="55626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8B6DD4-4453-484B-A967-DC0775A3B94E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98D5103-9C3F-453C-9E68-9C943C052050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8397C2C-7185-4992-B349-9C1DEDC0EF8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9B5A29-F415-4050-A127-0277B61B0EA5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1463AA8B-C8F6-4422-92B2-60D6C867D0E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CCFF4D9E-B6B0-48B7-8066-8442594524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66176FA7-CF1E-4416-81D0-D44A94C05CD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2188073-CD5B-4D97-9F90-DCE9E3A4563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E201DCA-3775-46BF-97F5-1DBDA6DD0B7E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82D0A165-1405-4245-9D64-55B51A2B5E0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24C0CD7-E884-4B2E-8C6E-3E7030924A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12B4CA22-3EC1-4D15-8FA2-E6EFF495CCA6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94AE285-03B1-463F-B83F-9E09332999C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F8C1EF-381D-4B8C-A612-C8E04B37C70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0E7779F5-914F-49BA-9D7A-BE50D037DD98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10C7B99-426A-444B-8AAC-00BB5493784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4C7D9D29-9385-49AC-AFAD-04A84BFF1191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7B52051-8024-4631-A314-8C7EB685A630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0C7B2FC-B1E1-4583-ABE5-67386DFD7E4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A5439B7-74B4-4D1E-B1E1-4DAC9C37FB2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C0A4D880-4C5F-4F86-BBA5-95D4E676FACC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8EE9BED4-E754-41F4-AFD7-8CF72481360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46</xdr:row>
      <xdr:rowOff>60960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6246714-6001-445F-AC44-6B0BFA562E5D}"/>
            </a:ext>
          </a:extLst>
        </xdr:cNvPr>
        <xdr:cNvSpPr>
          <a:spLocks noChangeAspect="1" noChangeArrowheads="1"/>
        </xdr:cNvSpPr>
      </xdr:nvSpPr>
      <xdr:spPr bwMode="auto">
        <a:xfrm>
          <a:off x="74142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7AC77E-F5A9-458F-B7AC-77400836685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5021EC7F-4361-415B-9AAB-25C064ACB63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60960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DDA3761-E337-454D-839C-28BE6C4B70F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BD7C495-599E-4DE0-B370-A23127E0734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B24CE6AF-6731-44A1-AEDD-4E04D00DFC3F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56</xdr:row>
      <xdr:rowOff>60960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646F394-5FCC-4472-A33B-A266C29C0FFA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15322EA1-6CC3-4386-B2A3-364823CCAE76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4BD8C60-AD92-4175-8EA3-A8DAA8D61FFB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E7467B4-2DCC-487F-9F01-5267C4B24583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EE6E62D-ED7B-4254-A0EA-18A6684A86D2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60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36CB533C-67BA-49CC-BDA2-B25D4C3C8EA6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58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EF18AA85-4D11-433D-858C-D2D86FF38DF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58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A7F05A2-802A-423D-A17C-1AB6839BC16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57</xdr:row>
      <xdr:rowOff>60960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AF13E6-C380-47D9-AB4C-78BEDF15F958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F793F8F6-4592-40AA-9F78-5B43DDB9331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5BE86A75-67C7-4E7D-B87E-9CB1871FA9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96A2DBE-F580-4813-95E7-CFE7F109108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1557A75-2194-4B75-B118-5520EA254B4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60960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6AEF4AA-3F83-47D1-8C00-1507EB2805C2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969B441-2655-41EF-B46C-8AB6461C9466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785AAA1A-2172-4CB4-AA13-6EE2A725F1F0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B00C445B-950B-495F-ACFA-8778FCA1021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56</xdr:row>
      <xdr:rowOff>60960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B490D9F-E94F-43ED-A265-7D9E56DD8D2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5EAC4AB-74D5-407C-89A0-17CAF90CF78E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838186B-7A99-424F-8B67-9821E1BFF46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1E94CCD-A8CA-4CE6-ACCA-5311846F326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6E62591F-E153-460E-8A75-D90EFF4858D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60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7A9A64F-C273-4358-917A-D36AC76545A1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58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3FF0DD36-0DE9-4C51-83F2-1A4C5BC20AD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58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7C3036A3-3724-4B6D-919E-8F75A742448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57</xdr:row>
      <xdr:rowOff>60960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ACEFF029-0099-463E-A0AD-FE80972C5906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AA972BE-4210-4BAE-81F6-6EEAD489FF34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DC96448-7A1C-4689-93EA-09FC85248CC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6B9164A-84BC-4492-ABD4-3AC734B135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CF96AB-1EA6-4B8C-BDAA-795F339F2E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60960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717EA497-5E94-46E2-82F4-9D5EAFA2B6E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458D371-4ED7-4438-A34C-68501B7324A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67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BDDF76D2-B7EA-4D90-A8D6-515B27B581E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67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29A5E450-FD6A-481C-A610-DDDBAE10A05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67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189C2E0A-0E0C-4A4F-BE11-2BA4C033237F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1AD40C6-7CCB-4687-9049-8FDA94D7F61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F551E594-7F7F-4531-B8DB-E28737DC75D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68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EAA364-E948-4ADE-947E-39603E7AC75B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67</xdr:row>
      <xdr:rowOff>60960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FF7CF7BB-2E9A-417B-91A2-F18E9C5B07B5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C94FF9B-1969-4520-A2A3-6699B1C85AC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5DE7384-C092-40DA-8A78-37A97704651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900C4814-11D9-49E3-B4DA-49976CF1559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60960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779AE25-8E2D-442D-BE8E-02ECB7DD91A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C8D2B449-A212-4006-AC21-0536DA87DA8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2DEBC240-9AAF-496A-A632-FBD145D93AA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53B10BEF-8581-498A-92E4-B2DC7137A79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B0734CF-5E3D-49D0-9C26-301D3EE246F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5EEDAE7A-A594-41C9-A73E-8142109F948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A835462-8CE6-4A98-94DD-0E2C2ACAF716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9175F143-234E-4348-AAE1-A7D60BA18161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70ACF9-D22B-43DC-BEB8-B658DB594EC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3C66DDE5-D710-4BF2-8A92-A3F93EB5752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E16D534-5132-47D5-8006-9A50BFC1E1F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051DCA6-40A7-4861-8583-D8F5D057206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66119812-984C-4DCC-8282-36E8ECA2573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625AF8B-C21D-41D0-96B8-6D75A0BBB7D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CC2CBED6-BC8F-4614-9CB1-D9C776A8F36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4A76EC01-E945-4125-8A22-AC17F4CA3FF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CA0F0EF9-4168-4159-97FE-BFE9C608DE2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B1975136-F184-4C27-9F32-A332401FA2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8B0FDCA-D194-4169-B2C5-B64D7D2E0AE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D7F52023-A1CB-4D00-A105-942AF1E077D7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C7E9DBB2-627B-404F-91D8-AC2CE133FCB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B4DC94B-51EA-49E9-A0C1-3761B38C963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AF017EFB-B69A-4682-97F7-79760CBAC3F4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C13144DC-1899-46F3-8E2E-38B2F89F92B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4F5E1079-794B-4351-A34A-094D73BDC95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3458F2E1-5F88-404D-8685-50A907E7833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2A0CDDEB-81FA-4779-A699-5CCAB725D8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8DBA710-BC3F-42FA-B025-21C87362F855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1F727D4-186A-4185-A094-8E82D3170A7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C0F868F-8455-4049-9FC6-A2607081DC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2EC1174F-06EC-4FA1-AACC-7F7C6E14199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A247168-81B6-427E-89DC-A8E616B8190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AD4D80E5-196A-456A-A949-D04DE6C0888B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48A034E-A1F0-4DFD-8E0C-8108FA6B599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A63B2A86-85B7-407F-8118-A389868EDBC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DF46A958-EAD1-4CB4-96A0-74BD071591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A4438364-D747-47D7-9F94-13251D91C9C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0544F210-FFB8-4551-8C64-788656B52F6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B01E2D3-7DB0-4406-A87B-D1341A37DC8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592BC6C3-00A6-467E-805C-D37CD9F20CB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60960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3E0EE27D-9C0F-4F00-AF68-A8209C27893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3828A8DD-1083-48E8-A40E-ED68DCC71C1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8C746D1E-D405-42FF-B1C4-14225F59A74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C19BFDE-1A5B-448D-946E-875944CA68A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5E95A87E-844B-4369-BBA0-EF1AA2D2835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60960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3D09C918-FDD5-41AA-8D6C-40FCCD1D017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90A51913-1B8D-48AA-94FB-8F7710D13CA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50CF72F2-0DF6-4B93-89C5-A037BDA9A556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60960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4ED7C4E9-1037-4579-9C0F-F8053218E8C5}"/>
            </a:ext>
          </a:extLst>
        </xdr:cNvPr>
        <xdr:cNvSpPr>
          <a:spLocks noChangeAspect="1" noChangeArrowheads="1"/>
        </xdr:cNvSpPr>
      </xdr:nvSpPr>
      <xdr:spPr bwMode="auto">
        <a:xfrm>
          <a:off x="648462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0168E06-AB47-47B6-B6C2-E8211E529F3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D46D6449-1170-4E45-85FE-3C15144622C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C7BEEE8B-8AC4-4DF4-B6CA-E27C6E776237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495554A3-BB67-4AAF-AD7B-6A2A16F8D863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9B9E7441-83E7-4B4A-82E8-97BD1ED62EE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60960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E45C792C-755A-4886-B8EE-A1C401B54F7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39BA1FA-8AB7-4ED6-8636-7ED8D4EB68C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174149F8-4893-44B1-B61D-727BA18B9904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B71F6B8A-36E8-4667-A00B-7BD78A97656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6D644F9-FCF0-4F7F-999F-C1D3CE2DB16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60960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8F928E7-4847-4EE4-B56D-C94859E03A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F0E413A6-D980-4F0F-8EDA-295A80FEC671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FBDBCDA2-9E72-410D-8208-1C7A1D23F6E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AF7D8F26-D700-4B12-AE8C-1FEC246C290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0D7CA98-0E4B-4AA9-B76A-DD47EA5B735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363FFAC7-86F9-45B5-82CF-30AA0738F41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BEE70BE-D676-4189-B69C-F20C7B215B2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D86BDC8A-585B-4BCB-989A-AC3C828FEC4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566278D1-BF52-420D-AE70-3505CF189D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BE6ADA27-74D8-4C67-BB2B-A53BE244911B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570CAF95-0813-4D2F-B6B2-36410F987C48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907840CE-3A0C-400F-A731-98AD26DF998D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A81EA6F-F08B-4289-9142-CDE14AB8258F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0BE8B68-126F-4CC6-9D35-A99408860CE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E3F9E3AA-9DA1-470F-805C-DFA2C6E8572E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887F8F5-7B7C-421A-87C9-7DEACE50C1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111F9B3-CC78-4DB7-99E0-0A4F4E1BD8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1EF74392-6DCE-49EA-BED5-359E67FB9FC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A34E8BB-41ED-47B5-B449-5C86776223A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6E0F051B-38A4-497D-8C5F-D6D4E3DBF55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5F81269D-3EA1-474D-8E5E-C373E213CD7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31193A7-4756-4DF9-9C43-98B0EEB4AA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4F5035E4-9EB3-4ACC-BFD1-7222C3D6C57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DCAB655-CE2D-4979-AC33-EA7B1EC2B78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CF2C440D-25F7-4B19-AA67-749CF410B93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C64D5DB7-19C2-48D4-BC00-E8DA704AAE1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6F448479-F122-4668-96FA-6951884F3BA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4A202DE8-7EA0-4DE9-913E-7A7DC642883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31</xdr:row>
      <xdr:rowOff>60960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760E0CFC-6BE8-47ED-B9B9-C415EDB47B8C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F0F5467F-EB40-4DFF-A2E1-0F6A69A8B2FE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9F025B88-AFF4-489B-9610-D4197BAF2000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31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63A8195-6490-4127-A46F-CE985BE78E1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95B6E1B-79EB-4CA6-83FA-65594C382B1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DCCC421-3B07-4FD3-AE42-17FDFB1A43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D51AC71-3D70-4575-A147-97E6E17B6C7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A9DF7F50-9376-4246-B9FD-D0EB6C98528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D83618B6-4990-488F-B15E-5F668EC46A6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FB67C37C-8C82-4141-973E-AA5AB4A456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23F6FA6C-80B6-469B-966E-38E81086F1BD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BF00E7C5-F126-4D06-8D57-F5AB9976996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F6912D44-2BED-45C6-8E2C-32D2BDBE638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4A9FDFF-4824-4E74-A78D-03D6203C712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89CA351E-75B6-49A9-B7FE-0C5F89CDB9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C2383B63-3D06-4D3A-BC2B-48956CFC137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90C0E76-39E6-4D0A-B3CA-E902AB8F671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B1F348E0-4141-445B-9535-C1D105C1245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6BAA0C2C-C3E3-469E-B08D-D5C2E34A090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79AAFA0-AA50-4438-A326-CD7B2C95639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3F6C120-9F5D-4E9E-8C4A-A72783AE832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AE3CAE9B-C64E-42BB-9CE8-DC66711EAC2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8CB05E09-BEC1-4F34-BC7E-F03A8F49490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A9CA0AB3-E94D-4427-93BF-684E121AF3D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15E13194-7960-4A12-82DB-86F3DC462C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F9AE050C-3E97-4C47-BD28-E3C865D16A8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F83119D-29A7-4998-A8BD-FB2AD790C5A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71304D07-5789-467D-8C9B-5D05923405C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98C1AE9-4572-46BC-A11D-38EF0EE4CA7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9C5DDE0C-9DDB-4341-AC7D-3AF8D4F77C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AAB4E741-0F74-48E9-B183-21543A3E9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B0927E9C-3DC3-4D41-B519-AE546DE0071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77E630BB-CB40-4E6B-BD9B-3078B6E2159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A2D09ADB-3992-41A3-A88A-B92715FA06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60960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B53D7FE1-64A7-4352-90AB-1FF59660B2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B1781A0-3E25-4459-9EF7-039760E31B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A481B70D-CF80-473E-911F-9C9CFC343A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60960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C7ED0567-5C61-4C4D-AC88-F58D455669C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F97F2FA-7A7C-4F1D-A122-21A227867C2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19F83F87-0ACD-4861-82C1-1232800F9DD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E2741393-4CDD-4D6C-BAF4-A810876195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C4FA7593-1401-4DF9-B156-C6AEF2C8AC2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8520954-AC69-4298-81D9-03750552BE7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4830E2AA-A5DF-48B7-B7CA-297B20BAD97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47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ECA15B6-6434-4D45-8912-E72B838467E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AFBCFAE-0D1F-433E-9CF8-C4E819C1F84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4D6AC566-A42A-4ECD-951E-4A3A0CE384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46</xdr:row>
      <xdr:rowOff>60960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FBC2A50A-3424-4BBC-A96D-2BD6A7C0F86E}"/>
            </a:ext>
          </a:extLst>
        </xdr:cNvPr>
        <xdr:cNvSpPr>
          <a:spLocks noChangeAspect="1" noChangeArrowheads="1"/>
        </xdr:cNvSpPr>
      </xdr:nvSpPr>
      <xdr:spPr bwMode="auto">
        <a:xfrm>
          <a:off x="68046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160C1947-CE0A-4706-A979-B47C1B97E541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304800</xdr:colOff>
      <xdr:row>47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DE7BC842-06E1-4A02-9B6F-09927F040502}"/>
            </a:ext>
          </a:extLst>
        </xdr:cNvPr>
        <xdr:cNvSpPr>
          <a:spLocks noChangeAspect="1" noChangeArrowheads="1"/>
        </xdr:cNvSpPr>
      </xdr:nvSpPr>
      <xdr:spPr bwMode="auto">
        <a:xfrm>
          <a:off x="63169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45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4E3480ED-38F5-4DBD-9425-39FB5CAE7CF2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45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66E41597-B475-4611-8B3F-ADB0D74A8B45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44</xdr:row>
      <xdr:rowOff>60960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F84EDA52-44AF-48B5-9AF6-6ABAFB5E2976}"/>
            </a:ext>
          </a:extLst>
        </xdr:cNvPr>
        <xdr:cNvSpPr>
          <a:spLocks noChangeAspect="1" noChangeArrowheads="1"/>
        </xdr:cNvSpPr>
      </xdr:nvSpPr>
      <xdr:spPr bwMode="auto">
        <a:xfrm>
          <a:off x="61950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47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1A0D2BA7-754D-4DA5-B14B-C2182C7118B2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FEE5115-29C6-4472-BABC-0C4006CC631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A63EC52B-222D-485B-9C3C-F8DDE2DDE15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D98A2D7B-2E8B-4308-A27C-53DD7A4A369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616BF799-AEEA-4CC1-8515-20B8661EC1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6E6DFF48-153F-407A-9E02-744EFA1FBE5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60960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A6A4FB38-5098-40D7-96B0-28D959C6661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FEF0A00-F7F7-4C6C-9D52-97332367BA8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A8583A3C-4F82-4967-967A-EA2A821B81C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5A848B79-E7B3-4F3C-9829-711D5DA483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33CE05F9-FA4A-45C3-A7FE-AAE4EB7F14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60960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836D79DC-7031-4725-BB2A-6D62A701A49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542D8D6-0DD4-45B5-923E-5E0526189C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6E9CB328-513E-4045-886B-679C82A043D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DBE4A026-47D4-4025-838A-ACDFE4F65F5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2237216B-6802-448E-AE0C-5A38AE59EE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60960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392C2CE8-F52F-4024-A1B5-C554A5BCF49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60960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8AE35CB7-BC8C-40F4-AE68-9B723952E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D0410AB2-DEB8-43F4-A5BA-150B11EF516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A72D809E-BA9A-4284-A6D9-4F572A14ED11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55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F887A9-C691-4104-A536-C3890783FF0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DE430F9A-2D58-44C6-BAA5-5D7C455B78C9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EB646D9D-184B-4701-9B73-C96E15E5713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59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C25E2AB8-A8BE-4DE4-93B0-C562881D2E4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55</xdr:row>
      <xdr:rowOff>60960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82FBB4CF-961D-411F-AA74-B04A6BE833D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1C0BC04-F692-4ED5-9D6C-D2A0E5414D9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709A7ABF-0531-4E92-8B7E-F610774E1E2B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59</xdr:row>
      <xdr:rowOff>60960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1C67E8E-18D0-44DC-BCFE-99B5ECFA55C5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55</xdr:row>
      <xdr:rowOff>60960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4CE82B9A-47CE-48BB-8248-802F34CB672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57</xdr:row>
      <xdr:rowOff>60960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DAC28407-0B77-4CE5-8501-EAAF70236C2A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087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59</xdr:row>
      <xdr:rowOff>60960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8A4C34-56FE-4C31-925A-8B888A6EA8EF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60</xdr:row>
      <xdr:rowOff>60960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96953A4-8FA6-4544-A0DD-C10C6FA2FE44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833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ED7C9C5-E0B6-492D-B3DA-80AEC7E6A93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41409C7E-4F74-475F-8A51-9066B461695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96A834C-8FDD-439B-BDF6-B44980E4636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05FCEE34-50F2-4042-97DE-7A6B2195C2D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24E4FCDE-3A16-4B5C-8910-BAC15BC8B37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1258E316-C51E-4ED9-826C-E797CF2B19E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B7C265EC-630E-47DA-8B33-C6A76A86079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AC71058D-0EA9-435C-9A8F-CA06E31229F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D164994-B1FC-4723-918A-CEF3CAEB7C0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3011F905-0055-4F3C-A524-CAD5C4E2BE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E82908FA-4387-4E0B-8FA1-8A7CD995F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FB57B748-1266-45D2-8BAA-BFC28B84C1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38EBBBC6-E75B-4A32-9B19-C4887A1D15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9923A940-F22D-4651-86D8-C1C8265D64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F2E0436F-E99A-4ABD-9B07-F1BDBFB53A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A999385B-7BED-4A3B-A42D-B4BA8B4CE63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42608C4-4962-464B-8C9F-7B7BDD702C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AFBECAEA-2646-4CD7-85D1-01D7EE831C6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1BE853F8-5F8E-4160-A8E3-94701E84F4A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C10D1A46-56E1-4712-91FF-B9ECADDAC9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A7B031C7-0C14-4185-AFA7-DC8AC09AE9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7D12132-ABE7-4128-B1B9-A3FB0C772B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73701412-47A5-4A29-BEDF-36418CD7CA1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37A9944-9E89-411A-B5EE-E0F9C4D6732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45D64A81-1319-4B0E-9010-93E211B92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69ECE15E-54B4-4C91-B869-38FCD236C0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8D23596-DDC7-4BF9-B2DE-14FF068CD3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3C1F0616-5AF7-4298-8667-0AE652CCCB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72DC2293-98EA-4493-85B2-29D74ADC0A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EEA70D6-7C44-444B-807A-D89AD88B63D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6FDE147C-F616-4271-9749-C00E3C6BE11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77B59576-B2A4-4038-AC82-86B965A4E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F5AFFD1A-55C9-481B-9D17-56B6A93BA61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AEC093BD-62A4-4A73-A08A-8B65B57E6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0660B23-FD90-4647-AED5-157AC4C0C812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5CBF65BA-9307-43BF-BA55-D30F3DE0CF46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88D09E53-81AF-4C3D-88D3-A97532D58A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757EC26A-D992-48BF-9DFE-FC333E4A9A5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CEEFE984-74CE-4560-9FC5-D70D62369F0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C4361136-3646-46F5-B37F-46B509548158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438E8A3E-8032-4C22-947A-EFFA7C56C4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C2D0356D-5F15-45D9-B1A5-FC2FE24CCC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AAC0C5E7-3B8D-4B87-BDBD-FC0F78AABBA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73DF2FF7-325A-4A8F-ADFC-EAA23D69D6B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3C95E13D-5EFB-48E4-BF13-B7A007F7C1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2FC7B1CE-D02B-409F-9EBC-142FC83F1D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FF1A64D-C80E-41A6-9559-EE01049C72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D0F20E07-587D-436C-919B-23EEB462047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718DCA8E-5E94-459D-969E-53E0AF2926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758141D-DDE5-40EC-8DD4-225C68F597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E4A3C0B-ADEF-4CD7-92B3-7BAC12947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96ABE-601A-45EE-9BC1-2F57761C57B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297C1D4-2505-4775-9C05-6244C7BAF17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7655CD3-64E9-45A8-AEC8-3B91432952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9E2AFB6-2830-406F-98F5-A73092AE57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439D59-90C2-4935-B3BB-677C944378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AC3C259-A701-4349-8CF7-457B6A3D6F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B966DF77-BCDC-4F39-A29A-FA0A25B921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7B76C31-AC20-46D5-8C79-C2AAD7C5B5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CD8A336-BA95-4DDE-B5FE-DED0491AEE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A40F4F6-4CDC-49CE-A455-89A840BBF48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7CE76ED-FF11-4B03-BF62-9C71E1166CA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7B72798-19F8-4262-808F-0D8738D857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EB14BD3-5736-447A-AF89-E9679F34DB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33AAB07-6092-4DD7-8AC0-3208F40746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68D1EED-A97C-477D-9714-B2D03FD80A7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36053F5-23BB-4DDD-8ECA-FB15E59306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47BBB02-43A5-41F1-8B56-33BD375ECAA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3DBF09-534E-4617-8B82-D44DC3DE6D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44CEBE0-A80C-4981-9B63-0DB60FA0D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F321736-6A74-4135-BE43-6842B06030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B4144DA-88BE-4900-8EBE-B69E22C7FC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8D3D42B-1107-452D-B277-47F4BC48A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9468D7E-DBE0-494F-98AE-8567467E2B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CCECCC4-A53A-4D6C-A171-B21208A31AC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89882B4-DEDB-4F1B-BE09-D29DA3C01C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A63740-579D-4582-AFB4-97D00AFB9C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782FEC4-D539-4A74-966D-B9F7F53D9A7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C612D94-0D2A-44FC-A65C-480178DD73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514EC3-8076-4689-AA87-AD5191CF46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4DD9F29-3190-4EC9-B924-9B38C9D7C9B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262BEFA-96F0-48E3-A895-FE62C0027C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601980</xdr:colOff>
      <xdr:row>71</xdr:row>
      <xdr:rowOff>30480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DC5E41B-9AA1-4BB0-945C-8F8D9259E9DE}"/>
            </a:ext>
          </a:extLst>
        </xdr:cNvPr>
        <xdr:cNvSpPr>
          <a:spLocks noChangeAspect="1" noChangeArrowheads="1"/>
        </xdr:cNvSpPr>
      </xdr:nvSpPr>
      <xdr:spPr bwMode="auto">
        <a:xfrm>
          <a:off x="7033260" y="1484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349A970-CAD7-416F-BCBD-855CF673E5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39A51C4-A40C-48B6-8A25-B64343744ED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D065940-150B-42F7-8508-19F1569B8E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F98676D-78FE-4957-937D-E2CD14680D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8656C3E-092A-43E8-B1F2-64CB9CA70D5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BF44488-854A-44FE-BAFF-E82E57FECA2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B1D8319-1E09-4383-A2E3-35E684ED5D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E7BDAB8-65E6-4F15-A6BB-51897EFFC20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EA39FC-6731-4551-A4FC-04FF4D93A4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C7EAD05F-54D4-4EEF-BE8E-B4F4286689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5965DD0-5241-4C16-8178-640909E443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DDDA74-48E1-43BE-90D4-4AB0FFD913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AE057D-6F92-46E2-B432-EEB12DC575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E5A6BBA3-8F82-4854-80D1-75B61A0593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81B9453D-CC97-48B6-9B78-E7CFE0167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EDD2A95-0D92-4946-A2F2-95B5B19B93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106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FCEC3745-2B50-44AB-9C69-00505EF42AE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002A118-24DB-4995-A8FE-E5BC7FF247A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106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1C110CC-9ED4-4589-9710-3F9455797B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106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555D77C-6910-4809-9ED1-0FD4D45515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7F13602B-DF40-4032-AF06-0FAFCED813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BB91E1F-2A7A-4620-8080-445C17741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B6ABBD-DA4D-41B6-9A70-D9788BA47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05AD1AB4-D7EB-4DBB-A3F4-DC65D93C9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8A41266B-40A8-49B6-AFE2-6DCF231670D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C9A50FF-D8EC-492B-9C4E-086681EF3CFF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6D6AA83-34A5-4943-85F1-E0F4E362CB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126326A-64E5-4DC4-85AA-B33CBE6A64DB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96D1A22-7026-4D72-A2C9-7F2CC5CFE1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61F316DB-ED44-4E07-AC5D-77E5E085A78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AFF9012-D4AC-4335-BA04-CFAAF4274DB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1F3479E-51C8-44A7-8180-B92A8510875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E712787-690D-4C1A-9120-517E0AC135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7CBBB92-FE20-4CA3-8D0D-963DB0AC78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20B0D774-EFDF-46BC-BA46-D3F56F82EDC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76D51C9-FB2C-44D2-B3DD-186DBF5FAA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8479333-4127-4FC5-B48B-002AADD028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1B12210-AFB5-474D-B909-D03B53567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107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64E7583-BD3F-4F54-9141-FCAFE51BE629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107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A747A3BA-BBEA-4FDB-BE3B-80DCFA3B0C0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107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ADF8A8F-B259-47DF-A914-B89C065F6D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99E75AC-7D2C-4AC1-B6A3-329D97DF92D7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27B922A-0216-41AD-8216-52F152692E82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01A0B26-48E4-4306-840B-85BC7D3CEA3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E4E96DC-67C2-40DC-9833-19B9083BD07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6FD2A23-F506-4491-9553-F51B9FBC97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960B7F0-47D9-46D9-AA8F-89CDB0BBEF3B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D249C04-0E29-436B-9059-E9E64876E1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001466-F78E-4382-89C3-03E73CC76CF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1976058-9D66-4371-8CB3-8EB4A0B6AA7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E8C0AD3-2B98-4A65-AC87-3C7AECE40DB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2313A5B-3603-4AF2-AB90-08FB3365CD1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C9D992E-F462-448F-8D7E-15E30A7DE4C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3DB5FC8-3702-4134-B643-A551BD04A0F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76FE350-B0DF-4D48-A6CC-7D3CCC6FF07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ACB2377-4BAD-4377-8B87-8E8D329CE1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DE7EC0F-0D01-453C-93FC-7E0A5B300BF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47B1FD0-7FFD-41DC-99AB-2048997EE86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64E9AE6-DA10-4096-A898-40CD5ECD3D8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2D73E2C-5FFF-4F53-A4F6-5C9652156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0C76097-5FEB-459D-B833-439FD2F6898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46786D5-21C2-4C35-AA68-6FD07867CC2E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8C441BD-15D1-487C-857C-15D3AF239F1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CBE9B-7339-4E5A-AA81-C47D6E93C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08FE59F-6A42-48E9-B271-94FEEB89DC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29EF60-0E7A-4715-B242-1CC6F8880AA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C9BEF49-EEA2-4FF1-9D77-FEAB44E8D9DB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528978-9432-4844-91A5-CDFDA6C83794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AE9E88A-9EC2-45C6-BB1D-3FA8A33ECF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2FD059-608C-4836-92BD-B5DA12C165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276BC4-680D-48CC-82BF-EA778696F8C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897EDBC-8935-48AE-ADF3-E24B52242A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A7DBE4-84D6-4DBE-B558-FC224E43FDC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B378EBB-77EA-4401-8BC7-A2F8E61A2A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3F63FB1-E838-47C6-8C85-024186946D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561152E-AF09-4764-939F-9EDB9AD5E08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D7D2014-4170-4CAD-A642-AA6D14D5EA7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41ED2CB-AC74-467E-BF24-70B000CD00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91DA859-F094-481C-BD65-E92D83DB21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6DBFC27-7845-4518-A0ED-F9AC1585BA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164C8CE-3429-4A2F-B949-C2037C22F8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0697593-4189-4327-8625-5988B832E1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3E5CABC-CA1D-49E9-91B5-C1A37E450BF9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5412147-7B25-442F-97E5-76E2F660AD3E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0F2DF08-9974-485A-AAEF-D5B438DDC021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7E3A97A-C6BD-47CB-9AF9-63DFFA2B476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24678630-B8D4-4518-B4C3-5F3FB7B9A56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6735BD5-C447-4553-BEC7-818B2D5799AF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60C9BF3-FE7C-45AA-98DB-2711AA56B90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5ABAA46-6B24-400D-A33E-80A42607DC9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DD02682-153B-447A-9231-EFC95B7339B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89F47E4-1182-4D59-BB7F-B83AA99E9C1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673403D-AF53-4F38-A2BA-D132C89D7FD9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4F27893-6F71-499D-9440-81F0A4B858A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598916D1-B541-40AF-8601-30F11C76989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1D6174E7-823B-4D7E-A155-B390C52362F2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5FC3D23-DCEB-450F-821E-CA0D42072D2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0BB40D6D-84B1-452C-B838-8A9B829C92F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E00A28A8-6DC0-4777-8333-12ADBD28854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D106311-FA7F-4BBA-B164-A6428EBCC10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5D13264-DD09-4716-92B9-4C76C2D020D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0FD4FE4-940F-4D1B-A3D2-2E0BCC02A2D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DAE2C66-875C-4618-BAFF-6896404770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359B9A-972A-484F-9F69-62CB9B57AC3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828D9CC-B444-4528-BF14-33098B93A80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2C3530E-C825-4CF8-8B2B-41970BB179D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F7B81875-3498-4766-9181-EAD14051ACA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05DC098-7467-4396-874A-0F58592335F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B619B0C-968A-479E-8037-2272628D5F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AC65F236-31FA-4CE0-8259-7AC8EF5E5D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F52E4E9F-835E-4F7F-BCC2-F22601C931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72A150-AB48-4234-9621-A9BE155B0B0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CB251207-44CD-463D-AD79-91C23DF672A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1522360-7F7C-4CD6-AEDA-ED83E7037F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097775A-5ED3-4ADD-A376-41B5A986C2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3A9F6D3-351E-4265-AF12-ADA51F15D4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85DB21B3-38AD-4B09-970D-7E9129DE32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D1D741D-B303-4DE9-BF55-3E61FFB841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FF392A9-5CF0-4CC3-A0C3-D3BC518182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5C6BB70-E74B-486F-BABD-D988B9290B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D544A265-0BE6-4C9E-AC76-E17D3A23DF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B8030BD-51D9-42C4-AF79-58EBFF1047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ECB11428-2A62-49C1-98F9-5A6853B6BB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7A69949-2047-4DA3-8BDE-E1C092A70A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370FF60-0264-4FBB-A40C-C0F5B1A09B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1C33D08-6324-48E5-B4AC-614E06C55B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C92080EE-3B8E-44BC-A876-F5AD778996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0FDB254-EE58-4159-AA33-B5F45657C0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C019002-DD26-402E-9104-B2DFCF6A2D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85C2EE9-4B76-45A8-99CB-9720B651BF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8F2C08D-F02D-41DD-ADE2-94DB65F9CE3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B0873-29B6-4D35-9484-5A916AF3327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9913D872-4A34-4E81-9D99-00F1307AA9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E92943-8919-4102-90B6-985D6194CCD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CB33D4B-DED3-46AB-9C40-9BED3259C71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2D4CD703-1D91-499D-9C3B-C48F15F166F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DF61EA9-5437-4101-B572-39F3B60FD2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E5D4F14F-F7BE-4E76-B8D5-E704400FDB7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600653-3815-4CE3-B3C7-10BFE677A78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D644045-B48F-4767-8303-93132FD5E56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BA822C7-E694-4666-8797-0DCA52D7E8B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199107B-8B9D-4FC2-B09A-6D0D661FFED0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AD6E3C0-17B1-491A-AD84-2F324C05D1F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A68D05-CE1F-4145-A598-7B33841F682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F55A491-C873-43E0-8A0F-CAF54F721F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06A108FB-6F0D-4E37-B814-3CB37221A19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1E6300C-E2E3-4B4A-B54B-C6CD4E2EAE9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1C3B226-3E37-44D8-A587-20D6A743A62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174D9FC-5E19-42CC-83BF-0D9FF160D9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D7B9034E-14EE-4D48-A812-CB0C7BE357A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089B2189-B666-4BD2-9C58-AA502C6772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6D990D88-1EEA-40D5-A41F-3A298D968E5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2442BFCF-DDE2-4966-AA53-6F0E82549B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3C785C-A0BF-4D0C-BEB3-0E41E41FEE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8C64C839-67C3-494E-B284-EFDF557635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9539020-7739-4CFC-A41E-FCDECF4150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C2934F-BF39-41BE-928B-0C6B4D9DDA6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FE9929A-4458-42FC-ADA8-6D91EFE65D9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54344B1-11C4-487A-A051-74E21D508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58A3062D-C9F3-40E1-935D-245F1F520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CFA007B-20C7-4C99-89D4-BB6C14712F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277555FF-0B0D-4C68-83CD-2994E4F785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5D039A7B-6304-48E7-AF49-9C2C699528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132A413-794A-4613-BC65-5BB1917550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D2961F04-F1FD-4CAF-A697-6C46C884EAC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138517B-D9FD-4AAF-BA1F-69AB089E06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814463DF-B20B-4873-8229-73B3E6ED6B6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A751D54-956F-410B-8EB0-A3FD57C1CF0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874F604-0B4A-4AD6-BD20-0AC1D388CD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D5F4B356-9AC5-41BE-9C63-6EA4E0B83D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D8F995-BBBD-471D-BF37-0AF23ADA88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087ADCA-3A55-41FB-A6FF-D05B5D68EE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AAB01B74-2B0B-426E-9F15-5209FE2961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849E0682-A57F-4B25-A0E5-660B9F8CE11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DD14CDC-6F80-46E6-9B2E-128184CB1C3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0576EAC-1585-4FCE-B456-5E5E54DFFD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84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371030D-DF36-439B-AEFD-E2420037E6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AB4EC02-2797-4D95-AD64-1C0FECD82F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59324E5-F23D-4F20-B000-4804F8EC4B4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39A79DC-CF9B-4F8A-B412-714C22831C8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9BE05D1-0F9F-44CA-B482-771A61617C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94BD78B-7F38-49F7-8A8E-98C3EEF3B7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3B6494-BF88-4007-93B4-F8384551C8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2F041E7-9058-4823-B661-20EE095EF8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6C97831-AA4C-4B64-8B23-ABE62582E0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75B8C7F-6838-4492-A76D-B6467261D9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8E9E8F2-1FDD-43F4-9C51-1969C64F220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BA2DCF55-76B8-4F52-82AB-6D8A1B52B24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727B47A-4241-4539-96B8-2145C87EBD6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EA12374-D5D0-4D45-BBBB-7ECEF5160C4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023B9E1-EE83-4948-8FE8-534CD7D5BD6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EBDC6B6-C904-437C-BAB0-374B5786064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C8B0E95-B7FA-40EF-A43D-8F7B04BA212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7221EC2-1121-459E-96AF-3C62395A54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5E7D522-2884-4E65-AD90-A5E59BF6864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D17145D8-2910-44A6-9F4D-9F9A88308743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7A0E78A-3A91-4339-8771-61E6044A198B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21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995D18F-CEDD-47F8-ADB6-FB16968023F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50A162E-2C04-4E22-B0C4-D9CA6FBA0FB7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2E69034-B9F1-440D-9990-38A80CAECE38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E8485-40E5-4648-B399-57B637E7C7E4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B769419-C47D-4D5B-98CF-B5BED65CA945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F13C4552-35FB-4BD3-A5EF-55840D7915DC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57111E9D-2863-4883-B8D0-37EED20592E0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7DDA81D-E36A-403D-B368-A6AAB6DE215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5FCB66-48F6-4A77-997C-FCFAC9E32E44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F784EC4-A056-4827-B578-879B8E92BFF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AA290C-7425-4172-ADB6-3568A9C13B3D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F5B3C74-2AAA-4087-8C2B-ED0202282F9A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ADAD3A9-E466-4C94-BADF-E2C7AEB1567D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3219085-2504-4871-811B-CDCA674613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4FF84A-0CBB-4370-A061-A295626655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26CE599-28CF-45B1-9D48-8E4D1225480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27A5F82-03DD-48F8-B01D-5E686CB97DD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9A75C0-778E-496F-ADD4-8102643EDBDA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0FD884F-A1E2-4431-B707-954B930E3603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AF1B6A4-BA0E-4E8B-B65E-84584839AB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57B1D57-40D9-4F41-B6BD-956DAE8B401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6D597C9-174D-44FB-A348-0CE9F85C0B7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92CA9D-8C5F-4048-9755-07C22F3F167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2C0AC79-5D4E-4445-B38E-BD6DE73DD2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453F570-92AF-40EC-B8D4-E853243F07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7F2322D-F355-4810-8E79-E033454462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CB2D874-204E-4595-BAA1-F32685022F4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91C2702F-5227-4AE2-99CD-DA897BE1EB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30480</xdr:rowOff>
    </xdr:from>
    <xdr:ext cx="518160" cy="55626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6EF9AB2-5EF3-4882-997D-5462F030AE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2DDC16B-A5EB-4C03-9101-1208427AD7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380347F-B8C1-4B62-9079-B041767FE50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FFF70A1B-6055-43DD-B0B4-D2897DCA6F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01B21C31-7306-4754-AFB2-1E4E9A97F6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F87EBD45-3043-4F6C-8D81-0A29A6142D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3F82941-B3FB-4A5E-B8B7-B3C626BB4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C754BC-D92B-484E-B010-A771A65999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19C2A0C-240E-4EE4-9903-67B520DB9B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BBBA00B4-65C5-41EC-8332-7530650476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4D0807BD-5F22-4EC4-BB1D-480CF42B2D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D3CE9E2-5DCA-4E29-AF31-69D3B8AB89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AC6A059-92AB-4682-A7A6-34A2F51B58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18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DBAB53C-3BBD-4B4D-8574-4B110865E3B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18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81A0EAF-2AEB-4F87-A3D9-856DDA2ACE4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34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3CE2DB0-CC9D-4FA3-A017-E6C7BAA199A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34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255BF0-24D9-4E42-845C-B1CF8D9A2FC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9601CA33-E3B4-4D8F-8B85-52E4DC2D467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454E8CA-A48D-47C6-BC6F-38BCB193508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C87F779-A23E-48DE-B1B6-FCD94D2447D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1640B41-08C5-4885-976A-04E223021647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18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4743B6E-8AD2-4160-AB73-9144807DD61F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18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EAFC76EF-BB41-4841-BEDD-6D0C7DFD133E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B91D73C-8216-4AD1-8811-94862141E7E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CAC4DAA-5974-4FAF-A523-03C6A1D51271}"/>
            </a:ext>
          </a:extLst>
        </xdr:cNvPr>
        <xdr:cNvSpPr>
          <a:spLocks noChangeAspect="1" noChangeArrowheads="1"/>
        </xdr:cNvSpPr>
      </xdr:nvSpPr>
      <xdr:spPr bwMode="auto">
        <a:xfrm>
          <a:off x="72161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945C785-4CC4-462E-AC85-847DF8BED75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0FACC91-CFA4-454C-A1A1-547080DA88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7AB3972-0B4E-42B7-A5E9-95733061D4F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22940F-4AB2-4C68-A140-86291AB6531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FC26097-6B13-4AAB-B042-78829C2BFDF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3F7691B-C20C-44F0-85B4-E176C237D501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7862E81-342E-49BA-BCE9-ABF254D4194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11E2C0F-F6A8-45DF-A466-9522118A62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CDE7B430-C991-4EE1-97A8-C5F37D57DD3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F7253BEF-6AC7-43C1-BFF4-053741D212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540DD49-B3F2-43A0-A529-1BECD35559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57B226C4-DB38-4FBC-93A0-ECFBD9BE18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0E9480E2-4CA6-47EF-BB80-73A2ACE927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273C077-127E-4E25-B07B-1271D1EC000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6B8B05-1EBF-4ECA-8303-3B6CB4B4D9B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32F17-784D-4E3A-9AD1-37FEB00146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7C23EF6-880E-45B9-A904-7928A530C4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6BF23B-BDAB-4994-BB61-124FB265BE47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E3B93B5-110F-4012-AE84-92858350F1A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023C915-CF7B-4497-A487-C4D514BD087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9B83759-CB24-4D88-9FC6-EB05798670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064D385-9AA7-446D-8F25-ACDD8AD6C68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9377848-DFFF-48A8-806A-F92588E675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47E5BBC-ACE7-4D3B-BD6C-BBCD7E44CE22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9A3552-62B2-4529-8E14-EF9A2CCCC5A8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13C84CF-C3F8-4E3A-A381-804FDC25A6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FA642AC0-DFD9-47F3-AAFA-A6644657A1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D2ED20-AD94-4BCC-AAF2-531623F97BA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17E93446-E376-4EFF-A581-2F524DB15C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339B79-B8B4-4AD6-9C65-C3835A63EF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322F7E12-D7A7-426D-957B-8BE1B9ECC2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ADA051D-43CA-424E-84D8-ABDAFD0C997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A029E571-F93B-4D60-80B1-ED05A56B6A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E2E0AA30-082D-462F-9A9D-2BF99FB71E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1192EAD4-3601-4A4B-B674-AA02D0DCAE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DF442F-E6E1-4C8F-B060-E725B5054C1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49FEEC2-DE9F-4346-89F9-CB85550D06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7EDA05B-52B3-4704-BB8A-3AC2B911243D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30480</xdr:rowOff>
    </xdr:from>
    <xdr:ext cx="518160" cy="55626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FB6D95F7-A3F8-45D8-A3AD-DC147FE66E0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30480</xdr:rowOff>
    </xdr:from>
    <xdr:ext cx="518160" cy="55626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CE10FF2-20C7-4F28-9D6C-9727CA386833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7C2DD71F-FE5A-4224-AAD3-79BE4346A81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E79AB20-F64A-4005-8C2F-634DE771B2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30480</xdr:rowOff>
    </xdr:from>
    <xdr:ext cx="518160" cy="55626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05BB44-6857-4F23-A344-F7B15D598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30480</xdr:rowOff>
    </xdr:from>
    <xdr:ext cx="518160" cy="55626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9FA2A5A-7F11-40E3-8143-57F68D13F0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EBD546B-E129-4CCB-A588-3711567179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65E69DA-F907-4CEC-975C-E974DA3D8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66B4FAC-81CB-4BA3-8C7D-478F1DB9F2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6ADC111-ACAB-4FAD-BCB3-8B3669E71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25CC959-6A9C-4251-A824-409DB8AA1EB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B47940D-AD0A-4A9D-8B3B-F6A7F4B31826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84C80ED-9654-4F4F-94BA-AADCD51AB3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4FAE7E6-17CE-4D91-890F-145D22769F0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2768B6C-AD5A-4226-87B6-5448A2C6B0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0DC43E2-0099-4704-A733-07409D7F603F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CAFE2C0F-CF42-44C6-8E32-7F179521FEA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3888A0D-CDED-41EF-BED2-25FEBA1BA2D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60EACB9-5E66-41C9-9E5B-12D89920AE2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9D5610A-FFEE-4D1B-AD73-F5B80142EF0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174D8DC4-5EBD-41A0-B716-6F84E6C31DF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F2723BB-8AFB-4AA4-B6A2-BCC446D50D3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FEB839B0-5248-4AF9-AB0A-0ADCD257C3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B90FB306-9923-47BA-BEB6-66F7ADC508D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49DC7D8-C754-4BAF-983E-8D4F9F1FD940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674722D-B062-48F1-AE96-A9E6ACE613E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D892204-0B48-43AE-BF03-4E102A9DB7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D78C2492-831D-4FF6-A9E2-33DCA05360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ECE6F07-0F33-4343-9836-6BF2FB13408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D668264C-1CB5-4A44-B059-EA7BCC3DEC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E33C76-BEC8-4BB9-896E-DDB0340D937B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A0EDB74D-6449-497B-BF20-05B941A4F2E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370EAA4-211E-463B-9C61-7830687603B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2FB87456-BFD2-4450-98EF-486949ACE77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AF02ACD-3FB2-41FE-8902-0C6DD99DC5B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88C13E0-79E6-456C-91B4-F71957CB768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8D5ECAD-CA5D-4735-A3AD-3EE829E5F8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DD97FD3-F49C-41BF-B5D6-F68A7D7401D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C939D49-1A45-44D6-B7E0-07E3C5392E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467EE83-FB35-496D-B870-65E88CD903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B04D0C1-805D-4AF9-924E-FC4409FAD6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FD91645-54E0-4BF2-B7C2-CD7C0DEBE2E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DB9C5D-1B6D-461B-8166-E40C8B7939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6147422-1EE5-4432-8705-913092DC72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F3FD2-F455-44CE-B4C4-85066472D6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6E3951F-AE3B-4159-8E9E-F0DC6C0F4B9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30CB5DA-BFCA-4F2E-9AA7-93EEC763BFB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B736859-2025-4884-A8F4-A934337745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6637628-0880-4D70-B929-8A2362C1BB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4CC2926-183C-4F33-87A4-0A96DC68857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0CC95CA-A73D-44F9-AC63-CC62B9FCCAD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314CDB9-76AB-4173-BEC7-27367661A9D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99E7D48-F6A0-47B0-BC6F-7BD3459A0EB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64DA5-8D09-48EE-AD6E-6A8F6764215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8C3D611-6828-4602-A876-0388DE07C0E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F1C750-A3F7-4735-BF14-6FF302B0357D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8A4547-39F5-4190-A0E3-AA04F0EA82B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3B79327-4916-4A8D-B146-67FDFC91B93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93F3D4D-11E1-46DD-B5DB-710688D1E00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518FD5EC-2E5E-4489-8A1A-C8D2E647B502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22013C4-FF2B-4CC4-8E28-F4234889BC8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9AF881A7-9BD7-4EC1-9483-EB27E800B56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03370D7-8E6F-48F3-830D-99EE47CB8649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791E993-BB45-4A7A-92F2-95DF08740B7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87B4302-61DE-4794-B8FF-12A53F8A6AC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57C95E4-636E-4567-A51B-711B3BE5FAE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E9CEAF9-9310-4C20-8510-9CAF2DC16E2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77D59ED-CB6E-4482-9F44-78B63E0107EC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0DD1B56-6C5F-49EF-A5FA-3F88C390246E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5876C78-A243-4E32-ABBB-A01C462C2B4C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5BFBE9E-F648-4E30-AFC5-C1048E655916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364110D5-6615-4839-AA06-101A3165363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523B6B4-53FD-4611-BAAC-BABD852E005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FF290CF-A877-463B-80A7-A43FB9746FE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8831D590-A0F2-4F25-961B-084FBA4C511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B485C3C-3D1E-47F7-A40E-17D56B66716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6503BEB1-418C-4ABB-A96F-DB131EA86B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5C7D6C0-6230-4DBA-B61F-5C5EF14BEAE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30201A3-9131-4852-8E97-DDE64C1B1B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3D6921F-9738-4484-B6B0-A3C8B87EA8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853E683-E77A-43C0-A610-CA0AA89D2A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0A27C9D-1B4E-4ACE-8449-609C55F10BB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DFBAD25-1340-4D4B-8C93-4B2D00E433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E40BBE4F-0192-4CEB-BB0F-C0C1FD8372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91EC42B-7287-4C1D-8BCB-9313F89C1D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D41175E-F166-4332-B162-E2C3F9ADA8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3930034-36F7-45CB-B521-2510AD58F5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4DB801C-F17A-427B-AD5D-1FAB324FB7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EC3C821-398E-4416-868A-51CE4B85D6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1445D525-FA2E-4CC4-9DEB-7C70F7ABCE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F2DE57E-C3B9-4552-B90E-11121C20B4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686F6D9-1F57-4A42-949F-C30AB3A65E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E1C41068-A69F-4C4F-A16C-2DF30B0D69C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564AC2E-06FB-4162-8168-BFB7EBAA220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0968293-BCC6-492E-A5A7-BB7F2DA69F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981E6ED-529C-4927-8764-02ABD2034D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7AFA295-A6EF-47DE-88CB-DF6C8428B64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97886C2-1745-4CCF-B96F-F9F8CD654904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0D875A-6141-4CA7-914F-F17E7F02B70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7FA2DF5-D130-443F-ADE7-5E2435929C7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9</xdr:row>
      <xdr:rowOff>30480</xdr:rowOff>
    </xdr:from>
    <xdr:ext cx="518160" cy="55626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383E762-12A0-4157-94BD-7D07CEC83852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9</xdr:row>
      <xdr:rowOff>30480</xdr:rowOff>
    </xdr:from>
    <xdr:ext cx="518160" cy="55626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922A57E-38AA-40BD-9D04-BFA84D3E13E1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22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77AF698-42BC-4EF9-BD88-D28A74634FF0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22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93A948A-1672-4361-AEAF-2A4B8C4DF173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6C39F2F-7242-4781-8822-6A2DE890E98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FA0DD98-02F3-4E94-8F90-306A253D8077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F988BF7-DC11-4705-BB44-ACB90069FDA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00216B4-AFC5-4063-A57E-F2CD590D7B1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9</xdr:row>
      <xdr:rowOff>30480</xdr:rowOff>
    </xdr:from>
    <xdr:ext cx="518160" cy="55626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AD19AFF-2E8F-44D1-BC96-2D8A3526089F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9</xdr:row>
      <xdr:rowOff>30480</xdr:rowOff>
    </xdr:from>
    <xdr:ext cx="518160" cy="55626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697B646-60B0-40E0-8AB4-A8BC405BCD99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22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F48DE1AB-3294-44B1-856C-D8309DDC9C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04E7D82-9577-4F78-A606-2622B2905F6E}"/>
            </a:ext>
          </a:extLst>
        </xdr:cNvPr>
        <xdr:cNvSpPr>
          <a:spLocks noChangeAspect="1" noChangeArrowheads="1"/>
        </xdr:cNvSpPr>
      </xdr:nvSpPr>
      <xdr:spPr bwMode="auto">
        <a:xfrm>
          <a:off x="71780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B450193-8133-42C3-990F-7366A70B022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6C6B6FB-6D8E-4BF2-B289-5223D641F3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13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6F243908-2EBB-42DB-AD37-7F4BCD9EA63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13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8C514B6-5ACA-448F-B849-F4786B98D55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D672595-C44A-40FE-85A7-3B5C0CA54C4D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D86D8C37-03D7-42EB-9B71-7BE39B081D4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D65712F-22B1-4481-98B5-D8C4692FBCD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C79EE82-5165-49B8-B30F-65C337A35CD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55DA252-2B44-47E4-88D8-E0D9CBD6F7D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76C5BE56-9D15-4900-B59D-B5E16399110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28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9021CB-7C5D-45D2-9288-D2BACB14D2CA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28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FE05A0E-C096-4E16-8367-67B3EB4C4B4D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28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111434F-0D2D-4D83-924B-A50E75417EC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28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9DE1587-E628-4B25-A6EB-550BAE27EB04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44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64BC35D-6447-4FB9-B9D8-41A6C31499AD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44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C81A61C7-2744-47C5-A784-3F3274E50317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92470B62-2457-4B9E-BE98-8F0C73A1B7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2158429-8761-4E0B-9D49-DF2B2C0D6CE9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73D13182-E308-41B1-B7C7-E5EFC821A37F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7E54448-6A08-4D1E-9A7B-41A4C544129D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40255A3-577C-48C2-B941-C2BBC1078B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1F75B-888C-46EC-AE94-7952B647A4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8F0BC48-D34E-4F36-8755-1720DC438F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A9FAFFA-5918-466A-A933-FD0A05D7603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3A1EF37-C3B5-4EC0-82DC-5CF97D8162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F022F08-7D2A-4CBF-BA59-BCFFC9B246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E9CE216-0AC6-4B43-9D61-F09D2469B2F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A017AC6-748C-4C28-AD68-244FCB754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562ADA1-C14D-4A03-9DCE-852DED06F4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510130-0493-4307-BF3E-F05FE2218D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57937A5-CE01-46B8-8E6C-4893A16E58F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7BEEFF-A981-4E1A-9B1F-F76B1D4E3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2DD80F-5393-4977-B3EA-68CB01C213C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2C17585-8AF0-4A0D-B286-D8D1314B810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8D5CBDF-4F59-4C40-A3B8-9636CB82A2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0F1373A-AF95-4C0F-A466-2F13D08270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EB6B2AE-F935-40A9-857A-5A69E2D2C33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DB4C9EC-36D4-4DFF-BE20-9CB42B5999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2022D09-62C3-4F54-A1AE-C8F68452DBC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128A4ECA-D969-4067-A8FD-CEBCF72623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EC3A18F-DB31-4316-ABCC-F91C8BA624C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D6D99B1-D79B-4198-A4C5-9914235E640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E1A1E07-2CD2-4D69-972A-635D6ED2C2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4C5EA02-1D41-45AB-AF46-A3067173B72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96E94D1-FF62-4B12-A3C7-F6346F6C64A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5B39FF3A-7C8D-48AC-8836-0CFFC7DB75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E430356-F73A-46EE-8AE8-47448FCE2C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695239A3-E574-4F76-9485-5FA292BC9A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B218069-EFE0-4744-9EC6-CABC76B8F9F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A6017CFD-B6ED-4258-8DD9-F047CF6C0A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7F70704-4C29-4B81-8B7D-2430DE7776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7463918-2F23-4ADA-A12A-86180C111D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C5DBBFD5-66BA-4F5A-9A58-44CDD5A88AB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CA7539C-10AC-47CA-9F84-9D2261F4F6C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6270392-94D8-4661-A906-73618738A7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16767AD4-7A3B-4E3B-809E-A216FA3A53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B5C6700-362F-47FD-AEB0-290A3F504B1E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35BFC03D-27A2-4127-BA86-7FE0FB8D265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49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AE1E0B3-9728-4C29-95A0-1B9ABFE491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49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92D22335-29F4-49F1-8E37-21774A57F6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BFB64A81-1B12-47EA-BED4-3702E3F38E5F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4CE946E-000E-44A5-8CDB-B2F9F5C5970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F9428B9-5A25-4792-B838-40D248354E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FE21D976-89B5-40C3-A496-7AA43440D5A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ADAC6C7-12ED-4AB5-8950-F3BA208EC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1AF590C-E0B6-42AC-B481-897D0571C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B89851C5-1457-4528-B1A0-998B79190D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16B4643-62DC-4603-A8E6-3F96FB1A37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F145AAAD-AB65-47C7-8879-506719D01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0E773AA5-391C-41CD-8441-D34844F74D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ADC18AD-D360-4672-BDE1-092B75A2E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E5284979-9C4D-4DC4-8D2F-79E72B50672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6819A29-5BAF-4C2C-A0B9-B620F64DE8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F88B181-D2A7-481B-B53E-DFED5F8ED0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5F02DE9-5B3B-4783-9E6A-B4F5C95C7E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A9A86845-1FC4-471B-BDD3-A642B786FE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588FA9E-227C-433B-BE87-DDA1FD173A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5E57AC-B883-4A43-A49A-2D7959FBC0E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17E15413-01E5-484D-9CB5-8CD72162993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D773088-87D8-4FE3-955A-FE80194DCA24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326D495-9107-4655-B504-7959764BDAA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7C05A2E-8796-47D4-8FEC-C3CDFBC0F553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2A314A86-79AA-43CD-BD44-D9887B144B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E35C8C54-3E9F-44E1-8B4E-E55FF90E104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2C48754-88F8-451B-8F9A-7E81BDE61C60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19480FFA-C3D2-4E61-A44B-E986E63451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27D01FD-40E6-405F-9515-27CEF2AEB90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5F9ED74B-47D0-4796-BDEB-82435BAA354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EA39C611-3D0F-4A35-B7E0-228B5CE532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71D8BDB-ECB6-4EBD-8F57-6711AED49B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DAC2FA4-72A3-438D-9A0C-42F5BBF783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14CC5EF7-3579-4E2C-BC42-75892BB7CA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08A4629-E8D4-4981-B670-EAA7D5857CC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77F80558-3C77-473D-922D-A58F4F1B146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8BAFFE6B-EE26-4DBA-870F-2F9F423E7A9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825F76C-E964-400D-BBA6-60FFD1F218F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E45F5FB2-28A7-4833-8228-C4E2E5BEA3E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A3772B8-876F-46D3-96C5-B258DC4FCA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0B54DF70-051A-458C-BDBC-821412CAA33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33AAAD1A-8AAC-4DFA-A701-6062E20C151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4513CD2A-66A9-4304-AE78-D4A4B85FE38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2ECA27B-3244-4759-B874-AE9B24222A8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8574BF2E-B1E5-4727-81A9-112B96EC26C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CE6A60A3-C878-42EA-8A55-CFF85892F95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27863A4-F97B-485D-B4CC-10B5C3390A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EC4E71-6B25-4885-BAD1-E953D550102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474E6F3-B50B-42FC-9A9C-FA2EAD71D15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81F9BC2-258F-4B65-9FCD-443A1791451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493CED83-498A-43EA-96DD-77D253A0F4F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B7E99535-2921-45BC-8853-274427C6430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557B59F4-B4E4-410C-8617-CBBA1CA3BB2C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685619A-00E8-4403-81D4-5E2FA1B7AB7A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C56E00E5-98A6-4BAE-A39B-915BD281551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7FE9D29D-E276-45D3-830D-87445BC41AF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CC03EC31-1CB2-4E10-AF5C-17E55834434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7705CA1D-83A5-4593-A471-1610AADA37A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485EA2F3-58F5-4ED8-97D9-4142CEBBFB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0EA0E26-6272-47E4-B8F7-4F491C8C50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E502B9E-76F3-466C-81AF-4578CF2A509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38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4B400FD3-4C11-4FEE-B13A-D8DA83111B52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38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D705FD4A-9846-43D0-9A13-026EDBAB541F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F5701397-590F-412F-B514-C78ABFC98CB9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982238A-4087-41AC-89FF-A235A38811F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38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A673608D-4A1B-47F8-BC96-63B28D15FE93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38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A66E591-F9B4-40DD-919B-213E373C6B30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0598D599-BAF6-43FA-AA49-A6D1124A4F80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7E524611-A0FA-49E3-B79C-9F95A9F1654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38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F37BCA-3F7B-4511-B24F-CE80704862B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38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55871B25-362B-4B24-8245-0E834C957E4B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38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93F4A8EF-D0CB-46D4-9119-C9B3BAB82538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38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7F6A6D4-A615-492B-B409-7CFD0512EC6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D2DD2CE-C918-4C6D-9ABC-F5308030707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92CA0BE-B915-49F7-84E4-1E485A68BA5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7DFF365-6085-4EC4-8584-00CF48F9E927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D4E802F-1823-49FA-A768-58300A70F59D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965A8A6-35D9-4AA4-8CFE-16681CBAC84E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CF52BE2-3CF5-4C83-A427-08503AE3536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4D1B4A6-9E2B-4EB3-83F1-047FE9EEC15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2DF7682-143B-4005-995C-375613199B5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6684692-CEBC-4FD7-8ED9-5A55E4402E2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EA22298-726F-461E-8960-2D2D29ADCE3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51D7F4F-6F96-411B-BA68-26A8D3F5606A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53462A6-FDD2-4928-A2BC-45E3B4B29C7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AB6136D-86DB-47CE-BDDB-ACA3FE549A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80BFC0A1-274A-4753-95B6-AD10414702AB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E86CCFE-4CEA-454A-AB86-EF2FA324983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2E8B26-79C7-4F43-A146-6777FD0F27B6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511DF70-F27B-42DA-A596-64C70B97C8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1551229-1E34-4AE2-B55B-BE5DCDA305E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07751C8-DC30-4479-89ED-3BA4635E7C4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CE500CE-A66C-499B-B651-54D09B6A1587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61D4DE-9785-4082-AAE6-239C81BAF88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1B34B37-65C6-4D92-8A40-5F1F2A507F1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F133A17-6DFE-4142-9777-51B9D93D3723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034315A-6658-4B2E-8978-AA4D87E894F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6DA614-02E6-4362-A1EA-9F68F0D37E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CE1DA9E-939D-4E43-BD1A-95AF8EA621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3273A5E-D26E-487F-B90B-68A8F60B880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4D7849-6E6D-4EEE-89CD-9A0AC3D161D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48FD0C-2DAA-494E-8A63-39F6A87E634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A8295F2B-1392-4CAE-BEF5-81522188865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BC1E5F2-9E60-46B7-83C8-44C8DA5646C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EEF74EF-2AE1-481F-A59C-4D34FEC593F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E62932B-196C-418B-8731-6614E09DA01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8CEABB6-740F-4C1F-A806-CD791E11653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BE951988-05D6-435E-AA91-3BFB30A435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936F4B-97E4-4BA7-A547-B18E1CA9FB8A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15DB45C-3A2B-4AF9-ADF0-3A2DDC2621F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C1D72-BB0C-46B4-A8B7-734742EEE17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B49622-1853-4129-8A3B-D86472A7CC3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92EAC755-CAF4-415A-AE1E-51D0CCE97B6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94B2B32-DF5B-42AF-B39D-2FC1EC6D374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355AE87-9D85-4A47-99BB-B7944C0B313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427ACBE-0D6B-48E3-A9D5-840982E1F979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7969B64-F472-4985-8903-6A4F6F14027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BE773DA0-9DBE-45B9-8374-5C3CEDEFA719}"/>
            </a:ext>
          </a:extLst>
        </xdr:cNvPr>
        <xdr:cNvSpPr>
          <a:spLocks noChangeAspect="1" noChangeArrowheads="1"/>
        </xdr:cNvSpPr>
      </xdr:nvSpPr>
      <xdr:spPr bwMode="auto">
        <a:xfrm>
          <a:off x="1081278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989C7E6-1EC2-4E68-9B8A-01D4C42EE3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BBE4108-DDB5-419F-9765-398BBC2237F2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13F69C-7BED-4AFF-B7D2-FA4E283FDC22}"/>
            </a:ext>
          </a:extLst>
        </xdr:cNvPr>
        <xdr:cNvSpPr>
          <a:spLocks noChangeAspect="1" noChangeArrowheads="1"/>
        </xdr:cNvSpPr>
      </xdr:nvSpPr>
      <xdr:spPr bwMode="auto">
        <a:xfrm>
          <a:off x="7246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F9A596C9-4040-4275-9BA9-C3321E6F4D69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5C13D9F-7EE8-48B7-A8C3-9C5A93AA041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8A2A674-9816-41F2-9C92-1F90D4C97A3D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970BCD6-0FD3-415B-9F38-2451F8A90D35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549338C-FF5C-4B5A-A2C6-15F7A117B433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444F537-31E5-4633-85AF-95FD03EC5B37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A36C2EE-B341-43AF-A441-8D47B67942C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DA768FC-1774-46AF-924C-BD4FD1495DEE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C5E607B-3416-4D33-946C-768DDB53F6DA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B57932D-2F9B-4AFF-9830-9D4FAAA0747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75547A6-A834-4074-9BD9-D5347DC2AE2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E9CCAC2A-B29F-480F-8EF0-36B3BD6B1A2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71A6D4E-0B5D-4648-BE07-24F1D46EB896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5D67144-E7E1-4B4A-8690-A9695FB6EA45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6EC84A1C-F5A4-47D6-83C7-75A4CA642EC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2B82899-9B0D-42A7-BAE5-C2FE9431F4F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3ACFAD2D-CA55-4CB4-AA54-F1A705B3CC4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75F65A5-F159-4A52-A206-46A7B3499E3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4E803F39-1F40-4862-888F-78C7EC2F429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979B0A9-EE5F-4AEE-ADEF-38C920878BDC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45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6D1DAF2-3ABB-4F35-BCA1-EC40A111FFF2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FEE51F78-5276-4DE7-97DC-C1D7888F436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134A6BD-0CB9-4AFA-920B-14B68FFF4B63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6C61-A482-4559-9654-103582C99B35}">
  <dimension ref="A2:V51"/>
  <sheetViews>
    <sheetView topLeftCell="A29" workbookViewId="0">
      <selection activeCell="C48" sqref="C48"/>
    </sheetView>
  </sheetViews>
  <sheetFormatPr defaultRowHeight="14.4" x14ac:dyDescent="0.3"/>
  <cols>
    <col min="1" max="1" width="17.6640625" customWidth="1"/>
    <col min="2" max="8" width="5.6640625" customWidth="1"/>
    <col min="9" max="9" width="2.6640625" style="2" customWidth="1"/>
    <col min="10" max="11" width="4.77734375" customWidth="1"/>
    <col min="12" max="13" width="4.77734375" style="2" customWidth="1"/>
    <col min="14" max="14" width="4.77734375" customWidth="1"/>
    <col min="15" max="15" width="4.77734375" style="2" customWidth="1"/>
    <col min="16" max="17" width="4.77734375" customWidth="1"/>
    <col min="18" max="18" width="6.77734375" customWidth="1"/>
    <col min="19" max="19" width="4.33203125" style="2" customWidth="1"/>
    <col min="20" max="20" width="5.77734375" style="2" customWidth="1"/>
    <col min="21" max="21" width="6" customWidth="1"/>
    <col min="22" max="22" width="7.109375" customWidth="1"/>
  </cols>
  <sheetData>
    <row r="2" spans="1:22" ht="21" x14ac:dyDescent="0.4">
      <c r="A2" s="1" t="s">
        <v>23</v>
      </c>
    </row>
    <row r="4" spans="1:22" ht="40.200000000000003" customHeight="1" x14ac:dyDescent="0.3">
      <c r="B4" s="17">
        <v>45548</v>
      </c>
      <c r="C4" s="17">
        <v>45562</v>
      </c>
      <c r="D4" s="17">
        <v>45576</v>
      </c>
      <c r="E4" s="17">
        <v>45590</v>
      </c>
      <c r="F4" s="17">
        <v>45604</v>
      </c>
      <c r="G4" s="17">
        <v>45618</v>
      </c>
      <c r="H4" s="17">
        <v>45632</v>
      </c>
      <c r="I4" s="18"/>
      <c r="J4" s="17">
        <v>45674</v>
      </c>
      <c r="K4" s="17">
        <v>45688</v>
      </c>
      <c r="L4" s="17">
        <v>45702</v>
      </c>
      <c r="M4" s="17">
        <v>45716</v>
      </c>
      <c r="N4" s="17">
        <v>45729</v>
      </c>
      <c r="O4" s="17">
        <v>45757</v>
      </c>
      <c r="P4" s="17">
        <v>45771</v>
      </c>
      <c r="Q4" s="17">
        <v>45784</v>
      </c>
      <c r="R4" s="21" t="s">
        <v>14</v>
      </c>
      <c r="S4" s="4" t="s">
        <v>15</v>
      </c>
      <c r="T4" s="4" t="s">
        <v>16</v>
      </c>
      <c r="U4" s="4" t="s">
        <v>17</v>
      </c>
      <c r="V4" s="3" t="s">
        <v>18</v>
      </c>
    </row>
    <row r="5" spans="1:22" ht="17.399999999999999" x14ac:dyDescent="0.35">
      <c r="A5" s="5" t="s">
        <v>19</v>
      </c>
      <c r="B5" s="19" t="s">
        <v>24</v>
      </c>
      <c r="C5" s="19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20"/>
      <c r="J5" s="19" t="s">
        <v>31</v>
      </c>
      <c r="K5" s="19" t="s">
        <v>32</v>
      </c>
      <c r="L5" s="19" t="s">
        <v>33</v>
      </c>
      <c r="M5" s="19" t="s">
        <v>34</v>
      </c>
      <c r="N5" s="19" t="s">
        <v>35</v>
      </c>
      <c r="O5" s="19" t="s">
        <v>36</v>
      </c>
      <c r="P5" s="19" t="s">
        <v>37</v>
      </c>
      <c r="Q5" s="19" t="s">
        <v>38</v>
      </c>
      <c r="R5" s="19"/>
      <c r="S5" s="7"/>
      <c r="T5" s="7"/>
      <c r="U5" s="6"/>
      <c r="V5" s="6"/>
    </row>
    <row r="6" spans="1:22" ht="15.6" x14ac:dyDescent="0.3">
      <c r="A6" s="97" t="s">
        <v>39</v>
      </c>
      <c r="B6" s="120">
        <v>4806</v>
      </c>
      <c r="C6" s="12">
        <v>4782</v>
      </c>
      <c r="D6" s="12"/>
      <c r="E6" s="12"/>
      <c r="F6" s="12"/>
      <c r="G6" s="12"/>
      <c r="H6" s="12"/>
      <c r="I6" s="124"/>
      <c r="J6" s="12"/>
      <c r="K6" s="12"/>
      <c r="L6" s="12"/>
      <c r="M6" s="12"/>
      <c r="N6" s="12"/>
      <c r="O6" s="12"/>
      <c r="P6" s="12"/>
      <c r="Q6" s="23" t="s">
        <v>21</v>
      </c>
      <c r="R6" s="23">
        <v>4806</v>
      </c>
      <c r="S6" s="12">
        <v>2</v>
      </c>
      <c r="T6" s="103">
        <f>R6/S6</f>
        <v>2403</v>
      </c>
      <c r="U6" s="103">
        <f>T6/6</f>
        <v>400.5</v>
      </c>
      <c r="V6" s="103">
        <f>U6/4</f>
        <v>100.125</v>
      </c>
    </row>
    <row r="7" spans="1:22" x14ac:dyDescent="0.3">
      <c r="A7" s="98" t="s">
        <v>20</v>
      </c>
      <c r="B7" s="118">
        <v>537</v>
      </c>
      <c r="C7" s="118">
        <v>450</v>
      </c>
      <c r="D7" s="12"/>
      <c r="E7" s="12"/>
      <c r="F7" s="12"/>
      <c r="G7" s="12"/>
      <c r="H7" s="12"/>
      <c r="I7" s="124"/>
      <c r="J7" s="12"/>
      <c r="K7" s="12"/>
      <c r="L7" s="12"/>
      <c r="M7" s="12"/>
      <c r="N7" s="12"/>
      <c r="O7" s="12"/>
      <c r="P7" s="12"/>
      <c r="Q7" s="23" t="s">
        <v>21</v>
      </c>
      <c r="R7" s="23" t="s">
        <v>21</v>
      </c>
      <c r="S7" s="12"/>
      <c r="T7" s="123"/>
      <c r="U7" s="123"/>
      <c r="V7" s="123"/>
    </row>
    <row r="8" spans="1:22" ht="12" customHeight="1" x14ac:dyDescent="0.3">
      <c r="A8" s="10"/>
      <c r="B8" s="121"/>
      <c r="C8" s="121"/>
      <c r="D8" s="121"/>
      <c r="E8" s="121"/>
      <c r="F8" s="121"/>
      <c r="G8" s="121"/>
      <c r="H8" s="121"/>
      <c r="I8" s="124"/>
      <c r="J8" s="121"/>
      <c r="K8" s="121"/>
      <c r="L8" s="16"/>
      <c r="M8" s="16"/>
      <c r="N8" s="121"/>
      <c r="O8" s="16"/>
      <c r="P8" s="121"/>
      <c r="Q8" s="122" t="s">
        <v>21</v>
      </c>
      <c r="R8" s="122" t="s">
        <v>21</v>
      </c>
      <c r="S8" s="16"/>
      <c r="T8" s="123"/>
      <c r="U8" s="123"/>
      <c r="V8" s="123"/>
    </row>
    <row r="9" spans="1:22" ht="15.6" x14ac:dyDescent="0.3">
      <c r="A9" s="97" t="s">
        <v>40</v>
      </c>
      <c r="B9" s="12">
        <v>4577</v>
      </c>
      <c r="C9" s="12">
        <v>4332</v>
      </c>
      <c r="D9" s="12"/>
      <c r="E9" s="12"/>
      <c r="F9" s="12"/>
      <c r="G9" s="12"/>
      <c r="H9" s="12"/>
      <c r="I9" s="124"/>
      <c r="J9" s="23"/>
      <c r="K9" s="12"/>
      <c r="L9" s="12"/>
      <c r="M9" s="12"/>
      <c r="N9" s="12"/>
      <c r="O9" s="12"/>
      <c r="P9" s="23"/>
      <c r="Q9" s="23" t="s">
        <v>21</v>
      </c>
      <c r="R9" s="23">
        <f t="shared" ref="R9:R27" si="0">SUM(B9:Q9)</f>
        <v>8909</v>
      </c>
      <c r="S9" s="12">
        <v>2</v>
      </c>
      <c r="T9" s="103">
        <f t="shared" ref="T9:T27" si="1">R9/S9</f>
        <v>4454.5</v>
      </c>
      <c r="U9" s="103">
        <f t="shared" ref="U9:U27" si="2">T9/6</f>
        <v>742.41666666666663</v>
      </c>
      <c r="V9" s="103">
        <f t="shared" ref="V9:V27" si="3">U9/4</f>
        <v>185.60416666666666</v>
      </c>
    </row>
    <row r="10" spans="1:22" x14ac:dyDescent="0.3">
      <c r="A10" s="98" t="s">
        <v>20</v>
      </c>
      <c r="B10" s="119">
        <v>69</v>
      </c>
      <c r="C10" s="119">
        <v>450</v>
      </c>
      <c r="D10" s="12"/>
      <c r="E10" s="12"/>
      <c r="F10" s="12"/>
      <c r="G10" s="12"/>
      <c r="H10" s="12"/>
      <c r="I10" s="124"/>
      <c r="J10" s="12"/>
      <c r="K10" s="12"/>
      <c r="L10" s="12"/>
      <c r="M10" s="12"/>
      <c r="N10" s="12"/>
      <c r="O10" s="12"/>
      <c r="P10" s="23"/>
      <c r="Q10" s="23" t="s">
        <v>21</v>
      </c>
      <c r="R10" s="23" t="s">
        <v>21</v>
      </c>
      <c r="S10" s="12"/>
      <c r="T10" s="123" t="e">
        <f t="shared" si="1"/>
        <v>#VALUE!</v>
      </c>
      <c r="U10" s="123" t="e">
        <f t="shared" si="2"/>
        <v>#VALUE!</v>
      </c>
      <c r="V10" s="123" t="e">
        <f t="shared" si="3"/>
        <v>#VALUE!</v>
      </c>
    </row>
    <row r="11" spans="1:22" ht="12" customHeight="1" x14ac:dyDescent="0.3">
      <c r="A11" s="10"/>
      <c r="B11" s="121"/>
      <c r="C11" s="121"/>
      <c r="D11" s="121"/>
      <c r="E11" s="121"/>
      <c r="F11" s="121"/>
      <c r="G11" s="121"/>
      <c r="H11" s="121"/>
      <c r="I11" s="124"/>
      <c r="J11" s="121"/>
      <c r="K11" s="16"/>
      <c r="L11" s="16"/>
      <c r="M11" s="16"/>
      <c r="N11" s="121"/>
      <c r="O11" s="16"/>
      <c r="P11" s="121"/>
      <c r="Q11" s="122" t="s">
        <v>21</v>
      </c>
      <c r="R11" s="122">
        <f t="shared" si="0"/>
        <v>0</v>
      </c>
      <c r="S11" s="16"/>
      <c r="T11" s="123" t="e">
        <f t="shared" si="1"/>
        <v>#DIV/0!</v>
      </c>
      <c r="U11" s="123" t="e">
        <f t="shared" si="2"/>
        <v>#DIV/0!</v>
      </c>
      <c r="V11" s="123" t="e">
        <f t="shared" si="3"/>
        <v>#DIV/0!</v>
      </c>
    </row>
    <row r="12" spans="1:22" ht="15.6" x14ac:dyDescent="0.3">
      <c r="A12" s="97" t="s">
        <v>176</v>
      </c>
      <c r="B12" s="23">
        <v>4279</v>
      </c>
      <c r="C12" s="23">
        <v>4262</v>
      </c>
      <c r="D12" s="23"/>
      <c r="E12" s="23"/>
      <c r="F12" s="23"/>
      <c r="G12" s="23"/>
      <c r="H12" s="23"/>
      <c r="I12" s="124"/>
      <c r="J12" s="23"/>
      <c r="K12" s="12"/>
      <c r="L12" s="12"/>
      <c r="M12" s="12"/>
      <c r="N12" s="23"/>
      <c r="O12" s="12"/>
      <c r="P12" s="23"/>
      <c r="Q12" s="23" t="s">
        <v>21</v>
      </c>
      <c r="R12" s="23">
        <f t="shared" si="0"/>
        <v>8541</v>
      </c>
      <c r="S12" s="12">
        <v>2</v>
      </c>
      <c r="T12" s="103">
        <f t="shared" si="1"/>
        <v>4270.5</v>
      </c>
      <c r="U12" s="103">
        <f t="shared" si="2"/>
        <v>711.75</v>
      </c>
      <c r="V12" s="103">
        <f t="shared" si="3"/>
        <v>177.9375</v>
      </c>
    </row>
    <row r="13" spans="1:22" x14ac:dyDescent="0.3">
      <c r="A13" s="98" t="s">
        <v>20</v>
      </c>
      <c r="B13" s="119">
        <v>65</v>
      </c>
      <c r="C13" s="119">
        <v>68</v>
      </c>
      <c r="D13" s="12"/>
      <c r="E13" s="12"/>
      <c r="F13" s="12"/>
      <c r="G13" s="12"/>
      <c r="H13" s="12"/>
      <c r="I13" s="124"/>
      <c r="J13" s="12"/>
      <c r="K13" s="12"/>
      <c r="L13" s="12"/>
      <c r="M13" s="12"/>
      <c r="N13" s="12"/>
      <c r="O13" s="12"/>
      <c r="P13" s="23"/>
      <c r="Q13" s="23" t="s">
        <v>21</v>
      </c>
      <c r="R13" s="23" t="s">
        <v>21</v>
      </c>
      <c r="S13" s="12"/>
      <c r="T13" s="123" t="e">
        <f t="shared" si="1"/>
        <v>#VALUE!</v>
      </c>
      <c r="U13" s="123" t="e">
        <f t="shared" si="2"/>
        <v>#VALUE!</v>
      </c>
      <c r="V13" s="123" t="e">
        <f t="shared" si="3"/>
        <v>#VALUE!</v>
      </c>
    </row>
    <row r="14" spans="1:22" ht="12" customHeight="1" x14ac:dyDescent="0.3">
      <c r="A14" s="10"/>
      <c r="B14" s="121"/>
      <c r="C14" s="121"/>
      <c r="D14" s="121"/>
      <c r="E14" s="121"/>
      <c r="F14" s="121"/>
      <c r="G14" s="121"/>
      <c r="H14" s="121"/>
      <c r="I14" s="124"/>
      <c r="J14" s="121"/>
      <c r="K14" s="16"/>
      <c r="L14" s="16"/>
      <c r="M14" s="16"/>
      <c r="N14" s="121"/>
      <c r="O14" s="16"/>
      <c r="P14" s="121"/>
      <c r="Q14" s="122" t="s">
        <v>21</v>
      </c>
      <c r="R14" s="122">
        <f t="shared" si="0"/>
        <v>0</v>
      </c>
      <c r="S14" s="16"/>
      <c r="T14" s="123" t="e">
        <f t="shared" si="1"/>
        <v>#DIV/0!</v>
      </c>
      <c r="U14" s="123" t="e">
        <f t="shared" si="2"/>
        <v>#DIV/0!</v>
      </c>
      <c r="V14" s="123" t="e">
        <f t="shared" si="3"/>
        <v>#DIV/0!</v>
      </c>
    </row>
    <row r="15" spans="1:22" ht="15.6" x14ac:dyDescent="0.3">
      <c r="A15" s="97" t="s">
        <v>175</v>
      </c>
      <c r="B15" s="23">
        <v>4069</v>
      </c>
      <c r="C15" s="23">
        <v>3900</v>
      </c>
      <c r="D15" s="23"/>
      <c r="E15" s="23"/>
      <c r="F15" s="23"/>
      <c r="G15" s="23"/>
      <c r="H15" s="23"/>
      <c r="I15" s="124"/>
      <c r="J15" s="23"/>
      <c r="K15" s="12"/>
      <c r="L15" s="12"/>
      <c r="M15" s="12"/>
      <c r="N15" s="12"/>
      <c r="O15" s="12"/>
      <c r="P15" s="23"/>
      <c r="Q15" s="23" t="s">
        <v>21</v>
      </c>
      <c r="R15" s="23">
        <f t="shared" si="0"/>
        <v>7969</v>
      </c>
      <c r="S15" s="12">
        <v>2</v>
      </c>
      <c r="T15" s="103">
        <f t="shared" si="1"/>
        <v>3984.5</v>
      </c>
      <c r="U15" s="103">
        <f t="shared" si="2"/>
        <v>664.08333333333337</v>
      </c>
      <c r="V15" s="103">
        <f t="shared" si="3"/>
        <v>166.02083333333334</v>
      </c>
    </row>
    <row r="16" spans="1:22" x14ac:dyDescent="0.3">
      <c r="A16" s="98" t="s">
        <v>20</v>
      </c>
      <c r="B16" s="118">
        <v>397</v>
      </c>
      <c r="C16" s="119">
        <v>108</v>
      </c>
      <c r="D16" s="12"/>
      <c r="E16" s="12"/>
      <c r="F16" s="12"/>
      <c r="G16" s="12"/>
      <c r="H16" s="12"/>
      <c r="I16" s="124"/>
      <c r="J16" s="12"/>
      <c r="K16" s="12"/>
      <c r="L16" s="12"/>
      <c r="M16" s="12"/>
      <c r="N16" s="12"/>
      <c r="O16" s="12"/>
      <c r="P16" s="12"/>
      <c r="Q16" s="23"/>
      <c r="R16" s="23" t="s">
        <v>21</v>
      </c>
      <c r="S16" s="12"/>
      <c r="T16" s="123" t="e">
        <f t="shared" si="1"/>
        <v>#VALUE!</v>
      </c>
      <c r="U16" s="123" t="e">
        <f t="shared" si="2"/>
        <v>#VALUE!</v>
      </c>
      <c r="V16" s="123" t="e">
        <f t="shared" si="3"/>
        <v>#VALUE!</v>
      </c>
    </row>
    <row r="17" spans="1:22" ht="12" customHeight="1" x14ac:dyDescent="0.3">
      <c r="A17" s="10"/>
      <c r="B17" s="121"/>
      <c r="C17" s="121"/>
      <c r="D17" s="121"/>
      <c r="E17" s="121"/>
      <c r="F17" s="121"/>
      <c r="G17" s="121"/>
      <c r="H17" s="121"/>
      <c r="I17" s="124"/>
      <c r="J17" s="121"/>
      <c r="K17" s="16"/>
      <c r="L17" s="16"/>
      <c r="M17" s="16"/>
      <c r="N17" s="16"/>
      <c r="O17" s="16"/>
      <c r="P17" s="121"/>
      <c r="Q17" s="121"/>
      <c r="R17" s="122">
        <f t="shared" si="0"/>
        <v>0</v>
      </c>
      <c r="S17" s="16"/>
      <c r="T17" s="123" t="e">
        <f t="shared" si="1"/>
        <v>#DIV/0!</v>
      </c>
      <c r="U17" s="123" t="e">
        <f t="shared" si="2"/>
        <v>#DIV/0!</v>
      </c>
      <c r="V17" s="123" t="e">
        <f t="shared" si="3"/>
        <v>#DIV/0!</v>
      </c>
    </row>
    <row r="18" spans="1:22" ht="15.6" x14ac:dyDescent="0.3">
      <c r="A18" s="97" t="s">
        <v>177</v>
      </c>
      <c r="B18" s="23">
        <v>3813</v>
      </c>
      <c r="C18" s="23">
        <v>4049</v>
      </c>
      <c r="D18" s="23"/>
      <c r="E18" s="23"/>
      <c r="F18" s="23"/>
      <c r="G18" s="23"/>
      <c r="H18" s="23"/>
      <c r="I18" s="124"/>
      <c r="J18" s="23"/>
      <c r="K18" s="12"/>
      <c r="L18" s="12"/>
      <c r="M18" s="12"/>
      <c r="N18" s="12"/>
      <c r="O18" s="12"/>
      <c r="P18" s="23"/>
      <c r="Q18" s="23" t="s">
        <v>21</v>
      </c>
      <c r="R18" s="23">
        <f t="shared" si="0"/>
        <v>7862</v>
      </c>
      <c r="S18" s="12">
        <v>2</v>
      </c>
      <c r="T18" s="103">
        <f t="shared" si="1"/>
        <v>3931</v>
      </c>
      <c r="U18" s="103">
        <f t="shared" si="2"/>
        <v>655.16666666666663</v>
      </c>
      <c r="V18" s="103">
        <f t="shared" si="3"/>
        <v>163.79166666666666</v>
      </c>
    </row>
    <row r="19" spans="1:22" x14ac:dyDescent="0.3">
      <c r="A19" s="98" t="s">
        <v>20</v>
      </c>
      <c r="B19" s="119">
        <v>159</v>
      </c>
      <c r="C19" s="118">
        <v>419</v>
      </c>
      <c r="D19" s="12"/>
      <c r="E19" s="12"/>
      <c r="F19" s="12"/>
      <c r="G19" s="12"/>
      <c r="H19" s="12"/>
      <c r="I19" s="124"/>
      <c r="J19" s="12"/>
      <c r="K19" s="12"/>
      <c r="L19" s="12"/>
      <c r="M19" s="12"/>
      <c r="N19" s="12"/>
      <c r="O19" s="12"/>
      <c r="P19" s="23"/>
      <c r="Q19" s="23"/>
      <c r="R19" s="23" t="s">
        <v>21</v>
      </c>
      <c r="S19" s="12"/>
      <c r="T19" s="123" t="e">
        <f t="shared" si="1"/>
        <v>#VALUE!</v>
      </c>
      <c r="U19" s="123" t="e">
        <f t="shared" si="2"/>
        <v>#VALUE!</v>
      </c>
      <c r="V19" s="123" t="e">
        <f t="shared" si="3"/>
        <v>#VALUE!</v>
      </c>
    </row>
    <row r="20" spans="1:22" ht="12" customHeight="1" x14ac:dyDescent="0.3">
      <c r="A20" s="10"/>
      <c r="B20" s="121"/>
      <c r="C20" s="121"/>
      <c r="D20" s="121"/>
      <c r="E20" s="121"/>
      <c r="F20" s="121"/>
      <c r="G20" s="121"/>
      <c r="H20" s="121"/>
      <c r="I20" s="124"/>
      <c r="J20" s="121"/>
      <c r="K20" s="16"/>
      <c r="L20" s="16"/>
      <c r="M20" s="16"/>
      <c r="N20" s="16"/>
      <c r="O20" s="16"/>
      <c r="P20" s="121"/>
      <c r="Q20" s="121"/>
      <c r="R20" s="122" t="s">
        <v>21</v>
      </c>
      <c r="S20" s="16"/>
      <c r="T20" s="123" t="e">
        <f t="shared" si="1"/>
        <v>#VALUE!</v>
      </c>
      <c r="U20" s="123" t="e">
        <f t="shared" si="2"/>
        <v>#VALUE!</v>
      </c>
      <c r="V20" s="123" t="e">
        <f t="shared" si="3"/>
        <v>#VALUE!</v>
      </c>
    </row>
    <row r="21" spans="1:22" ht="15.6" x14ac:dyDescent="0.3">
      <c r="A21" s="97" t="s">
        <v>178</v>
      </c>
      <c r="B21" s="12">
        <v>3798</v>
      </c>
      <c r="C21" s="12">
        <v>3757</v>
      </c>
      <c r="D21" s="12"/>
      <c r="E21" s="12"/>
      <c r="F21" s="12"/>
      <c r="G21" s="12"/>
      <c r="H21" s="12"/>
      <c r="I21" s="124"/>
      <c r="J21" s="23"/>
      <c r="K21" s="12"/>
      <c r="L21" s="12"/>
      <c r="M21" s="12"/>
      <c r="N21" s="12"/>
      <c r="O21" s="12"/>
      <c r="P21" s="23"/>
      <c r="Q21" s="23" t="s">
        <v>21</v>
      </c>
      <c r="R21" s="23">
        <f t="shared" si="0"/>
        <v>7555</v>
      </c>
      <c r="S21" s="12">
        <v>2</v>
      </c>
      <c r="T21" s="103">
        <f t="shared" si="1"/>
        <v>3777.5</v>
      </c>
      <c r="U21" s="103">
        <f t="shared" si="2"/>
        <v>629.58333333333337</v>
      </c>
      <c r="V21" s="103">
        <f t="shared" si="3"/>
        <v>157.39583333333334</v>
      </c>
    </row>
    <row r="22" spans="1:22" x14ac:dyDescent="0.3">
      <c r="A22" s="98" t="s">
        <v>20</v>
      </c>
      <c r="B22" s="118">
        <v>265</v>
      </c>
      <c r="C22" s="118">
        <v>123</v>
      </c>
      <c r="D22" s="12"/>
      <c r="E22" s="12"/>
      <c r="F22" s="12"/>
      <c r="G22" s="12"/>
      <c r="H22" s="12"/>
      <c r="I22" s="124"/>
      <c r="J22" s="12"/>
      <c r="K22" s="12"/>
      <c r="L22" s="12"/>
      <c r="M22" s="12"/>
      <c r="N22" s="12"/>
      <c r="O22" s="12"/>
      <c r="P22" s="23"/>
      <c r="Q22" s="23"/>
      <c r="R22" s="23" t="s">
        <v>21</v>
      </c>
      <c r="S22" s="12"/>
      <c r="T22" s="123" t="e">
        <f t="shared" si="1"/>
        <v>#VALUE!</v>
      </c>
      <c r="U22" s="123" t="e">
        <f t="shared" si="2"/>
        <v>#VALUE!</v>
      </c>
      <c r="V22" s="123" t="e">
        <f t="shared" si="3"/>
        <v>#VALUE!</v>
      </c>
    </row>
    <row r="23" spans="1:22" x14ac:dyDescent="0.3">
      <c r="A23" s="11"/>
      <c r="B23" s="16"/>
      <c r="C23" s="16"/>
      <c r="D23" s="16"/>
      <c r="E23" s="16"/>
      <c r="F23" s="16"/>
      <c r="G23" s="16"/>
      <c r="H23" s="16"/>
      <c r="I23" s="124"/>
      <c r="J23" s="16"/>
      <c r="K23" s="16"/>
      <c r="L23" s="16"/>
      <c r="M23" s="16"/>
      <c r="N23" s="16"/>
      <c r="O23" s="16"/>
      <c r="P23" s="121"/>
      <c r="Q23" s="121"/>
      <c r="R23" s="122">
        <f t="shared" si="0"/>
        <v>0</v>
      </c>
      <c r="S23" s="16"/>
      <c r="T23" s="123" t="e">
        <f t="shared" si="1"/>
        <v>#DIV/0!</v>
      </c>
      <c r="U23" s="123" t="e">
        <f t="shared" si="2"/>
        <v>#DIV/0!</v>
      </c>
      <c r="V23" s="123" t="e">
        <f t="shared" si="3"/>
        <v>#DIV/0!</v>
      </c>
    </row>
    <row r="24" spans="1:22" ht="12" customHeight="1" x14ac:dyDescent="0.3">
      <c r="A24" s="99" t="s">
        <v>179</v>
      </c>
      <c r="B24" s="23">
        <v>3399</v>
      </c>
      <c r="C24" s="23">
        <v>3508</v>
      </c>
      <c r="D24" s="23"/>
      <c r="E24" s="23"/>
      <c r="F24" s="23"/>
      <c r="G24" s="23"/>
      <c r="H24" s="23"/>
      <c r="I24" s="124"/>
      <c r="J24" s="23"/>
      <c r="K24" s="12"/>
      <c r="L24" s="12"/>
      <c r="M24" s="12"/>
      <c r="N24" s="12"/>
      <c r="O24" s="12"/>
      <c r="P24" s="23"/>
      <c r="Q24" s="23"/>
      <c r="R24" s="23">
        <f t="shared" si="0"/>
        <v>6907</v>
      </c>
      <c r="S24" s="12">
        <v>2</v>
      </c>
      <c r="T24" s="103">
        <f t="shared" si="1"/>
        <v>3453.5</v>
      </c>
      <c r="U24" s="103">
        <f t="shared" si="2"/>
        <v>575.58333333333337</v>
      </c>
      <c r="V24" s="103">
        <f t="shared" si="3"/>
        <v>143.89583333333334</v>
      </c>
    </row>
    <row r="25" spans="1:22" ht="12" customHeight="1" x14ac:dyDescent="0.3">
      <c r="A25" s="100" t="s">
        <v>20</v>
      </c>
      <c r="B25" s="118">
        <v>44</v>
      </c>
      <c r="C25" s="118">
        <v>381</v>
      </c>
      <c r="D25" s="23"/>
      <c r="E25" s="23"/>
      <c r="F25" s="23"/>
      <c r="G25" s="23"/>
      <c r="H25" s="23"/>
      <c r="I25" s="124"/>
      <c r="J25" s="23"/>
      <c r="K25" s="12"/>
      <c r="L25" s="12"/>
      <c r="M25" s="12"/>
      <c r="N25" s="12"/>
      <c r="O25" s="12"/>
      <c r="P25" s="23"/>
      <c r="Q25" s="23"/>
      <c r="R25" s="23" t="s">
        <v>21</v>
      </c>
      <c r="S25" s="12"/>
      <c r="T25" s="123" t="e">
        <f t="shared" si="1"/>
        <v>#VALUE!</v>
      </c>
      <c r="U25" s="123" t="e">
        <f t="shared" si="2"/>
        <v>#VALUE!</v>
      </c>
      <c r="V25" s="123" t="e">
        <f t="shared" si="3"/>
        <v>#VALUE!</v>
      </c>
    </row>
    <row r="26" spans="1:22" ht="12" customHeight="1" x14ac:dyDescent="0.3">
      <c r="A26" s="10"/>
      <c r="B26" s="122"/>
      <c r="C26" s="122"/>
      <c r="D26" s="122"/>
      <c r="E26" s="122"/>
      <c r="F26" s="122"/>
      <c r="G26" s="122"/>
      <c r="H26" s="122"/>
      <c r="I26" s="124"/>
      <c r="J26" s="122"/>
      <c r="K26" s="125"/>
      <c r="L26" s="125"/>
      <c r="M26" s="125"/>
      <c r="N26" s="125"/>
      <c r="O26" s="125"/>
      <c r="P26" s="121"/>
      <c r="Q26" s="121"/>
      <c r="R26" s="122">
        <f t="shared" si="0"/>
        <v>0</v>
      </c>
      <c r="S26" s="16"/>
      <c r="T26" s="123" t="e">
        <f t="shared" si="1"/>
        <v>#DIV/0!</v>
      </c>
      <c r="U26" s="123" t="e">
        <f t="shared" si="2"/>
        <v>#DIV/0!</v>
      </c>
      <c r="V26" s="123" t="e">
        <f t="shared" si="3"/>
        <v>#DIV/0!</v>
      </c>
    </row>
    <row r="27" spans="1:22" ht="15.6" x14ac:dyDescent="0.3">
      <c r="A27" s="97" t="s">
        <v>180</v>
      </c>
      <c r="B27" s="12">
        <v>3280</v>
      </c>
      <c r="C27" s="12">
        <v>2965</v>
      </c>
      <c r="D27" s="12"/>
      <c r="E27" s="12"/>
      <c r="F27" s="12"/>
      <c r="G27" s="12"/>
      <c r="H27" s="12"/>
      <c r="I27" s="124"/>
      <c r="J27" s="23"/>
      <c r="K27" s="12"/>
      <c r="L27" s="12"/>
      <c r="M27" s="12"/>
      <c r="N27" s="12"/>
      <c r="O27" s="12"/>
      <c r="P27" s="23"/>
      <c r="Q27" s="23" t="s">
        <v>21</v>
      </c>
      <c r="R27" s="23">
        <f t="shared" si="0"/>
        <v>6245</v>
      </c>
      <c r="S27" s="12">
        <v>2</v>
      </c>
      <c r="T27" s="103">
        <f t="shared" si="1"/>
        <v>3122.5</v>
      </c>
      <c r="U27" s="103">
        <f t="shared" si="2"/>
        <v>520.41666666666663</v>
      </c>
      <c r="V27" s="103">
        <f t="shared" si="3"/>
        <v>130.10416666666666</v>
      </c>
    </row>
    <row r="28" spans="1:22" x14ac:dyDescent="0.3">
      <c r="A28" s="98" t="s">
        <v>20</v>
      </c>
      <c r="B28" s="118">
        <v>606</v>
      </c>
      <c r="C28" s="118">
        <v>171</v>
      </c>
      <c r="D28" s="12"/>
      <c r="E28" s="12"/>
      <c r="F28" s="12"/>
      <c r="G28" s="12"/>
      <c r="H28" s="12"/>
      <c r="I28" s="124"/>
      <c r="J28" s="12"/>
      <c r="K28" s="12"/>
      <c r="L28" s="12"/>
      <c r="M28" s="12"/>
      <c r="N28" s="12"/>
      <c r="O28" s="12"/>
      <c r="P28" s="23"/>
      <c r="Q28" s="23"/>
      <c r="R28" s="6" t="s">
        <v>21</v>
      </c>
      <c r="S28" s="7"/>
      <c r="T28" s="7"/>
      <c r="U28" s="6"/>
      <c r="V28" s="6"/>
    </row>
    <row r="34" spans="1:22" ht="21" x14ac:dyDescent="0.4">
      <c r="A34" s="1" t="s">
        <v>23</v>
      </c>
    </row>
    <row r="36" spans="1:22" ht="43.2" x14ac:dyDescent="0.3">
      <c r="B36" s="17">
        <v>45548</v>
      </c>
      <c r="C36" s="17">
        <v>45562</v>
      </c>
      <c r="D36" s="17">
        <v>45576</v>
      </c>
      <c r="E36" s="17">
        <v>45590</v>
      </c>
      <c r="F36" s="17">
        <v>45604</v>
      </c>
      <c r="G36" s="17">
        <v>45618</v>
      </c>
      <c r="H36" s="17">
        <v>45632</v>
      </c>
      <c r="I36" s="18"/>
      <c r="J36" s="17">
        <v>45674</v>
      </c>
      <c r="K36" s="17">
        <v>45688</v>
      </c>
      <c r="L36" s="17">
        <v>45702</v>
      </c>
      <c r="M36" s="17">
        <v>45716</v>
      </c>
      <c r="N36" s="17">
        <v>45729</v>
      </c>
      <c r="O36" s="17">
        <v>45757</v>
      </c>
      <c r="P36" s="17">
        <v>45771</v>
      </c>
      <c r="Q36" s="17">
        <v>45784</v>
      </c>
      <c r="R36" s="21" t="s">
        <v>14</v>
      </c>
      <c r="S36" s="4" t="s">
        <v>15</v>
      </c>
      <c r="T36" s="4" t="s">
        <v>16</v>
      </c>
      <c r="U36" s="4" t="s">
        <v>17</v>
      </c>
      <c r="V36" s="3" t="s">
        <v>18</v>
      </c>
    </row>
    <row r="37" spans="1:22" ht="17.399999999999999" x14ac:dyDescent="0.35">
      <c r="A37" s="5" t="s">
        <v>22</v>
      </c>
      <c r="B37" s="19" t="s">
        <v>24</v>
      </c>
      <c r="C37" s="19" t="s">
        <v>25</v>
      </c>
      <c r="D37" s="19" t="s">
        <v>26</v>
      </c>
      <c r="E37" s="19" t="s">
        <v>27</v>
      </c>
      <c r="F37" s="19" t="s">
        <v>28</v>
      </c>
      <c r="G37" s="19" t="s">
        <v>29</v>
      </c>
      <c r="H37" s="19" t="s">
        <v>30</v>
      </c>
      <c r="I37" s="20"/>
      <c r="J37" s="19" t="s">
        <v>31</v>
      </c>
      <c r="K37" s="19" t="s">
        <v>32</v>
      </c>
      <c r="L37" s="19" t="s">
        <v>33</v>
      </c>
      <c r="M37" s="19" t="s">
        <v>34</v>
      </c>
      <c r="N37" s="19" t="s">
        <v>35</v>
      </c>
      <c r="O37" s="19" t="s">
        <v>36</v>
      </c>
      <c r="P37" s="19" t="s">
        <v>37</v>
      </c>
      <c r="Q37" s="19" t="s">
        <v>38</v>
      </c>
      <c r="R37" s="19"/>
      <c r="S37" s="7"/>
      <c r="T37" s="7"/>
      <c r="U37" s="6"/>
      <c r="V37" s="6"/>
    </row>
    <row r="38" spans="1:22" ht="15.6" x14ac:dyDescent="0.3">
      <c r="A38" s="13" t="s">
        <v>39</v>
      </c>
      <c r="B38" s="120">
        <v>2648</v>
      </c>
      <c r="C38" s="12">
        <v>2694</v>
      </c>
      <c r="D38" s="12"/>
      <c r="E38" s="12"/>
      <c r="F38" s="12"/>
      <c r="G38" s="12"/>
      <c r="H38" s="12"/>
      <c r="I38" s="124"/>
      <c r="J38" s="12"/>
      <c r="K38" s="12"/>
      <c r="L38" s="12"/>
      <c r="M38" s="12"/>
      <c r="N38" s="12"/>
      <c r="O38" s="12"/>
      <c r="P38" s="12"/>
      <c r="Q38" s="23"/>
      <c r="R38" s="23">
        <f>SUM(B38:Q38)</f>
        <v>5342</v>
      </c>
      <c r="S38" s="12">
        <v>2</v>
      </c>
      <c r="T38" s="103">
        <f>R38/S38</f>
        <v>2671</v>
      </c>
      <c r="U38" s="103">
        <f>T38/4</f>
        <v>667.75</v>
      </c>
      <c r="V38" s="103">
        <f>U38/4</f>
        <v>166.9375</v>
      </c>
    </row>
    <row r="39" spans="1:22" x14ac:dyDescent="0.3">
      <c r="A39" s="14" t="s">
        <v>20</v>
      </c>
      <c r="B39" s="141">
        <v>204</v>
      </c>
      <c r="C39" s="118">
        <v>201</v>
      </c>
      <c r="D39" s="12"/>
      <c r="E39" s="12"/>
      <c r="F39" s="12"/>
      <c r="G39" s="12"/>
      <c r="H39" s="12"/>
      <c r="I39" s="124"/>
      <c r="J39" s="12"/>
      <c r="K39" s="12"/>
      <c r="L39" s="12"/>
      <c r="M39" s="12"/>
      <c r="N39" s="12"/>
      <c r="O39" s="12"/>
      <c r="P39" s="12"/>
      <c r="Q39" s="23"/>
      <c r="R39" s="122" t="s">
        <v>21</v>
      </c>
      <c r="S39" s="125"/>
      <c r="T39" s="123" t="e">
        <f t="shared" ref="T39:T50" si="4">R39/S39</f>
        <v>#VALUE!</v>
      </c>
      <c r="U39" s="123" t="e">
        <f t="shared" ref="U39:V39" si="5">T39/4</f>
        <v>#VALUE!</v>
      </c>
      <c r="V39" s="123" t="e">
        <f t="shared" si="5"/>
        <v>#VALUE!</v>
      </c>
    </row>
    <row r="40" spans="1:22" x14ac:dyDescent="0.3">
      <c r="A40" s="15"/>
      <c r="B40" s="121"/>
      <c r="C40" s="121"/>
      <c r="D40" s="121"/>
      <c r="E40" s="121"/>
      <c r="F40" s="121"/>
      <c r="G40" s="121"/>
      <c r="H40" s="121"/>
      <c r="I40" s="124"/>
      <c r="J40" s="121"/>
      <c r="K40" s="16"/>
      <c r="L40" s="16"/>
      <c r="M40" s="16"/>
      <c r="N40" s="121"/>
      <c r="O40" s="16"/>
      <c r="P40" s="121"/>
      <c r="Q40" s="121"/>
      <c r="R40" s="122">
        <f t="shared" ref="R40:R50" si="6">SUM(B40:Q40)</f>
        <v>0</v>
      </c>
      <c r="S40" s="16"/>
      <c r="T40" s="123" t="e">
        <f t="shared" si="4"/>
        <v>#DIV/0!</v>
      </c>
      <c r="U40" s="123" t="e">
        <f t="shared" ref="U40:V40" si="7">T40/4</f>
        <v>#DIV/0!</v>
      </c>
      <c r="V40" s="123" t="e">
        <f t="shared" si="7"/>
        <v>#DIV/0!</v>
      </c>
    </row>
    <row r="41" spans="1:22" ht="15.6" x14ac:dyDescent="0.3">
      <c r="A41" s="13" t="s">
        <v>40</v>
      </c>
      <c r="B41" s="12">
        <v>2635</v>
      </c>
      <c r="C41" s="12">
        <v>2592</v>
      </c>
      <c r="D41" s="12"/>
      <c r="E41" s="12"/>
      <c r="F41" s="12"/>
      <c r="G41" s="12"/>
      <c r="H41" s="12"/>
      <c r="I41" s="124"/>
      <c r="J41" s="23"/>
      <c r="K41" s="12"/>
      <c r="L41" s="12"/>
      <c r="M41" s="12"/>
      <c r="N41" s="12"/>
      <c r="O41" s="12"/>
      <c r="P41" s="23"/>
      <c r="Q41" s="23" t="s">
        <v>21</v>
      </c>
      <c r="R41" s="23">
        <f t="shared" si="6"/>
        <v>5227</v>
      </c>
      <c r="S41" s="12">
        <v>2</v>
      </c>
      <c r="T41" s="103">
        <f t="shared" si="4"/>
        <v>2613.5</v>
      </c>
      <c r="U41" s="103">
        <f t="shared" ref="U41:V41" si="8">T41/4</f>
        <v>653.375</v>
      </c>
      <c r="V41" s="103">
        <f t="shared" si="8"/>
        <v>163.34375</v>
      </c>
    </row>
    <row r="42" spans="1:22" x14ac:dyDescent="0.3">
      <c r="A42" s="14" t="s">
        <v>20</v>
      </c>
      <c r="B42" s="141">
        <v>13</v>
      </c>
      <c r="C42" s="141">
        <v>119</v>
      </c>
      <c r="D42" s="12"/>
      <c r="E42" s="12"/>
      <c r="F42" s="12"/>
      <c r="G42" s="12"/>
      <c r="H42" s="12"/>
      <c r="I42" s="124"/>
      <c r="J42" s="12"/>
      <c r="K42" s="12"/>
      <c r="L42" s="12"/>
      <c r="M42" s="12"/>
      <c r="N42" s="12"/>
      <c r="O42" s="12"/>
      <c r="P42" s="12"/>
      <c r="Q42" s="23"/>
      <c r="R42" s="122" t="s">
        <v>21</v>
      </c>
      <c r="S42" s="125"/>
      <c r="T42" s="123" t="e">
        <f t="shared" si="4"/>
        <v>#VALUE!</v>
      </c>
      <c r="U42" s="123" t="e">
        <f t="shared" ref="U42:V42" si="9">T42/4</f>
        <v>#VALUE!</v>
      </c>
      <c r="V42" s="123" t="e">
        <f t="shared" si="9"/>
        <v>#VALUE!</v>
      </c>
    </row>
    <row r="43" spans="1:22" x14ac:dyDescent="0.3">
      <c r="A43" s="15"/>
      <c r="B43" s="121"/>
      <c r="C43" s="121"/>
      <c r="D43" s="121"/>
      <c r="E43" s="121"/>
      <c r="F43" s="121"/>
      <c r="G43" s="121"/>
      <c r="H43" s="121"/>
      <c r="I43" s="124"/>
      <c r="J43" s="121"/>
      <c r="K43" s="16"/>
      <c r="L43" s="16"/>
      <c r="M43" s="16"/>
      <c r="N43" s="16"/>
      <c r="O43" s="16"/>
      <c r="P43" s="121"/>
      <c r="Q43" s="121"/>
      <c r="R43" s="122">
        <f t="shared" si="6"/>
        <v>0</v>
      </c>
      <c r="S43" s="16"/>
      <c r="T43" s="123" t="e">
        <f t="shared" si="4"/>
        <v>#DIV/0!</v>
      </c>
      <c r="U43" s="123" t="e">
        <f t="shared" ref="U43:V43" si="10">T43/4</f>
        <v>#DIV/0!</v>
      </c>
      <c r="V43" s="123" t="e">
        <f t="shared" si="10"/>
        <v>#DIV/0!</v>
      </c>
    </row>
    <row r="44" spans="1:22" ht="15.6" x14ac:dyDescent="0.3">
      <c r="A44" s="13" t="s">
        <v>42</v>
      </c>
      <c r="B44" s="12">
        <v>2452</v>
      </c>
      <c r="C44" s="12">
        <v>2353</v>
      </c>
      <c r="D44" s="12"/>
      <c r="E44" s="12"/>
      <c r="F44" s="12"/>
      <c r="G44" s="12"/>
      <c r="H44" s="12"/>
      <c r="I44" s="124"/>
      <c r="J44" s="23"/>
      <c r="K44" s="12"/>
      <c r="L44" s="12"/>
      <c r="M44" s="12"/>
      <c r="N44" s="12"/>
      <c r="O44" s="12"/>
      <c r="P44" s="23"/>
      <c r="Q44" s="23" t="s">
        <v>21</v>
      </c>
      <c r="R44" s="23">
        <f t="shared" si="6"/>
        <v>4805</v>
      </c>
      <c r="S44" s="12">
        <v>2</v>
      </c>
      <c r="T44" s="103">
        <f t="shared" si="4"/>
        <v>2402.5</v>
      </c>
      <c r="U44" s="103">
        <f t="shared" ref="U44:V44" si="11">T44/4</f>
        <v>600.625</v>
      </c>
      <c r="V44" s="103">
        <f t="shared" si="11"/>
        <v>150.15625</v>
      </c>
    </row>
    <row r="45" spans="1:22" x14ac:dyDescent="0.3">
      <c r="A45" s="14" t="s">
        <v>20</v>
      </c>
      <c r="B45" s="119">
        <v>134</v>
      </c>
      <c r="C45" s="119">
        <v>22</v>
      </c>
      <c r="D45" s="12"/>
      <c r="E45" s="12"/>
      <c r="F45" s="12"/>
      <c r="G45" s="12"/>
      <c r="H45" s="12"/>
      <c r="I45" s="124"/>
      <c r="J45" s="12"/>
      <c r="K45" s="12"/>
      <c r="L45" s="12"/>
      <c r="M45" s="12"/>
      <c r="N45" s="12"/>
      <c r="O45" s="12"/>
      <c r="P45" s="12"/>
      <c r="Q45" s="23"/>
      <c r="R45" s="122">
        <f t="shared" si="6"/>
        <v>156</v>
      </c>
      <c r="S45" s="125"/>
      <c r="T45" s="123" t="e">
        <f t="shared" si="4"/>
        <v>#DIV/0!</v>
      </c>
      <c r="U45" s="123" t="e">
        <f t="shared" ref="U45:V45" si="12">T45/4</f>
        <v>#DIV/0!</v>
      </c>
      <c r="V45" s="123" t="e">
        <f t="shared" si="12"/>
        <v>#DIV/0!</v>
      </c>
    </row>
    <row r="46" spans="1:22" x14ac:dyDescent="0.3">
      <c r="A46" s="15"/>
      <c r="B46" s="121"/>
      <c r="C46" s="121"/>
      <c r="D46" s="121"/>
      <c r="E46" s="121"/>
      <c r="F46" s="121"/>
      <c r="G46" s="121"/>
      <c r="H46" s="121"/>
      <c r="I46" s="124"/>
      <c r="J46" s="121"/>
      <c r="K46" s="16"/>
      <c r="L46" s="16"/>
      <c r="M46" s="16"/>
      <c r="N46" s="121"/>
      <c r="O46" s="16"/>
      <c r="P46" s="121"/>
      <c r="Q46" s="121"/>
      <c r="R46" s="122">
        <f t="shared" si="6"/>
        <v>0</v>
      </c>
      <c r="S46" s="16"/>
      <c r="T46" s="123" t="e">
        <f t="shared" si="4"/>
        <v>#DIV/0!</v>
      </c>
      <c r="U46" s="123" t="e">
        <f t="shared" ref="U46:V46" si="13">T46/4</f>
        <v>#DIV/0!</v>
      </c>
      <c r="V46" s="123" t="e">
        <f t="shared" si="13"/>
        <v>#DIV/0!</v>
      </c>
    </row>
    <row r="47" spans="1:22" ht="15.6" x14ac:dyDescent="0.3">
      <c r="A47" s="13" t="s">
        <v>43</v>
      </c>
      <c r="B47" s="12">
        <v>2240</v>
      </c>
      <c r="C47" s="12">
        <v>2179</v>
      </c>
      <c r="D47" s="12"/>
      <c r="E47" s="12"/>
      <c r="F47" s="12"/>
      <c r="G47" s="12"/>
      <c r="H47" s="12"/>
      <c r="I47" s="124"/>
      <c r="J47" s="12"/>
      <c r="K47" s="12"/>
      <c r="L47" s="12"/>
      <c r="M47" s="12"/>
      <c r="N47" s="12"/>
      <c r="O47" s="12"/>
      <c r="P47" s="12"/>
      <c r="Q47" s="23"/>
      <c r="R47" s="23">
        <f t="shared" si="6"/>
        <v>4419</v>
      </c>
      <c r="S47" s="12">
        <v>2</v>
      </c>
      <c r="T47" s="103">
        <f t="shared" si="4"/>
        <v>2209.5</v>
      </c>
      <c r="U47" s="103">
        <f t="shared" ref="U47:V47" si="14">T47/4</f>
        <v>552.375</v>
      </c>
      <c r="V47" s="103">
        <f t="shared" si="14"/>
        <v>138.09375</v>
      </c>
    </row>
    <row r="48" spans="1:22" x14ac:dyDescent="0.3">
      <c r="A48" s="14" t="s">
        <v>20</v>
      </c>
      <c r="B48" s="118">
        <v>356</v>
      </c>
      <c r="C48" s="119">
        <v>66</v>
      </c>
      <c r="D48" s="12"/>
      <c r="E48" s="12"/>
      <c r="F48" s="12"/>
      <c r="G48" s="12"/>
      <c r="H48" s="12"/>
      <c r="I48" s="124"/>
      <c r="J48" s="12"/>
      <c r="K48" s="12"/>
      <c r="L48" s="12"/>
      <c r="M48" s="12"/>
      <c r="N48" s="12"/>
      <c r="O48" s="12"/>
      <c r="P48" s="12"/>
      <c r="Q48" s="23"/>
      <c r="R48" s="122">
        <f t="shared" si="6"/>
        <v>422</v>
      </c>
      <c r="S48" s="125"/>
      <c r="T48" s="123" t="e">
        <f t="shared" si="4"/>
        <v>#DIV/0!</v>
      </c>
      <c r="U48" s="123" t="e">
        <f t="shared" ref="U48:V48" si="15">T48/4</f>
        <v>#DIV/0!</v>
      </c>
      <c r="V48" s="123" t="e">
        <f t="shared" si="15"/>
        <v>#DIV/0!</v>
      </c>
    </row>
    <row r="49" spans="1:22" x14ac:dyDescent="0.3">
      <c r="A49" s="14"/>
      <c r="B49" s="122"/>
      <c r="C49" s="122"/>
      <c r="D49" s="122"/>
      <c r="E49" s="122"/>
      <c r="F49" s="122"/>
      <c r="G49" s="122"/>
      <c r="H49" s="122"/>
      <c r="I49" s="124"/>
      <c r="J49" s="122"/>
      <c r="K49" s="122"/>
      <c r="L49" s="125"/>
      <c r="M49" s="125"/>
      <c r="N49" s="122"/>
      <c r="O49" s="125"/>
      <c r="P49" s="122"/>
      <c r="Q49" s="122"/>
      <c r="R49" s="122">
        <f t="shared" si="6"/>
        <v>0</v>
      </c>
      <c r="S49" s="125"/>
      <c r="T49" s="123" t="e">
        <f t="shared" si="4"/>
        <v>#DIV/0!</v>
      </c>
      <c r="U49" s="123" t="e">
        <f t="shared" ref="U49:V49" si="16">T49/4</f>
        <v>#DIV/0!</v>
      </c>
      <c r="V49" s="123" t="e">
        <f t="shared" si="16"/>
        <v>#DIV/0!</v>
      </c>
    </row>
    <row r="50" spans="1:22" ht="15.6" x14ac:dyDescent="0.3">
      <c r="A50" s="13" t="s">
        <v>41</v>
      </c>
      <c r="B50" s="12">
        <v>2168</v>
      </c>
      <c r="C50" s="12">
        <v>2009</v>
      </c>
      <c r="D50" s="12"/>
      <c r="E50" s="12"/>
      <c r="F50" s="12"/>
      <c r="G50" s="12"/>
      <c r="H50" s="12"/>
      <c r="I50" s="124"/>
      <c r="J50" s="23"/>
      <c r="K50" s="12"/>
      <c r="L50" s="12"/>
      <c r="M50" s="12"/>
      <c r="N50" s="23"/>
      <c r="O50" s="12"/>
      <c r="P50" s="23"/>
      <c r="Q50" s="23" t="s">
        <v>21</v>
      </c>
      <c r="R50" s="23">
        <f t="shared" si="6"/>
        <v>4177</v>
      </c>
      <c r="S50" s="12">
        <v>2</v>
      </c>
      <c r="T50" s="103">
        <f t="shared" si="4"/>
        <v>2088.5</v>
      </c>
      <c r="U50" s="103">
        <f t="shared" ref="U50:V50" si="17">T50/4</f>
        <v>522.125</v>
      </c>
      <c r="V50" s="103">
        <f t="shared" si="17"/>
        <v>130.53125</v>
      </c>
    </row>
    <row r="51" spans="1:22" x14ac:dyDescent="0.3">
      <c r="A51" s="14" t="s">
        <v>20</v>
      </c>
      <c r="B51" s="118">
        <v>189</v>
      </c>
      <c r="C51" s="118">
        <v>389</v>
      </c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6"/>
      <c r="Q51" s="6"/>
      <c r="R51" s="11"/>
      <c r="S51" s="8"/>
      <c r="T51" s="8"/>
      <c r="U51" s="11"/>
      <c r="V51" s="11"/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DD5A-EED1-4E9F-9B18-84A4DCE934C9}">
  <dimension ref="B2:L76"/>
  <sheetViews>
    <sheetView workbookViewId="0">
      <selection activeCell="N12" sqref="N12"/>
    </sheetView>
  </sheetViews>
  <sheetFormatPr defaultRowHeight="14.4" x14ac:dyDescent="0.3"/>
  <cols>
    <col min="1" max="1" width="6.33203125" customWidth="1"/>
    <col min="2" max="2" width="3.5546875" bestFit="1" customWidth="1"/>
    <col min="3" max="3" width="22.33203125" bestFit="1" customWidth="1"/>
    <col min="4" max="7" width="5.5546875" customWidth="1"/>
    <col min="9" max="12" width="5.88671875" customWidth="1"/>
  </cols>
  <sheetData>
    <row r="2" spans="2:12" x14ac:dyDescent="0.3">
      <c r="C2" t="s">
        <v>195</v>
      </c>
    </row>
    <row r="3" spans="2:12" ht="15.6" x14ac:dyDescent="0.3">
      <c r="B3" s="71" t="s">
        <v>160</v>
      </c>
      <c r="C3" s="71" t="s">
        <v>196</v>
      </c>
      <c r="D3" s="7">
        <v>202</v>
      </c>
      <c r="E3" s="7">
        <v>171</v>
      </c>
      <c r="F3" s="7">
        <v>189</v>
      </c>
      <c r="G3" s="7">
        <v>183</v>
      </c>
      <c r="H3" s="12">
        <v>745</v>
      </c>
      <c r="I3" s="6"/>
      <c r="J3" s="6"/>
      <c r="K3" s="6"/>
      <c r="L3" s="6"/>
    </row>
    <row r="4" spans="2:12" ht="15.6" x14ac:dyDescent="0.3">
      <c r="B4" s="72" t="s">
        <v>161</v>
      </c>
      <c r="C4" s="72" t="s">
        <v>55</v>
      </c>
      <c r="D4" s="7">
        <v>162</v>
      </c>
      <c r="E4" s="7">
        <v>185</v>
      </c>
      <c r="F4" s="7">
        <v>177</v>
      </c>
      <c r="G4" s="7">
        <v>200</v>
      </c>
      <c r="H4" s="12">
        <v>724</v>
      </c>
      <c r="I4" s="7">
        <v>12</v>
      </c>
      <c r="J4" s="7">
        <v>23</v>
      </c>
      <c r="K4" s="7">
        <v>2</v>
      </c>
      <c r="L4" s="7">
        <v>5</v>
      </c>
    </row>
    <row r="5" spans="2:12" ht="15.6" x14ac:dyDescent="0.3">
      <c r="B5" s="71" t="s">
        <v>160</v>
      </c>
      <c r="C5" s="71" t="s">
        <v>46</v>
      </c>
      <c r="D5" s="7">
        <v>177</v>
      </c>
      <c r="E5" s="7">
        <v>204</v>
      </c>
      <c r="F5" s="7">
        <v>137</v>
      </c>
      <c r="G5" s="7">
        <v>203</v>
      </c>
      <c r="H5" s="12">
        <v>721</v>
      </c>
      <c r="I5" s="7">
        <v>15</v>
      </c>
      <c r="J5" s="7">
        <v>16</v>
      </c>
      <c r="K5" s="7">
        <v>5</v>
      </c>
      <c r="L5" s="7">
        <v>5</v>
      </c>
    </row>
    <row r="6" spans="2:12" ht="15.6" x14ac:dyDescent="0.3">
      <c r="B6" s="71" t="s">
        <v>160</v>
      </c>
      <c r="C6" s="71" t="s">
        <v>50</v>
      </c>
      <c r="D6" s="7">
        <v>171</v>
      </c>
      <c r="E6" s="7">
        <v>158</v>
      </c>
      <c r="F6" s="7">
        <v>187</v>
      </c>
      <c r="G6" s="7">
        <v>149</v>
      </c>
      <c r="H6" s="12">
        <v>665</v>
      </c>
      <c r="I6" s="7">
        <v>11</v>
      </c>
      <c r="J6" s="7">
        <v>21</v>
      </c>
      <c r="K6" s="7">
        <v>4</v>
      </c>
      <c r="L6" s="7">
        <v>6</v>
      </c>
    </row>
    <row r="7" spans="2:12" ht="15.6" x14ac:dyDescent="0.3">
      <c r="B7" s="71" t="s">
        <v>160</v>
      </c>
      <c r="C7" s="71" t="s">
        <v>48</v>
      </c>
      <c r="D7" s="7">
        <v>142</v>
      </c>
      <c r="E7" s="7">
        <v>208</v>
      </c>
      <c r="F7" s="7">
        <v>177</v>
      </c>
      <c r="G7" s="7">
        <v>138</v>
      </c>
      <c r="H7" s="12">
        <v>665</v>
      </c>
      <c r="I7" s="7">
        <v>7</v>
      </c>
      <c r="J7" s="7">
        <v>25</v>
      </c>
      <c r="K7" s="7">
        <v>5</v>
      </c>
      <c r="L7" s="7">
        <v>5</v>
      </c>
    </row>
    <row r="8" spans="2:12" ht="15.6" x14ac:dyDescent="0.3">
      <c r="B8" s="73" t="s">
        <v>162</v>
      </c>
      <c r="C8" s="73" t="s">
        <v>59</v>
      </c>
      <c r="D8" s="7">
        <v>169</v>
      </c>
      <c r="E8" s="7">
        <v>139</v>
      </c>
      <c r="F8" s="7">
        <v>189</v>
      </c>
      <c r="G8" s="7">
        <v>162</v>
      </c>
      <c r="H8" s="12">
        <v>659</v>
      </c>
      <c r="I8" s="7">
        <v>11</v>
      </c>
      <c r="J8" s="7">
        <v>17</v>
      </c>
      <c r="K8" s="7">
        <v>7</v>
      </c>
      <c r="L8" s="7">
        <v>7</v>
      </c>
    </row>
    <row r="9" spans="2:12" ht="15.6" x14ac:dyDescent="0.3">
      <c r="B9" s="72" t="s">
        <v>161</v>
      </c>
      <c r="C9" s="72" t="s">
        <v>51</v>
      </c>
      <c r="D9" s="7">
        <v>190</v>
      </c>
      <c r="E9" s="7">
        <v>180</v>
      </c>
      <c r="F9" s="7">
        <v>122</v>
      </c>
      <c r="G9" s="7">
        <v>158</v>
      </c>
      <c r="H9" s="12">
        <v>650</v>
      </c>
      <c r="I9" s="7">
        <v>11</v>
      </c>
      <c r="J9" s="7">
        <v>17</v>
      </c>
      <c r="K9" s="7">
        <v>7</v>
      </c>
      <c r="L9" s="7">
        <v>6</v>
      </c>
    </row>
    <row r="10" spans="2:12" ht="15.6" x14ac:dyDescent="0.3">
      <c r="B10" s="71" t="s">
        <v>160</v>
      </c>
      <c r="C10" s="71" t="s">
        <v>49</v>
      </c>
      <c r="D10" s="7">
        <v>191</v>
      </c>
      <c r="E10" s="7">
        <v>158</v>
      </c>
      <c r="F10" s="7">
        <v>140</v>
      </c>
      <c r="G10" s="7">
        <v>160</v>
      </c>
      <c r="H10" s="12">
        <v>649</v>
      </c>
      <c r="I10" s="7">
        <v>11</v>
      </c>
      <c r="J10" s="7">
        <v>16</v>
      </c>
      <c r="K10" s="7">
        <v>6</v>
      </c>
      <c r="L10" s="7">
        <v>7</v>
      </c>
    </row>
    <row r="11" spans="2:12" ht="15.6" x14ac:dyDescent="0.3">
      <c r="B11" s="76" t="s">
        <v>166</v>
      </c>
      <c r="C11" s="76" t="s">
        <v>169</v>
      </c>
      <c r="D11" s="7">
        <v>181</v>
      </c>
      <c r="E11" s="7">
        <v>160</v>
      </c>
      <c r="F11" s="7">
        <v>163</v>
      </c>
      <c r="G11" s="7">
        <v>145</v>
      </c>
      <c r="H11" s="12">
        <v>649</v>
      </c>
      <c r="I11" s="7">
        <v>8</v>
      </c>
      <c r="J11" s="7">
        <v>20</v>
      </c>
      <c r="K11" s="7">
        <v>8</v>
      </c>
      <c r="L11" s="7">
        <v>4</v>
      </c>
    </row>
    <row r="12" spans="2:12" ht="15.6" x14ac:dyDescent="0.3">
      <c r="B12" s="72" t="s">
        <v>161</v>
      </c>
      <c r="C12" s="72" t="s">
        <v>52</v>
      </c>
      <c r="D12" s="7">
        <v>197</v>
      </c>
      <c r="E12" s="7">
        <v>174</v>
      </c>
      <c r="F12" s="7">
        <v>130</v>
      </c>
      <c r="G12" s="7">
        <v>138</v>
      </c>
      <c r="H12" s="12">
        <v>639</v>
      </c>
      <c r="I12" s="7">
        <v>12</v>
      </c>
      <c r="J12" s="7">
        <v>11</v>
      </c>
      <c r="K12" s="7">
        <v>12</v>
      </c>
      <c r="L12" s="7">
        <v>5</v>
      </c>
    </row>
    <row r="13" spans="2:12" ht="15.6" x14ac:dyDescent="0.3">
      <c r="B13" s="72" t="s">
        <v>161</v>
      </c>
      <c r="C13" s="72" t="s">
        <v>56</v>
      </c>
      <c r="D13" s="7">
        <v>146</v>
      </c>
      <c r="E13" s="7">
        <v>157</v>
      </c>
      <c r="F13" s="7">
        <v>172</v>
      </c>
      <c r="G13" s="7">
        <v>149</v>
      </c>
      <c r="H13" s="12">
        <v>624</v>
      </c>
      <c r="I13" s="7">
        <v>9</v>
      </c>
      <c r="J13" s="7">
        <v>18</v>
      </c>
      <c r="K13" s="7">
        <v>9</v>
      </c>
      <c r="L13" s="7">
        <v>4</v>
      </c>
    </row>
    <row r="14" spans="2:12" ht="15.6" x14ac:dyDescent="0.3">
      <c r="B14" s="72" t="s">
        <v>161</v>
      </c>
      <c r="C14" s="72" t="s">
        <v>53</v>
      </c>
      <c r="D14" s="7">
        <v>158</v>
      </c>
      <c r="E14" s="7">
        <v>144</v>
      </c>
      <c r="F14" s="7">
        <v>128</v>
      </c>
      <c r="G14" s="7">
        <v>192</v>
      </c>
      <c r="H14" s="12">
        <v>622</v>
      </c>
      <c r="I14" s="7">
        <v>10</v>
      </c>
      <c r="J14" s="7">
        <v>15</v>
      </c>
      <c r="K14" s="7">
        <v>8</v>
      </c>
      <c r="L14" s="7">
        <v>7</v>
      </c>
    </row>
    <row r="15" spans="2:12" ht="15.6" x14ac:dyDescent="0.3">
      <c r="B15" s="71" t="s">
        <v>160</v>
      </c>
      <c r="C15" s="71" t="s">
        <v>47</v>
      </c>
      <c r="D15" s="7">
        <v>138</v>
      </c>
      <c r="E15" s="7">
        <v>147</v>
      </c>
      <c r="F15" s="7">
        <v>177</v>
      </c>
      <c r="G15" s="7">
        <v>151</v>
      </c>
      <c r="H15" s="12">
        <v>613</v>
      </c>
      <c r="I15" s="7">
        <v>13</v>
      </c>
      <c r="J15" s="7">
        <v>14</v>
      </c>
      <c r="K15" s="7">
        <v>6</v>
      </c>
      <c r="L15" s="7">
        <v>9</v>
      </c>
    </row>
    <row r="16" spans="2:12" ht="15.6" x14ac:dyDescent="0.3">
      <c r="B16" s="73" t="s">
        <v>162</v>
      </c>
      <c r="C16" s="73" t="s">
        <v>58</v>
      </c>
      <c r="D16" s="7">
        <v>151</v>
      </c>
      <c r="E16" s="7">
        <v>122</v>
      </c>
      <c r="F16" s="7">
        <v>154</v>
      </c>
      <c r="G16" s="7">
        <v>183</v>
      </c>
      <c r="H16" s="12">
        <v>610</v>
      </c>
      <c r="I16" s="7">
        <v>6</v>
      </c>
      <c r="J16" s="7">
        <v>20</v>
      </c>
      <c r="K16" s="7">
        <v>11</v>
      </c>
      <c r="L16" s="7">
        <v>3</v>
      </c>
    </row>
    <row r="17" spans="2:12" ht="15.6" x14ac:dyDescent="0.3">
      <c r="B17" s="73" t="s">
        <v>162</v>
      </c>
      <c r="C17" s="73" t="s">
        <v>57</v>
      </c>
      <c r="D17" s="7">
        <v>148</v>
      </c>
      <c r="E17" s="7">
        <v>131</v>
      </c>
      <c r="F17" s="7">
        <v>167</v>
      </c>
      <c r="G17" s="7">
        <v>155</v>
      </c>
      <c r="H17" s="12">
        <v>601</v>
      </c>
      <c r="I17" s="7">
        <v>3</v>
      </c>
      <c r="J17" s="7">
        <v>24</v>
      </c>
      <c r="K17" s="7">
        <v>12</v>
      </c>
      <c r="L17" s="7">
        <v>1</v>
      </c>
    </row>
    <row r="18" spans="2:12" ht="15.6" x14ac:dyDescent="0.3">
      <c r="B18" s="74" t="s">
        <v>163</v>
      </c>
      <c r="C18" s="74" t="s">
        <v>63</v>
      </c>
      <c r="D18" s="7">
        <v>139</v>
      </c>
      <c r="E18" s="7">
        <v>133</v>
      </c>
      <c r="F18" s="7">
        <v>186</v>
      </c>
      <c r="G18" s="7">
        <v>137</v>
      </c>
      <c r="H18" s="12">
        <v>595</v>
      </c>
      <c r="I18" s="7">
        <v>10</v>
      </c>
      <c r="J18" s="7">
        <v>14</v>
      </c>
      <c r="K18" s="7">
        <v>16</v>
      </c>
      <c r="L18" s="7">
        <v>1</v>
      </c>
    </row>
    <row r="19" spans="2:12" ht="15.6" x14ac:dyDescent="0.3">
      <c r="B19" s="73" t="s">
        <v>162</v>
      </c>
      <c r="C19" s="73" t="s">
        <v>60</v>
      </c>
      <c r="D19" s="7">
        <v>145</v>
      </c>
      <c r="E19" s="7">
        <v>163</v>
      </c>
      <c r="F19" s="7">
        <v>149</v>
      </c>
      <c r="G19" s="7">
        <v>125</v>
      </c>
      <c r="H19" s="12">
        <v>582</v>
      </c>
      <c r="I19" s="7">
        <v>7</v>
      </c>
      <c r="J19" s="7">
        <v>20</v>
      </c>
      <c r="K19" s="7">
        <v>10</v>
      </c>
      <c r="L19" s="7">
        <v>7</v>
      </c>
    </row>
    <row r="20" spans="2:12" ht="15.6" x14ac:dyDescent="0.3">
      <c r="B20" s="74" t="s">
        <v>163</v>
      </c>
      <c r="C20" s="74" t="s">
        <v>66</v>
      </c>
      <c r="D20" s="7">
        <v>126</v>
      </c>
      <c r="E20" s="7">
        <v>139</v>
      </c>
      <c r="F20" s="7">
        <v>144</v>
      </c>
      <c r="G20" s="7">
        <v>152</v>
      </c>
      <c r="H20" s="12">
        <v>561</v>
      </c>
      <c r="I20" s="7">
        <v>4</v>
      </c>
      <c r="J20" s="7">
        <v>20</v>
      </c>
      <c r="K20" s="7">
        <v>15</v>
      </c>
      <c r="L20" s="7">
        <v>2</v>
      </c>
    </row>
    <row r="21" spans="2:12" ht="15.6" x14ac:dyDescent="0.3">
      <c r="B21" s="74" t="s">
        <v>163</v>
      </c>
      <c r="C21" s="74" t="s">
        <v>65</v>
      </c>
      <c r="D21" s="7">
        <v>161</v>
      </c>
      <c r="E21" s="7">
        <v>102</v>
      </c>
      <c r="F21" s="7">
        <v>156</v>
      </c>
      <c r="G21" s="7">
        <v>141</v>
      </c>
      <c r="H21" s="12">
        <v>560</v>
      </c>
      <c r="I21" s="7">
        <v>10</v>
      </c>
      <c r="J21" s="7">
        <v>10</v>
      </c>
      <c r="K21" s="7">
        <v>20</v>
      </c>
      <c r="L21" s="7">
        <v>1</v>
      </c>
    </row>
    <row r="22" spans="2:12" ht="15.6" x14ac:dyDescent="0.3">
      <c r="B22" s="77" t="s">
        <v>166</v>
      </c>
      <c r="C22" s="77" t="s">
        <v>173</v>
      </c>
      <c r="D22" s="7">
        <v>135</v>
      </c>
      <c r="E22" s="7">
        <v>131</v>
      </c>
      <c r="F22" s="7">
        <v>165</v>
      </c>
      <c r="G22" s="7">
        <v>125</v>
      </c>
      <c r="H22" s="12">
        <v>556</v>
      </c>
      <c r="I22" s="7">
        <v>7</v>
      </c>
      <c r="J22" s="7">
        <v>16</v>
      </c>
      <c r="K22" s="7">
        <v>16</v>
      </c>
      <c r="L22" s="7">
        <v>2</v>
      </c>
    </row>
    <row r="23" spans="2:12" ht="15.6" x14ac:dyDescent="0.3">
      <c r="B23" s="74" t="s">
        <v>163</v>
      </c>
      <c r="C23" s="74" t="s">
        <v>64</v>
      </c>
      <c r="D23" s="7">
        <v>114</v>
      </c>
      <c r="E23" s="7">
        <v>158</v>
      </c>
      <c r="F23" s="7">
        <v>123</v>
      </c>
      <c r="G23" s="7">
        <v>129</v>
      </c>
      <c r="H23" s="12">
        <v>524</v>
      </c>
      <c r="I23" s="7">
        <v>6</v>
      </c>
      <c r="J23" s="7">
        <v>11</v>
      </c>
      <c r="K23" s="7">
        <v>17</v>
      </c>
      <c r="L23" s="7">
        <v>6</v>
      </c>
    </row>
    <row r="24" spans="2:12" ht="15.6" x14ac:dyDescent="0.3">
      <c r="B24" s="77" t="s">
        <v>166</v>
      </c>
      <c r="C24" s="77" t="s">
        <v>170</v>
      </c>
      <c r="D24" s="7">
        <v>153</v>
      </c>
      <c r="E24" s="7">
        <v>94</v>
      </c>
      <c r="F24" s="7">
        <v>146</v>
      </c>
      <c r="G24" s="7">
        <v>101</v>
      </c>
      <c r="H24" s="12">
        <v>494</v>
      </c>
      <c r="I24" s="7">
        <v>5</v>
      </c>
      <c r="J24" s="7">
        <v>13</v>
      </c>
      <c r="K24" s="7">
        <v>21</v>
      </c>
      <c r="L24" s="7">
        <v>1</v>
      </c>
    </row>
    <row r="25" spans="2:12" ht="15.6" x14ac:dyDescent="0.3">
      <c r="B25" s="77" t="s">
        <v>166</v>
      </c>
      <c r="C25" s="77" t="s">
        <v>168</v>
      </c>
      <c r="D25" s="7">
        <v>114</v>
      </c>
      <c r="E25" s="7">
        <v>92</v>
      </c>
      <c r="F25" s="7">
        <v>127</v>
      </c>
      <c r="G25" s="7">
        <v>136</v>
      </c>
      <c r="H25" s="12">
        <v>469</v>
      </c>
      <c r="I25" s="7">
        <v>6</v>
      </c>
      <c r="J25" s="7">
        <v>8</v>
      </c>
      <c r="K25" s="7">
        <v>23</v>
      </c>
      <c r="L25" s="7">
        <v>4</v>
      </c>
    </row>
    <row r="26" spans="2:12" ht="15.6" x14ac:dyDescent="0.3">
      <c r="B26" s="94"/>
      <c r="C26" s="94"/>
    </row>
    <row r="27" spans="2:12" ht="15.6" x14ac:dyDescent="0.3">
      <c r="B27" s="94"/>
      <c r="C27" s="94"/>
    </row>
    <row r="28" spans="2:12" ht="15.6" x14ac:dyDescent="0.3">
      <c r="B28" s="94"/>
      <c r="C28" s="94"/>
    </row>
    <row r="30" spans="2:12" x14ac:dyDescent="0.3">
      <c r="D30" t="s">
        <v>192</v>
      </c>
    </row>
    <row r="31" spans="2:12" ht="15.6" x14ac:dyDescent="0.3">
      <c r="B31" s="60" t="s">
        <v>193</v>
      </c>
      <c r="C31" s="106" t="s">
        <v>68</v>
      </c>
      <c r="D31" s="7">
        <v>234</v>
      </c>
      <c r="E31" s="7">
        <v>174</v>
      </c>
      <c r="F31" s="7">
        <v>246</v>
      </c>
      <c r="G31" s="7">
        <v>241</v>
      </c>
      <c r="H31" s="12">
        <v>895</v>
      </c>
      <c r="I31" s="7">
        <v>28</v>
      </c>
      <c r="J31" s="7">
        <v>9</v>
      </c>
      <c r="K31" s="7">
        <v>2</v>
      </c>
      <c r="L31" s="7">
        <v>3</v>
      </c>
    </row>
    <row r="32" spans="2:12" ht="15.6" x14ac:dyDescent="0.3">
      <c r="B32" s="61" t="s">
        <v>143</v>
      </c>
      <c r="C32" s="107" t="s">
        <v>75</v>
      </c>
      <c r="D32" s="7">
        <v>229</v>
      </c>
      <c r="E32" s="7">
        <v>194</v>
      </c>
      <c r="F32" s="7">
        <v>212</v>
      </c>
      <c r="G32" s="7">
        <v>191</v>
      </c>
      <c r="H32" s="12">
        <v>826</v>
      </c>
      <c r="I32" s="7">
        <v>22</v>
      </c>
      <c r="J32" s="7">
        <v>15</v>
      </c>
      <c r="K32" s="7">
        <v>2</v>
      </c>
      <c r="L32" s="7">
        <v>4</v>
      </c>
    </row>
    <row r="33" spans="2:12" ht="15.6" x14ac:dyDescent="0.3">
      <c r="B33" s="60" t="s">
        <v>142</v>
      </c>
      <c r="C33" s="106" t="s">
        <v>69</v>
      </c>
      <c r="D33" s="7">
        <v>187</v>
      </c>
      <c r="E33" s="7">
        <v>212</v>
      </c>
      <c r="F33" s="7">
        <v>224</v>
      </c>
      <c r="G33" s="7">
        <v>200</v>
      </c>
      <c r="H33" s="12">
        <v>823</v>
      </c>
      <c r="I33" s="7">
        <v>22</v>
      </c>
      <c r="J33" s="7">
        <v>14</v>
      </c>
      <c r="K33" s="7">
        <v>4</v>
      </c>
      <c r="L33" s="7">
        <v>2</v>
      </c>
    </row>
    <row r="34" spans="2:12" ht="15.6" x14ac:dyDescent="0.3">
      <c r="B34" s="60" t="s">
        <v>142</v>
      </c>
      <c r="C34" s="106" t="s">
        <v>67</v>
      </c>
      <c r="D34" s="7">
        <v>225</v>
      </c>
      <c r="E34" s="7">
        <v>218</v>
      </c>
      <c r="F34" s="7">
        <v>224</v>
      </c>
      <c r="G34" s="7">
        <v>135</v>
      </c>
      <c r="H34" s="12">
        <v>802</v>
      </c>
      <c r="I34" s="7">
        <v>20</v>
      </c>
      <c r="J34" s="7">
        <v>18</v>
      </c>
      <c r="K34" s="7">
        <v>1</v>
      </c>
      <c r="L34" s="7">
        <v>4</v>
      </c>
    </row>
    <row r="35" spans="2:12" ht="15.6" x14ac:dyDescent="0.3">
      <c r="B35" s="62" t="s">
        <v>144</v>
      </c>
      <c r="C35" s="108" t="s">
        <v>86</v>
      </c>
      <c r="D35" s="7">
        <v>232</v>
      </c>
      <c r="E35" s="7">
        <v>229</v>
      </c>
      <c r="F35" s="7">
        <v>161</v>
      </c>
      <c r="G35" s="7">
        <v>167</v>
      </c>
      <c r="H35" s="12">
        <v>789</v>
      </c>
      <c r="I35" s="7">
        <v>17</v>
      </c>
      <c r="J35" s="7">
        <v>18</v>
      </c>
      <c r="K35" s="7">
        <v>3</v>
      </c>
      <c r="L35" s="7">
        <v>3</v>
      </c>
    </row>
    <row r="36" spans="2:12" ht="15.6" x14ac:dyDescent="0.3">
      <c r="B36" s="60" t="s">
        <v>142</v>
      </c>
      <c r="C36" s="106" t="s">
        <v>70</v>
      </c>
      <c r="D36" s="7">
        <v>225</v>
      </c>
      <c r="E36" s="7">
        <v>221</v>
      </c>
      <c r="F36" s="7">
        <v>180</v>
      </c>
      <c r="G36" s="7">
        <v>151</v>
      </c>
      <c r="H36" s="12">
        <v>777</v>
      </c>
      <c r="I36" s="7">
        <v>19</v>
      </c>
      <c r="J36" s="7">
        <v>15</v>
      </c>
      <c r="K36" s="7">
        <v>7</v>
      </c>
      <c r="L36" s="7">
        <v>2</v>
      </c>
    </row>
    <row r="37" spans="2:12" ht="15.6" x14ac:dyDescent="0.3">
      <c r="B37" s="61" t="s">
        <v>143</v>
      </c>
      <c r="C37" s="107" t="s">
        <v>72</v>
      </c>
      <c r="D37" s="7">
        <v>175</v>
      </c>
      <c r="E37" s="7">
        <v>170</v>
      </c>
      <c r="F37" s="7">
        <v>205</v>
      </c>
      <c r="G37" s="7">
        <v>227</v>
      </c>
      <c r="H37" s="12">
        <v>777</v>
      </c>
      <c r="I37" s="7">
        <v>20</v>
      </c>
      <c r="J37" s="7">
        <v>18</v>
      </c>
      <c r="K37" s="7">
        <v>2</v>
      </c>
      <c r="L37" s="7">
        <v>3</v>
      </c>
    </row>
    <row r="38" spans="2:12" ht="15.6" x14ac:dyDescent="0.3">
      <c r="B38" s="61" t="s">
        <v>143</v>
      </c>
      <c r="C38" s="107" t="s">
        <v>78</v>
      </c>
      <c r="D38" s="7">
        <v>160</v>
      </c>
      <c r="E38" s="7">
        <v>185</v>
      </c>
      <c r="F38" s="7">
        <v>193</v>
      </c>
      <c r="G38" s="7">
        <v>227</v>
      </c>
      <c r="H38" s="12">
        <v>765</v>
      </c>
      <c r="I38" s="7">
        <v>20</v>
      </c>
      <c r="J38" s="7">
        <v>14</v>
      </c>
      <c r="K38" s="7">
        <v>7</v>
      </c>
      <c r="L38" s="7">
        <v>0</v>
      </c>
    </row>
    <row r="39" spans="2:12" ht="15.6" x14ac:dyDescent="0.3">
      <c r="B39" s="60" t="s">
        <v>142</v>
      </c>
      <c r="C39" s="106" t="s">
        <v>71</v>
      </c>
      <c r="D39" s="7">
        <v>164</v>
      </c>
      <c r="E39" s="7">
        <v>225</v>
      </c>
      <c r="F39" s="7">
        <v>196</v>
      </c>
      <c r="G39" s="7">
        <v>179</v>
      </c>
      <c r="H39" s="12">
        <v>764</v>
      </c>
      <c r="I39" s="7">
        <v>22</v>
      </c>
      <c r="J39" s="7">
        <v>13</v>
      </c>
      <c r="K39" s="7">
        <v>4</v>
      </c>
      <c r="L39" s="7">
        <v>4</v>
      </c>
    </row>
    <row r="40" spans="2:12" ht="15.6" x14ac:dyDescent="0.3">
      <c r="B40" s="61" t="s">
        <v>143</v>
      </c>
      <c r="C40" s="107" t="s">
        <v>74</v>
      </c>
      <c r="D40" s="7">
        <v>192</v>
      </c>
      <c r="E40" s="7">
        <v>184</v>
      </c>
      <c r="F40" s="7">
        <v>210</v>
      </c>
      <c r="G40" s="7">
        <v>176</v>
      </c>
      <c r="H40" s="12">
        <v>762</v>
      </c>
      <c r="I40" s="7">
        <v>18</v>
      </c>
      <c r="J40" s="7">
        <v>21</v>
      </c>
      <c r="K40" s="7">
        <v>3</v>
      </c>
      <c r="L40" s="7">
        <v>2</v>
      </c>
    </row>
    <row r="41" spans="2:12" ht="15.6" x14ac:dyDescent="0.3">
      <c r="B41" s="62" t="s">
        <v>144</v>
      </c>
      <c r="C41" s="108" t="s">
        <v>81</v>
      </c>
      <c r="D41" s="7">
        <v>192</v>
      </c>
      <c r="E41" s="7">
        <v>188</v>
      </c>
      <c r="F41" s="7">
        <v>207</v>
      </c>
      <c r="G41" s="7">
        <v>170</v>
      </c>
      <c r="H41" s="12">
        <v>757</v>
      </c>
      <c r="I41" s="7">
        <v>20</v>
      </c>
      <c r="J41" s="7">
        <v>15</v>
      </c>
      <c r="K41" s="7">
        <v>4</v>
      </c>
      <c r="L41" s="7">
        <v>3</v>
      </c>
    </row>
    <row r="42" spans="2:12" ht="15.6" x14ac:dyDescent="0.3">
      <c r="B42" s="61" t="s">
        <v>143</v>
      </c>
      <c r="C42" s="107" t="s">
        <v>77</v>
      </c>
      <c r="D42" s="7">
        <v>192</v>
      </c>
      <c r="E42" s="7">
        <v>165</v>
      </c>
      <c r="F42" s="7">
        <v>186</v>
      </c>
      <c r="G42" s="7">
        <v>203</v>
      </c>
      <c r="H42" s="12">
        <v>746</v>
      </c>
      <c r="I42" s="7">
        <v>19</v>
      </c>
      <c r="J42" s="7">
        <v>18</v>
      </c>
      <c r="K42" s="7">
        <v>4</v>
      </c>
      <c r="L42" s="7">
        <v>3</v>
      </c>
    </row>
    <row r="43" spans="2:12" ht="15.6" x14ac:dyDescent="0.3">
      <c r="B43" s="60" t="s">
        <v>142</v>
      </c>
      <c r="C43" s="106" t="s">
        <v>188</v>
      </c>
      <c r="D43" s="7">
        <v>202</v>
      </c>
      <c r="E43" s="7">
        <v>171</v>
      </c>
      <c r="F43" s="7">
        <v>189</v>
      </c>
      <c r="G43" s="7">
        <v>183</v>
      </c>
      <c r="H43" s="12">
        <v>745</v>
      </c>
      <c r="I43" s="7">
        <v>19</v>
      </c>
      <c r="J43" s="7">
        <v>12</v>
      </c>
      <c r="K43" s="7">
        <v>7</v>
      </c>
      <c r="L43" s="7">
        <v>4</v>
      </c>
    </row>
    <row r="44" spans="2:12" ht="15.6" x14ac:dyDescent="0.3">
      <c r="B44" s="63" t="s">
        <v>145</v>
      </c>
      <c r="C44" s="109" t="s">
        <v>90</v>
      </c>
      <c r="D44" s="7">
        <v>191</v>
      </c>
      <c r="E44" s="7">
        <v>190</v>
      </c>
      <c r="F44" s="7">
        <v>199</v>
      </c>
      <c r="G44" s="7">
        <v>165</v>
      </c>
      <c r="H44" s="12">
        <v>745</v>
      </c>
      <c r="I44" s="7">
        <v>14</v>
      </c>
      <c r="J44" s="7">
        <v>22</v>
      </c>
      <c r="K44" s="7">
        <v>0</v>
      </c>
      <c r="L44" s="7">
        <v>6</v>
      </c>
    </row>
    <row r="45" spans="2:12" ht="15.6" x14ac:dyDescent="0.3">
      <c r="B45" s="66" t="s">
        <v>150</v>
      </c>
      <c r="C45" s="112" t="s">
        <v>100</v>
      </c>
      <c r="D45" s="7">
        <v>166</v>
      </c>
      <c r="E45" s="7">
        <v>211</v>
      </c>
      <c r="F45" s="7">
        <v>179</v>
      </c>
      <c r="G45" s="7">
        <v>170</v>
      </c>
      <c r="H45" s="12">
        <v>726</v>
      </c>
      <c r="I45" s="7">
        <v>12</v>
      </c>
      <c r="J45" s="7">
        <v>21</v>
      </c>
      <c r="K45" s="7">
        <v>5</v>
      </c>
      <c r="L45" s="7">
        <v>2</v>
      </c>
    </row>
    <row r="46" spans="2:12" ht="15.6" x14ac:dyDescent="0.3">
      <c r="B46" s="63" t="s">
        <v>145</v>
      </c>
      <c r="C46" s="109" t="s">
        <v>89</v>
      </c>
      <c r="D46" s="7">
        <v>159</v>
      </c>
      <c r="E46" s="7">
        <v>206</v>
      </c>
      <c r="F46" s="7">
        <v>200</v>
      </c>
      <c r="G46" s="7">
        <v>157</v>
      </c>
      <c r="H46" s="12">
        <v>722</v>
      </c>
      <c r="I46" s="7">
        <v>14</v>
      </c>
      <c r="J46" s="7">
        <v>21</v>
      </c>
      <c r="K46" s="7">
        <v>6</v>
      </c>
      <c r="L46" s="7">
        <v>2</v>
      </c>
    </row>
    <row r="47" spans="2:12" ht="15.6" x14ac:dyDescent="0.3">
      <c r="B47" s="65" t="s">
        <v>148</v>
      </c>
      <c r="C47" s="111" t="s">
        <v>149</v>
      </c>
      <c r="D47" s="7">
        <v>236</v>
      </c>
      <c r="E47" s="7">
        <v>132</v>
      </c>
      <c r="F47" s="7">
        <v>158</v>
      </c>
      <c r="G47" s="7">
        <v>183</v>
      </c>
      <c r="H47" s="12">
        <v>709</v>
      </c>
      <c r="I47" s="7">
        <v>17</v>
      </c>
      <c r="J47" s="7">
        <v>12</v>
      </c>
      <c r="K47" s="7">
        <v>5</v>
      </c>
      <c r="L47" s="7">
        <v>7</v>
      </c>
    </row>
    <row r="48" spans="2:12" ht="15.6" x14ac:dyDescent="0.3">
      <c r="B48" s="61" t="s">
        <v>143</v>
      </c>
      <c r="C48" s="107" t="s">
        <v>79</v>
      </c>
      <c r="D48" s="7">
        <v>156</v>
      </c>
      <c r="E48" s="7">
        <v>193</v>
      </c>
      <c r="F48" s="7">
        <v>173</v>
      </c>
      <c r="G48" s="7">
        <v>179</v>
      </c>
      <c r="H48" s="12">
        <v>701</v>
      </c>
      <c r="I48" s="7">
        <v>15</v>
      </c>
      <c r="J48" s="7">
        <v>15</v>
      </c>
      <c r="K48" s="7">
        <v>4</v>
      </c>
      <c r="L48" s="7">
        <v>7</v>
      </c>
    </row>
    <row r="49" spans="2:12" ht="15.6" x14ac:dyDescent="0.3">
      <c r="B49" s="63" t="s">
        <v>145</v>
      </c>
      <c r="C49" s="109" t="s">
        <v>87</v>
      </c>
      <c r="D49" s="7">
        <v>164</v>
      </c>
      <c r="E49" s="7">
        <v>180</v>
      </c>
      <c r="F49" s="7">
        <v>165</v>
      </c>
      <c r="G49" s="7">
        <v>190</v>
      </c>
      <c r="H49" s="12">
        <v>699</v>
      </c>
      <c r="I49" s="7">
        <v>14</v>
      </c>
      <c r="J49" s="7">
        <v>18</v>
      </c>
      <c r="K49" s="7">
        <v>6</v>
      </c>
      <c r="L49" s="7">
        <v>3</v>
      </c>
    </row>
    <row r="50" spans="2:12" ht="15.6" x14ac:dyDescent="0.3">
      <c r="B50" s="62" t="s">
        <v>144</v>
      </c>
      <c r="C50" s="108" t="s">
        <v>83</v>
      </c>
      <c r="D50" s="7">
        <v>177</v>
      </c>
      <c r="E50" s="7">
        <v>125</v>
      </c>
      <c r="F50" s="7">
        <v>194</v>
      </c>
      <c r="G50" s="7">
        <v>195</v>
      </c>
      <c r="H50" s="12">
        <v>691</v>
      </c>
      <c r="I50" s="7">
        <v>11</v>
      </c>
      <c r="J50" s="7">
        <v>22</v>
      </c>
      <c r="K50" s="7">
        <v>4</v>
      </c>
      <c r="L50" s="7">
        <v>4</v>
      </c>
    </row>
    <row r="51" spans="2:12" ht="15.6" x14ac:dyDescent="0.3">
      <c r="B51" s="126" t="s">
        <v>144</v>
      </c>
      <c r="C51" s="126" t="s">
        <v>80</v>
      </c>
      <c r="D51" s="7">
        <v>179</v>
      </c>
      <c r="E51" s="7">
        <v>149</v>
      </c>
      <c r="F51" s="7">
        <v>176</v>
      </c>
      <c r="G51" s="7">
        <v>184</v>
      </c>
      <c r="H51" s="12">
        <v>688</v>
      </c>
      <c r="I51" s="7">
        <v>8</v>
      </c>
      <c r="J51" s="7">
        <v>26</v>
      </c>
      <c r="K51" s="7">
        <v>6</v>
      </c>
      <c r="L51" s="7">
        <v>2</v>
      </c>
    </row>
    <row r="52" spans="2:12" ht="15.6" x14ac:dyDescent="0.3">
      <c r="B52" s="62" t="s">
        <v>144</v>
      </c>
      <c r="C52" s="108" t="s">
        <v>85</v>
      </c>
      <c r="D52" s="7">
        <v>177</v>
      </c>
      <c r="E52" s="7">
        <v>156</v>
      </c>
      <c r="F52" s="7">
        <v>190</v>
      </c>
      <c r="G52" s="7">
        <v>164</v>
      </c>
      <c r="H52" s="12">
        <v>687</v>
      </c>
      <c r="I52" s="7">
        <v>7</v>
      </c>
      <c r="J52" s="7">
        <v>25</v>
      </c>
      <c r="K52" s="7">
        <v>6</v>
      </c>
      <c r="L52" s="7">
        <v>2</v>
      </c>
    </row>
    <row r="53" spans="2:12" ht="15.6" x14ac:dyDescent="0.3">
      <c r="B53" s="62" t="s">
        <v>144</v>
      </c>
      <c r="C53" s="108" t="s">
        <v>84</v>
      </c>
      <c r="D53" s="7">
        <v>154</v>
      </c>
      <c r="E53" s="7">
        <v>187</v>
      </c>
      <c r="F53" s="7">
        <v>182</v>
      </c>
      <c r="G53" s="7">
        <v>156</v>
      </c>
      <c r="H53" s="12">
        <v>679</v>
      </c>
      <c r="I53" s="7">
        <v>14</v>
      </c>
      <c r="J53" s="7">
        <v>17</v>
      </c>
      <c r="K53" s="7">
        <v>6</v>
      </c>
      <c r="L53" s="7">
        <v>5</v>
      </c>
    </row>
    <row r="54" spans="2:12" ht="15.6" x14ac:dyDescent="0.3">
      <c r="B54" s="62" t="s">
        <v>144</v>
      </c>
      <c r="C54" s="108" t="s">
        <v>82</v>
      </c>
      <c r="D54" s="7">
        <v>182</v>
      </c>
      <c r="E54" s="7">
        <v>134</v>
      </c>
      <c r="F54" s="7">
        <v>171</v>
      </c>
      <c r="G54" s="7">
        <v>180</v>
      </c>
      <c r="H54" s="12">
        <v>667</v>
      </c>
      <c r="I54" s="7">
        <v>12</v>
      </c>
      <c r="J54" s="7">
        <v>18</v>
      </c>
      <c r="K54" s="7">
        <v>9</v>
      </c>
      <c r="L54" s="7">
        <v>2</v>
      </c>
    </row>
    <row r="55" spans="2:12" ht="15.6" x14ac:dyDescent="0.3">
      <c r="B55" s="63" t="s">
        <v>145</v>
      </c>
      <c r="C55" s="109" t="s">
        <v>88</v>
      </c>
      <c r="D55" s="7">
        <v>120</v>
      </c>
      <c r="E55" s="7">
        <v>171</v>
      </c>
      <c r="F55" s="7">
        <v>188</v>
      </c>
      <c r="G55" s="7">
        <v>185</v>
      </c>
      <c r="H55" s="12">
        <v>664</v>
      </c>
      <c r="I55" s="7">
        <v>10</v>
      </c>
      <c r="J55" s="7">
        <v>20</v>
      </c>
      <c r="K55" s="7">
        <v>8</v>
      </c>
      <c r="L55" s="7">
        <v>3</v>
      </c>
    </row>
    <row r="56" spans="2:12" ht="15.6" x14ac:dyDescent="0.3">
      <c r="B56" s="65" t="s">
        <v>148</v>
      </c>
      <c r="C56" s="111" t="s">
        <v>189</v>
      </c>
      <c r="D56" s="7">
        <v>179</v>
      </c>
      <c r="E56" s="7">
        <v>147</v>
      </c>
      <c r="F56" s="7">
        <v>162</v>
      </c>
      <c r="G56" s="7">
        <v>154</v>
      </c>
      <c r="H56" s="12">
        <v>642</v>
      </c>
      <c r="I56" s="7">
        <v>7</v>
      </c>
      <c r="J56" s="7">
        <v>22</v>
      </c>
      <c r="K56" s="7">
        <v>9</v>
      </c>
      <c r="L56" s="7">
        <v>3</v>
      </c>
    </row>
    <row r="57" spans="2:12" ht="15.6" x14ac:dyDescent="0.3">
      <c r="B57" s="66" t="s">
        <v>150</v>
      </c>
      <c r="C57" s="112" t="s">
        <v>152</v>
      </c>
      <c r="D57" s="7">
        <v>169</v>
      </c>
      <c r="E57" s="7">
        <v>122</v>
      </c>
      <c r="F57" s="7">
        <v>190</v>
      </c>
      <c r="G57" s="7">
        <v>159</v>
      </c>
      <c r="H57" s="12">
        <v>640</v>
      </c>
      <c r="I57" s="7">
        <v>9</v>
      </c>
      <c r="J57" s="7">
        <v>19</v>
      </c>
      <c r="K57" s="7">
        <v>8</v>
      </c>
      <c r="L57" s="7">
        <v>4</v>
      </c>
    </row>
    <row r="58" spans="2:12" ht="15.6" x14ac:dyDescent="0.3">
      <c r="B58" s="66" t="s">
        <v>150</v>
      </c>
      <c r="C58" s="112" t="s">
        <v>97</v>
      </c>
      <c r="D58" s="7">
        <v>215</v>
      </c>
      <c r="E58" s="7">
        <v>138</v>
      </c>
      <c r="F58" s="7">
        <v>130</v>
      </c>
      <c r="G58" s="7">
        <v>153</v>
      </c>
      <c r="H58" s="12">
        <v>636</v>
      </c>
      <c r="I58" s="7">
        <v>11</v>
      </c>
      <c r="J58" s="7">
        <v>14</v>
      </c>
      <c r="K58" s="7">
        <v>10</v>
      </c>
      <c r="L58" s="7">
        <v>5</v>
      </c>
    </row>
    <row r="59" spans="2:12" ht="15.6" x14ac:dyDescent="0.3">
      <c r="B59" s="67" t="s">
        <v>153</v>
      </c>
      <c r="C59" s="113" t="s">
        <v>102</v>
      </c>
      <c r="D59" s="7">
        <v>161</v>
      </c>
      <c r="E59" s="7">
        <v>157</v>
      </c>
      <c r="F59" s="7">
        <v>158</v>
      </c>
      <c r="G59" s="7">
        <v>160</v>
      </c>
      <c r="H59" s="12">
        <v>636</v>
      </c>
      <c r="I59" s="7">
        <v>12</v>
      </c>
      <c r="J59" s="7">
        <v>12</v>
      </c>
      <c r="K59" s="7">
        <v>14</v>
      </c>
      <c r="L59" s="7">
        <v>2</v>
      </c>
    </row>
    <row r="60" spans="2:12" ht="15.6" x14ac:dyDescent="0.3">
      <c r="B60" s="65" t="s">
        <v>148</v>
      </c>
      <c r="C60" s="111" t="s">
        <v>94</v>
      </c>
      <c r="D60" s="7">
        <v>136</v>
      </c>
      <c r="E60" s="7">
        <v>177</v>
      </c>
      <c r="F60" s="7">
        <v>164</v>
      </c>
      <c r="G60" s="7">
        <v>147</v>
      </c>
      <c r="H60" s="12">
        <v>624</v>
      </c>
      <c r="I60" s="7">
        <v>13</v>
      </c>
      <c r="J60" s="7">
        <v>10</v>
      </c>
      <c r="K60" s="7">
        <v>12</v>
      </c>
      <c r="L60" s="7">
        <v>5</v>
      </c>
    </row>
    <row r="61" spans="2:12" ht="15.6" x14ac:dyDescent="0.3">
      <c r="B61" s="66" t="s">
        <v>150</v>
      </c>
      <c r="C61" s="112" t="s">
        <v>99</v>
      </c>
      <c r="D61" s="7">
        <v>137</v>
      </c>
      <c r="E61" s="7">
        <v>144</v>
      </c>
      <c r="F61" s="7">
        <v>186</v>
      </c>
      <c r="G61" s="7">
        <v>145</v>
      </c>
      <c r="H61" s="12">
        <v>612</v>
      </c>
      <c r="I61" s="7">
        <v>10</v>
      </c>
      <c r="J61" s="7">
        <v>17</v>
      </c>
      <c r="K61" s="7">
        <v>10</v>
      </c>
      <c r="L61" s="7">
        <v>4</v>
      </c>
    </row>
    <row r="62" spans="2:12" ht="15.6" x14ac:dyDescent="0.3">
      <c r="B62" s="68" t="s">
        <v>156</v>
      </c>
      <c r="C62" s="115" t="s">
        <v>157</v>
      </c>
      <c r="D62" s="7">
        <v>147</v>
      </c>
      <c r="E62" s="7">
        <v>157</v>
      </c>
      <c r="F62" s="7">
        <v>147</v>
      </c>
      <c r="G62" s="7">
        <v>160</v>
      </c>
      <c r="H62" s="12">
        <v>611</v>
      </c>
      <c r="I62" s="7">
        <v>8</v>
      </c>
      <c r="J62" s="7">
        <v>20</v>
      </c>
      <c r="K62" s="7">
        <v>12</v>
      </c>
      <c r="L62" s="7">
        <v>2</v>
      </c>
    </row>
    <row r="63" spans="2:12" ht="16.2" x14ac:dyDescent="0.3">
      <c r="B63" s="101" t="s">
        <v>190</v>
      </c>
      <c r="C63" s="116" t="s">
        <v>191</v>
      </c>
      <c r="D63" s="7">
        <v>144</v>
      </c>
      <c r="E63" s="7">
        <v>131</v>
      </c>
      <c r="F63" s="7">
        <v>144</v>
      </c>
      <c r="G63" s="7">
        <v>192</v>
      </c>
      <c r="H63" s="12">
        <v>611</v>
      </c>
      <c r="I63" s="7">
        <v>7</v>
      </c>
      <c r="J63" s="7">
        <v>22</v>
      </c>
      <c r="K63" s="7">
        <v>11</v>
      </c>
      <c r="L63" s="7">
        <v>1</v>
      </c>
    </row>
    <row r="64" spans="2:12" ht="15.6" x14ac:dyDescent="0.3">
      <c r="B64" s="67" t="s">
        <v>153</v>
      </c>
      <c r="C64" s="113" t="s">
        <v>154</v>
      </c>
      <c r="D64" s="7">
        <v>153</v>
      </c>
      <c r="E64" s="7">
        <v>145</v>
      </c>
      <c r="F64" s="7">
        <v>148</v>
      </c>
      <c r="G64" s="7">
        <v>161</v>
      </c>
      <c r="H64" s="12">
        <v>607</v>
      </c>
      <c r="I64" s="7">
        <v>4</v>
      </c>
      <c r="J64" s="7">
        <v>23</v>
      </c>
      <c r="K64" s="7">
        <v>10</v>
      </c>
      <c r="L64" s="7">
        <v>3</v>
      </c>
    </row>
    <row r="65" spans="2:12" ht="15.6" x14ac:dyDescent="0.3">
      <c r="B65" s="66" t="s">
        <v>150</v>
      </c>
      <c r="C65" s="112" t="s">
        <v>101</v>
      </c>
      <c r="D65" s="7">
        <v>120</v>
      </c>
      <c r="E65" s="7">
        <v>159</v>
      </c>
      <c r="F65" s="7">
        <v>151</v>
      </c>
      <c r="G65" s="7">
        <v>169</v>
      </c>
      <c r="H65" s="12">
        <v>599</v>
      </c>
      <c r="I65" s="7">
        <v>8</v>
      </c>
      <c r="J65" s="7">
        <v>15</v>
      </c>
      <c r="K65" s="7">
        <v>13</v>
      </c>
      <c r="L65" s="7">
        <v>4</v>
      </c>
    </row>
    <row r="66" spans="2:12" ht="15.6" x14ac:dyDescent="0.3">
      <c r="B66" s="67" t="s">
        <v>153</v>
      </c>
      <c r="C66" s="114" t="s">
        <v>105</v>
      </c>
      <c r="D66" s="7">
        <v>137</v>
      </c>
      <c r="E66" s="7">
        <v>123</v>
      </c>
      <c r="F66" s="7">
        <v>133</v>
      </c>
      <c r="G66" s="7">
        <v>200</v>
      </c>
      <c r="H66" s="12">
        <v>593</v>
      </c>
      <c r="I66" s="7">
        <v>11</v>
      </c>
      <c r="J66" s="7">
        <v>11</v>
      </c>
      <c r="K66" s="7">
        <v>12</v>
      </c>
      <c r="L66" s="7">
        <v>8</v>
      </c>
    </row>
    <row r="67" spans="2:12" ht="15.6" x14ac:dyDescent="0.3">
      <c r="B67" s="66" t="s">
        <v>150</v>
      </c>
      <c r="C67" s="112" t="s">
        <v>98</v>
      </c>
      <c r="D67" s="7">
        <v>168</v>
      </c>
      <c r="E67" s="7">
        <v>126</v>
      </c>
      <c r="F67" s="7">
        <v>157</v>
      </c>
      <c r="G67" s="7">
        <v>134</v>
      </c>
      <c r="H67" s="12">
        <v>585</v>
      </c>
      <c r="I67" s="7">
        <v>5</v>
      </c>
      <c r="J67" s="7">
        <v>19</v>
      </c>
      <c r="K67" s="7">
        <v>11</v>
      </c>
      <c r="L67" s="7">
        <v>5</v>
      </c>
    </row>
    <row r="68" spans="2:12" ht="15.6" x14ac:dyDescent="0.3">
      <c r="B68" s="63" t="s">
        <v>145</v>
      </c>
      <c r="C68" s="110" t="s">
        <v>147</v>
      </c>
      <c r="D68" s="7">
        <v>122</v>
      </c>
      <c r="E68" s="7">
        <v>139</v>
      </c>
      <c r="F68" s="7">
        <v>133</v>
      </c>
      <c r="G68" s="7">
        <v>166</v>
      </c>
      <c r="H68" s="12">
        <v>560</v>
      </c>
      <c r="I68" s="7">
        <v>8</v>
      </c>
      <c r="J68" s="7">
        <v>16</v>
      </c>
      <c r="K68" s="7">
        <v>11</v>
      </c>
      <c r="L68" s="7">
        <v>6</v>
      </c>
    </row>
    <row r="69" spans="2:12" ht="15.6" x14ac:dyDescent="0.3">
      <c r="B69" s="65" t="s">
        <v>148</v>
      </c>
      <c r="C69" s="111" t="s">
        <v>96</v>
      </c>
      <c r="D69" s="7">
        <v>133</v>
      </c>
      <c r="E69" s="7">
        <v>117</v>
      </c>
      <c r="F69" s="7">
        <v>148</v>
      </c>
      <c r="G69" s="7">
        <v>151</v>
      </c>
      <c r="H69" s="12">
        <v>549</v>
      </c>
      <c r="I69" s="7">
        <v>7</v>
      </c>
      <c r="J69" s="7">
        <v>12</v>
      </c>
      <c r="K69" s="7">
        <v>15</v>
      </c>
      <c r="L69" s="7">
        <v>6</v>
      </c>
    </row>
    <row r="70" spans="2:12" ht="15.6" x14ac:dyDescent="0.3">
      <c r="B70" s="68" t="s">
        <v>156</v>
      </c>
      <c r="C70" s="115" t="s">
        <v>111</v>
      </c>
      <c r="D70" s="7">
        <v>123</v>
      </c>
      <c r="E70" s="7">
        <v>152</v>
      </c>
      <c r="F70" s="7">
        <v>146</v>
      </c>
      <c r="G70" s="7">
        <v>127</v>
      </c>
      <c r="H70" s="12">
        <v>548</v>
      </c>
      <c r="I70" s="7">
        <v>8</v>
      </c>
      <c r="J70" s="7">
        <v>15</v>
      </c>
      <c r="K70" s="7">
        <v>16</v>
      </c>
      <c r="L70" s="7">
        <v>3</v>
      </c>
    </row>
    <row r="71" spans="2:12" ht="15.6" x14ac:dyDescent="0.3">
      <c r="B71" s="68" t="s">
        <v>156</v>
      </c>
      <c r="C71" s="115" t="s">
        <v>108</v>
      </c>
      <c r="D71" s="7">
        <v>126</v>
      </c>
      <c r="E71" s="7">
        <v>125</v>
      </c>
      <c r="F71" s="7">
        <v>182</v>
      </c>
      <c r="G71" s="7">
        <v>102</v>
      </c>
      <c r="H71" s="12">
        <v>535</v>
      </c>
      <c r="I71" s="7">
        <v>4</v>
      </c>
      <c r="J71" s="7">
        <v>15</v>
      </c>
      <c r="K71" s="7">
        <v>14</v>
      </c>
      <c r="L71" s="7">
        <v>7</v>
      </c>
    </row>
    <row r="72" spans="2:12" ht="15.6" x14ac:dyDescent="0.3">
      <c r="B72" s="68" t="s">
        <v>156</v>
      </c>
      <c r="C72" s="115" t="s">
        <v>109</v>
      </c>
      <c r="D72" s="7">
        <v>99</v>
      </c>
      <c r="E72" s="7">
        <v>139</v>
      </c>
      <c r="F72" s="7">
        <v>187</v>
      </c>
      <c r="G72" s="7">
        <v>107</v>
      </c>
      <c r="H72" s="12">
        <v>532</v>
      </c>
      <c r="I72" s="7">
        <v>7</v>
      </c>
      <c r="J72" s="7">
        <v>12</v>
      </c>
      <c r="K72" s="7">
        <v>15</v>
      </c>
      <c r="L72" s="7">
        <v>6</v>
      </c>
    </row>
    <row r="73" spans="2:12" ht="15.6" x14ac:dyDescent="0.3">
      <c r="B73" s="68" t="s">
        <v>156</v>
      </c>
      <c r="C73" s="115" t="s">
        <v>107</v>
      </c>
      <c r="D73" s="7">
        <v>132</v>
      </c>
      <c r="E73" s="7">
        <v>133</v>
      </c>
      <c r="F73" s="7">
        <v>124</v>
      </c>
      <c r="G73" s="7">
        <v>141</v>
      </c>
      <c r="H73" s="12">
        <v>530</v>
      </c>
      <c r="I73" s="7">
        <v>7</v>
      </c>
      <c r="J73" s="7">
        <v>14</v>
      </c>
      <c r="K73" s="7">
        <v>16</v>
      </c>
      <c r="L73" s="7">
        <v>5</v>
      </c>
    </row>
    <row r="74" spans="2:12" ht="16.2" x14ac:dyDescent="0.3">
      <c r="B74" s="101" t="s">
        <v>190</v>
      </c>
      <c r="C74" s="116" t="s">
        <v>187</v>
      </c>
      <c r="D74" s="7">
        <v>112</v>
      </c>
      <c r="E74" s="7">
        <v>138</v>
      </c>
      <c r="F74" s="7">
        <v>152</v>
      </c>
      <c r="G74" s="7">
        <v>123</v>
      </c>
      <c r="H74" s="12">
        <v>525</v>
      </c>
      <c r="I74" s="7">
        <v>4</v>
      </c>
      <c r="J74" s="7">
        <v>18</v>
      </c>
      <c r="K74" s="7">
        <v>18</v>
      </c>
      <c r="L74" s="7">
        <v>0</v>
      </c>
    </row>
    <row r="75" spans="2:12" ht="15.6" x14ac:dyDescent="0.3">
      <c r="B75" s="68" t="s">
        <v>156</v>
      </c>
      <c r="C75" s="115" t="s">
        <v>110</v>
      </c>
      <c r="D75" s="7">
        <v>130</v>
      </c>
      <c r="E75" s="7">
        <v>133</v>
      </c>
      <c r="F75" s="7">
        <v>124</v>
      </c>
      <c r="G75" s="7">
        <v>137</v>
      </c>
      <c r="H75" s="12">
        <v>524</v>
      </c>
      <c r="I75" s="7">
        <v>6</v>
      </c>
      <c r="J75" s="7">
        <v>15</v>
      </c>
      <c r="K75" s="7">
        <v>16</v>
      </c>
      <c r="L75" s="7">
        <v>4</v>
      </c>
    </row>
    <row r="76" spans="2:12" ht="15.6" x14ac:dyDescent="0.3">
      <c r="B76" s="67" t="s">
        <v>153</v>
      </c>
      <c r="C76" s="113" t="s">
        <v>104</v>
      </c>
      <c r="D76" s="7">
        <v>90</v>
      </c>
      <c r="E76" s="7">
        <v>115</v>
      </c>
      <c r="F76" s="7">
        <v>111</v>
      </c>
      <c r="G76" s="7">
        <v>111</v>
      </c>
      <c r="H76" s="12">
        <v>427</v>
      </c>
      <c r="I76" s="7">
        <v>6</v>
      </c>
      <c r="J76" s="7">
        <v>5</v>
      </c>
      <c r="K76" s="7">
        <v>29</v>
      </c>
      <c r="L76" s="7">
        <v>0</v>
      </c>
    </row>
  </sheetData>
  <sortState xmlns:xlrd2="http://schemas.microsoft.com/office/spreadsheetml/2017/richdata2" ref="B31:L76">
    <sortCondition descending="1" ref="H31:H7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EAD0-1033-4A97-BB0C-377F9D1253A5}">
  <dimension ref="A2:L71"/>
  <sheetViews>
    <sheetView workbookViewId="0">
      <selection activeCell="N13" sqref="N13"/>
    </sheetView>
  </sheetViews>
  <sheetFormatPr defaultRowHeight="14.4" x14ac:dyDescent="0.3"/>
  <cols>
    <col min="2" max="2" width="3.5546875" bestFit="1" customWidth="1"/>
    <col min="3" max="3" width="20.21875" bestFit="1" customWidth="1"/>
    <col min="4" max="7" width="6.109375" customWidth="1"/>
    <col min="9" max="12" width="5.21875" customWidth="1"/>
  </cols>
  <sheetData>
    <row r="2" spans="1:12" x14ac:dyDescent="0.3">
      <c r="C2" s="22" t="s">
        <v>22</v>
      </c>
      <c r="D2" t="s">
        <v>0</v>
      </c>
    </row>
    <row r="3" spans="1:12" ht="15.6" x14ac:dyDescent="0.3">
      <c r="A3">
        <v>1</v>
      </c>
      <c r="B3" s="71" t="s">
        <v>160</v>
      </c>
      <c r="C3" s="79" t="s">
        <v>47</v>
      </c>
      <c r="D3" s="7">
        <v>185</v>
      </c>
      <c r="E3" s="7">
        <v>150</v>
      </c>
      <c r="F3" s="7">
        <v>203</v>
      </c>
      <c r="G3" s="7">
        <v>167</v>
      </c>
      <c r="H3" s="12">
        <v>705</v>
      </c>
      <c r="I3" s="7">
        <v>16</v>
      </c>
      <c r="J3" s="7">
        <v>19</v>
      </c>
      <c r="K3" s="7">
        <v>7</v>
      </c>
      <c r="L3" s="7">
        <v>2</v>
      </c>
    </row>
    <row r="4" spans="1:12" ht="15.6" x14ac:dyDescent="0.3">
      <c r="A4">
        <v>2</v>
      </c>
      <c r="B4" s="71" t="s">
        <v>160</v>
      </c>
      <c r="C4" s="79" t="s">
        <v>50</v>
      </c>
      <c r="D4" s="7">
        <v>140</v>
      </c>
      <c r="E4" s="7">
        <v>159</v>
      </c>
      <c r="F4" s="7">
        <v>217</v>
      </c>
      <c r="G4" s="7">
        <v>188</v>
      </c>
      <c r="H4" s="12">
        <v>704</v>
      </c>
      <c r="I4" s="7">
        <v>15</v>
      </c>
      <c r="J4" s="7">
        <v>17</v>
      </c>
      <c r="K4" s="7">
        <v>7</v>
      </c>
      <c r="L4" s="7">
        <v>3</v>
      </c>
    </row>
    <row r="5" spans="1:12" ht="15.6" x14ac:dyDescent="0.3">
      <c r="A5">
        <v>3</v>
      </c>
      <c r="B5" s="72" t="s">
        <v>161</v>
      </c>
      <c r="C5" s="139" t="s">
        <v>53</v>
      </c>
      <c r="D5" s="7">
        <v>177</v>
      </c>
      <c r="E5" s="7">
        <v>197</v>
      </c>
      <c r="F5" s="7">
        <v>196</v>
      </c>
      <c r="G5" s="7">
        <v>132</v>
      </c>
      <c r="H5" s="12">
        <v>702</v>
      </c>
      <c r="I5" s="7">
        <v>13</v>
      </c>
      <c r="J5" s="7">
        <v>19</v>
      </c>
      <c r="K5" s="7">
        <v>9</v>
      </c>
      <c r="L5" s="7">
        <v>0</v>
      </c>
    </row>
    <row r="6" spans="1:12" ht="15.6" x14ac:dyDescent="0.3">
      <c r="A6">
        <v>4</v>
      </c>
      <c r="B6" s="71" t="s">
        <v>160</v>
      </c>
      <c r="C6" s="79" t="s">
        <v>49</v>
      </c>
      <c r="D6" s="7">
        <v>160</v>
      </c>
      <c r="E6" s="7">
        <v>159</v>
      </c>
      <c r="F6" s="7">
        <v>193</v>
      </c>
      <c r="G6" s="7">
        <v>144</v>
      </c>
      <c r="H6" s="12">
        <v>656</v>
      </c>
      <c r="I6" s="7">
        <v>9</v>
      </c>
      <c r="J6" s="7">
        <v>22</v>
      </c>
      <c r="K6" s="7">
        <v>5</v>
      </c>
      <c r="L6" s="7">
        <v>6</v>
      </c>
    </row>
    <row r="7" spans="1:12" ht="15.6" x14ac:dyDescent="0.3">
      <c r="A7">
        <v>5</v>
      </c>
      <c r="B7" s="159" t="s">
        <v>161</v>
      </c>
      <c r="C7" s="159" t="s">
        <v>51</v>
      </c>
      <c r="D7" s="7">
        <v>136</v>
      </c>
      <c r="E7" s="7">
        <v>152</v>
      </c>
      <c r="F7" s="7">
        <v>158</v>
      </c>
      <c r="G7" s="7">
        <v>192</v>
      </c>
      <c r="H7" s="12">
        <v>638</v>
      </c>
      <c r="I7" s="7">
        <v>6</v>
      </c>
      <c r="J7" s="7">
        <v>23</v>
      </c>
      <c r="K7" s="7">
        <v>8</v>
      </c>
      <c r="L7" s="7">
        <v>4</v>
      </c>
    </row>
    <row r="8" spans="1:12" ht="15.6" x14ac:dyDescent="0.3">
      <c r="A8">
        <v>6</v>
      </c>
      <c r="B8" s="71" t="s">
        <v>160</v>
      </c>
      <c r="C8" s="79" t="s">
        <v>48</v>
      </c>
      <c r="D8" s="7">
        <v>136</v>
      </c>
      <c r="E8" s="7">
        <v>158</v>
      </c>
      <c r="F8" s="7">
        <v>159</v>
      </c>
      <c r="G8" s="7">
        <v>176</v>
      </c>
      <c r="H8" s="12">
        <v>629</v>
      </c>
      <c r="I8" s="7">
        <v>8</v>
      </c>
      <c r="J8" s="7">
        <v>18</v>
      </c>
      <c r="K8" s="7">
        <v>5</v>
      </c>
      <c r="L8" s="7">
        <v>9</v>
      </c>
    </row>
    <row r="9" spans="1:12" ht="15.6" x14ac:dyDescent="0.3">
      <c r="A9">
        <v>7</v>
      </c>
      <c r="B9" s="72" t="s">
        <v>161</v>
      </c>
      <c r="C9" s="139" t="s">
        <v>55</v>
      </c>
      <c r="D9" s="7">
        <v>157</v>
      </c>
      <c r="E9" s="7">
        <v>138</v>
      </c>
      <c r="F9" s="7">
        <v>170</v>
      </c>
      <c r="G9" s="7">
        <v>161</v>
      </c>
      <c r="H9" s="12">
        <v>626</v>
      </c>
      <c r="I9" s="7">
        <v>11</v>
      </c>
      <c r="J9" s="7">
        <v>19</v>
      </c>
      <c r="K9" s="7">
        <v>8</v>
      </c>
      <c r="L9" s="7">
        <v>5</v>
      </c>
    </row>
    <row r="10" spans="1:12" ht="15.6" x14ac:dyDescent="0.3">
      <c r="A10">
        <v>8</v>
      </c>
      <c r="B10" s="72" t="s">
        <v>161</v>
      </c>
      <c r="C10" s="139" t="s">
        <v>56</v>
      </c>
      <c r="D10" s="7">
        <v>179</v>
      </c>
      <c r="E10" s="7">
        <v>156</v>
      </c>
      <c r="F10" s="7">
        <v>115</v>
      </c>
      <c r="G10" s="7">
        <v>176</v>
      </c>
      <c r="H10" s="12">
        <v>626</v>
      </c>
      <c r="I10" s="7">
        <v>7</v>
      </c>
      <c r="J10" s="7">
        <v>21</v>
      </c>
      <c r="K10" s="7">
        <v>5</v>
      </c>
      <c r="L10" s="7">
        <v>9</v>
      </c>
    </row>
    <row r="11" spans="1:12" ht="15.6" x14ac:dyDescent="0.3">
      <c r="A11">
        <v>9</v>
      </c>
      <c r="B11" s="73" t="s">
        <v>162</v>
      </c>
      <c r="C11" s="140" t="s">
        <v>59</v>
      </c>
      <c r="D11" s="7">
        <v>190</v>
      </c>
      <c r="E11" s="7">
        <v>148</v>
      </c>
      <c r="F11" s="7">
        <v>125</v>
      </c>
      <c r="G11" s="7">
        <v>149</v>
      </c>
      <c r="H11" s="12">
        <v>612</v>
      </c>
      <c r="I11" s="7">
        <v>10</v>
      </c>
      <c r="J11" s="7">
        <v>14</v>
      </c>
      <c r="K11" s="7">
        <v>9</v>
      </c>
      <c r="L11" s="7">
        <v>7</v>
      </c>
    </row>
    <row r="12" spans="1:12" ht="15.6" x14ac:dyDescent="0.3">
      <c r="A12">
        <v>10</v>
      </c>
      <c r="B12" s="73" t="s">
        <v>162</v>
      </c>
      <c r="C12" s="140" t="s">
        <v>57</v>
      </c>
      <c r="D12" s="7">
        <v>145</v>
      </c>
      <c r="E12" s="7">
        <v>165</v>
      </c>
      <c r="F12" s="7">
        <v>127</v>
      </c>
      <c r="G12" s="7">
        <v>150</v>
      </c>
      <c r="H12" s="12">
        <v>587</v>
      </c>
      <c r="I12" s="7">
        <v>9</v>
      </c>
      <c r="J12" s="7">
        <v>12</v>
      </c>
      <c r="K12" s="7">
        <v>12</v>
      </c>
      <c r="L12" s="7">
        <v>7</v>
      </c>
    </row>
    <row r="13" spans="1:12" ht="15.6" x14ac:dyDescent="0.3">
      <c r="A13">
        <v>11</v>
      </c>
      <c r="B13" s="73" t="s">
        <v>162</v>
      </c>
      <c r="C13" s="140" t="s">
        <v>58</v>
      </c>
      <c r="D13" s="7">
        <v>126</v>
      </c>
      <c r="E13" s="7">
        <v>164</v>
      </c>
      <c r="F13" s="7">
        <v>126</v>
      </c>
      <c r="G13" s="7">
        <v>171</v>
      </c>
      <c r="H13" s="12">
        <v>587</v>
      </c>
      <c r="I13" s="7">
        <v>8</v>
      </c>
      <c r="J13" s="7">
        <v>16</v>
      </c>
      <c r="K13" s="7">
        <v>13</v>
      </c>
      <c r="L13" s="7">
        <v>5</v>
      </c>
    </row>
    <row r="14" spans="1:12" ht="15.6" x14ac:dyDescent="0.3">
      <c r="A14">
        <v>12</v>
      </c>
      <c r="B14" s="74" t="s">
        <v>163</v>
      </c>
      <c r="C14" s="160" t="s">
        <v>65</v>
      </c>
      <c r="D14" s="7">
        <v>163</v>
      </c>
      <c r="E14" s="7">
        <v>148</v>
      </c>
      <c r="F14" s="7">
        <v>115</v>
      </c>
      <c r="G14" s="7">
        <v>142</v>
      </c>
      <c r="H14" s="12">
        <v>568</v>
      </c>
      <c r="I14" s="7">
        <v>11</v>
      </c>
      <c r="J14" s="7">
        <v>12</v>
      </c>
      <c r="K14" s="7">
        <v>16</v>
      </c>
      <c r="L14" s="7">
        <v>3</v>
      </c>
    </row>
    <row r="15" spans="1:12" ht="15.6" x14ac:dyDescent="0.3">
      <c r="A15">
        <v>13</v>
      </c>
      <c r="B15" s="73" t="s">
        <v>162</v>
      </c>
      <c r="C15" s="140" t="s">
        <v>62</v>
      </c>
      <c r="D15" s="7">
        <v>158</v>
      </c>
      <c r="E15" s="7">
        <v>140</v>
      </c>
      <c r="F15" s="7">
        <v>141</v>
      </c>
      <c r="G15" s="7">
        <v>128</v>
      </c>
      <c r="H15" s="12">
        <v>567</v>
      </c>
      <c r="I15" s="7">
        <v>8</v>
      </c>
      <c r="J15" s="7">
        <v>14</v>
      </c>
      <c r="K15" s="7">
        <v>9</v>
      </c>
      <c r="L15" s="7">
        <v>9</v>
      </c>
    </row>
    <row r="16" spans="1:12" ht="15.6" x14ac:dyDescent="0.3">
      <c r="A16">
        <v>14</v>
      </c>
      <c r="B16" s="74" t="s">
        <v>163</v>
      </c>
      <c r="C16" s="160" t="s">
        <v>63</v>
      </c>
      <c r="D16" s="7">
        <v>146</v>
      </c>
      <c r="E16" s="7">
        <v>114</v>
      </c>
      <c r="F16" s="7">
        <v>150</v>
      </c>
      <c r="G16" s="7">
        <v>146</v>
      </c>
      <c r="H16" s="12">
        <v>556</v>
      </c>
      <c r="I16" s="7">
        <v>4</v>
      </c>
      <c r="J16" s="7">
        <v>19</v>
      </c>
      <c r="K16" s="7">
        <v>12</v>
      </c>
      <c r="L16" s="7">
        <v>5</v>
      </c>
    </row>
    <row r="17" spans="1:12" ht="15.6" x14ac:dyDescent="0.3">
      <c r="A17">
        <v>15</v>
      </c>
      <c r="B17" s="74" t="s">
        <v>163</v>
      </c>
      <c r="C17" s="160" t="s">
        <v>66</v>
      </c>
      <c r="D17" s="7">
        <v>165</v>
      </c>
      <c r="E17" s="7">
        <v>111</v>
      </c>
      <c r="F17" s="7">
        <v>121</v>
      </c>
      <c r="G17" s="7">
        <v>149</v>
      </c>
      <c r="H17" s="12">
        <v>546</v>
      </c>
      <c r="I17" s="7">
        <v>8</v>
      </c>
      <c r="J17" s="7">
        <v>12</v>
      </c>
      <c r="K17" s="7">
        <v>17</v>
      </c>
      <c r="L17" s="7">
        <v>3</v>
      </c>
    </row>
    <row r="18" spans="1:12" ht="15.6" x14ac:dyDescent="0.3">
      <c r="A18">
        <v>16</v>
      </c>
      <c r="B18" s="76" t="s">
        <v>166</v>
      </c>
      <c r="C18" s="161" t="s">
        <v>169</v>
      </c>
      <c r="D18" s="7">
        <v>131</v>
      </c>
      <c r="E18" s="7">
        <v>147</v>
      </c>
      <c r="F18" s="7">
        <v>135</v>
      </c>
      <c r="G18" s="7">
        <v>130</v>
      </c>
      <c r="H18" s="12">
        <v>543</v>
      </c>
      <c r="I18" s="7">
        <v>4</v>
      </c>
      <c r="J18" s="7">
        <v>18</v>
      </c>
      <c r="K18" s="7">
        <v>13</v>
      </c>
      <c r="L18" s="7">
        <v>5</v>
      </c>
    </row>
    <row r="19" spans="1:12" ht="15.6" x14ac:dyDescent="0.3">
      <c r="A19">
        <v>17</v>
      </c>
      <c r="B19" s="74" t="s">
        <v>163</v>
      </c>
      <c r="C19" s="160" t="s">
        <v>165</v>
      </c>
      <c r="D19" s="7">
        <v>138</v>
      </c>
      <c r="E19" s="7">
        <v>133</v>
      </c>
      <c r="F19" s="7">
        <v>120</v>
      </c>
      <c r="G19" s="7">
        <v>118</v>
      </c>
      <c r="H19" s="12">
        <v>509</v>
      </c>
      <c r="I19" s="7">
        <v>3</v>
      </c>
      <c r="J19" s="7">
        <v>17</v>
      </c>
      <c r="K19" s="7">
        <v>16</v>
      </c>
      <c r="L19" s="7">
        <v>5</v>
      </c>
    </row>
    <row r="20" spans="1:12" ht="15.6" x14ac:dyDescent="0.3">
      <c r="A20">
        <v>18</v>
      </c>
      <c r="B20" s="76" t="s">
        <v>166</v>
      </c>
      <c r="C20" s="162" t="s">
        <v>172</v>
      </c>
      <c r="D20" s="7">
        <v>100</v>
      </c>
      <c r="E20" s="7">
        <v>129</v>
      </c>
      <c r="F20" s="7">
        <v>146</v>
      </c>
      <c r="G20" s="7">
        <v>132</v>
      </c>
      <c r="H20" s="12">
        <v>507</v>
      </c>
      <c r="I20" s="7">
        <v>8</v>
      </c>
      <c r="J20" s="7">
        <v>11</v>
      </c>
      <c r="K20" s="7">
        <v>21</v>
      </c>
      <c r="L20" s="7">
        <v>1</v>
      </c>
    </row>
    <row r="21" spans="1:12" ht="15.6" x14ac:dyDescent="0.3">
      <c r="A21">
        <v>19</v>
      </c>
      <c r="B21" s="76" t="s">
        <v>166</v>
      </c>
      <c r="C21" s="161" t="s">
        <v>171</v>
      </c>
      <c r="D21" s="7">
        <v>120</v>
      </c>
      <c r="E21" s="7">
        <v>110</v>
      </c>
      <c r="F21" s="7">
        <v>130</v>
      </c>
      <c r="G21" s="7">
        <v>146</v>
      </c>
      <c r="H21" s="12">
        <v>506</v>
      </c>
      <c r="I21" s="7">
        <v>8</v>
      </c>
      <c r="J21" s="7">
        <v>11</v>
      </c>
      <c r="K21" s="7">
        <v>21</v>
      </c>
      <c r="L21" s="7">
        <v>1</v>
      </c>
    </row>
    <row r="22" spans="1:12" ht="15.6" x14ac:dyDescent="0.3">
      <c r="A22">
        <v>20</v>
      </c>
      <c r="B22" s="76" t="s">
        <v>166</v>
      </c>
      <c r="C22" s="162" t="s">
        <v>170</v>
      </c>
      <c r="D22" s="7">
        <v>110</v>
      </c>
      <c r="E22" s="7">
        <v>115</v>
      </c>
      <c r="F22" s="7">
        <v>102</v>
      </c>
      <c r="G22" s="7">
        <v>126</v>
      </c>
      <c r="H22" s="12">
        <v>453</v>
      </c>
      <c r="I22" s="7">
        <v>4</v>
      </c>
      <c r="J22" s="7">
        <v>8</v>
      </c>
      <c r="K22" s="7">
        <v>24</v>
      </c>
      <c r="L22" s="7">
        <v>4</v>
      </c>
    </row>
    <row r="23" spans="1:12" ht="15.6" x14ac:dyDescent="0.3">
      <c r="B23" s="94"/>
      <c r="C23" s="116"/>
    </row>
    <row r="24" spans="1:12" ht="15.6" x14ac:dyDescent="0.3">
      <c r="B24" s="94"/>
      <c r="C24" s="116" t="s">
        <v>19</v>
      </c>
      <c r="D24" t="s">
        <v>0</v>
      </c>
    </row>
    <row r="25" spans="1:12" ht="15.6" x14ac:dyDescent="0.3">
      <c r="A25">
        <v>1</v>
      </c>
      <c r="B25" s="60" t="s">
        <v>142</v>
      </c>
      <c r="C25" s="106" t="s">
        <v>67</v>
      </c>
      <c r="D25" s="7">
        <v>245</v>
      </c>
      <c r="E25" s="7">
        <v>247</v>
      </c>
      <c r="F25" s="7">
        <v>239</v>
      </c>
      <c r="G25" s="7">
        <v>159</v>
      </c>
      <c r="H25" s="12">
        <v>890</v>
      </c>
      <c r="I25" s="7">
        <v>26</v>
      </c>
      <c r="J25" s="7">
        <v>12</v>
      </c>
      <c r="K25" s="7">
        <v>2</v>
      </c>
      <c r="L25" s="7">
        <v>3</v>
      </c>
    </row>
    <row r="26" spans="1:12" ht="15.6" x14ac:dyDescent="0.3">
      <c r="A26">
        <v>2</v>
      </c>
      <c r="B26" s="60" t="s">
        <v>142</v>
      </c>
      <c r="C26" s="106" t="s">
        <v>69</v>
      </c>
      <c r="D26" s="7">
        <v>210</v>
      </c>
      <c r="E26" s="7">
        <v>257</v>
      </c>
      <c r="F26" s="7">
        <v>215</v>
      </c>
      <c r="G26" s="7">
        <v>201</v>
      </c>
      <c r="H26" s="12">
        <v>883</v>
      </c>
      <c r="I26" s="7">
        <v>24</v>
      </c>
      <c r="J26" s="7">
        <v>14</v>
      </c>
      <c r="K26" s="7">
        <v>4</v>
      </c>
      <c r="L26" s="7">
        <v>0</v>
      </c>
    </row>
    <row r="27" spans="1:12" ht="15.6" x14ac:dyDescent="0.3">
      <c r="A27">
        <v>3</v>
      </c>
      <c r="B27" s="60" t="s">
        <v>142</v>
      </c>
      <c r="C27" s="106" t="s">
        <v>68</v>
      </c>
      <c r="D27" s="7">
        <v>191</v>
      </c>
      <c r="E27" s="7">
        <v>226</v>
      </c>
      <c r="F27" s="7">
        <v>221</v>
      </c>
      <c r="G27" s="7">
        <v>223</v>
      </c>
      <c r="H27" s="12">
        <v>861</v>
      </c>
      <c r="I27" s="7">
        <v>29</v>
      </c>
      <c r="J27" s="7">
        <v>8</v>
      </c>
      <c r="K27" s="7">
        <v>5</v>
      </c>
      <c r="L27" s="7">
        <v>2</v>
      </c>
    </row>
    <row r="28" spans="1:12" ht="15.6" x14ac:dyDescent="0.3">
      <c r="A28">
        <v>4</v>
      </c>
      <c r="B28" s="61" t="s">
        <v>143</v>
      </c>
      <c r="C28" s="107" t="s">
        <v>77</v>
      </c>
      <c r="D28" s="7">
        <v>224</v>
      </c>
      <c r="E28" s="7">
        <v>181</v>
      </c>
      <c r="F28" s="7">
        <v>192</v>
      </c>
      <c r="G28" s="7">
        <v>212</v>
      </c>
      <c r="H28" s="12">
        <v>809</v>
      </c>
      <c r="I28" s="7">
        <v>18</v>
      </c>
      <c r="J28" s="7">
        <v>21</v>
      </c>
      <c r="K28" s="7">
        <v>2</v>
      </c>
      <c r="L28" s="7">
        <v>1</v>
      </c>
    </row>
    <row r="29" spans="1:12" ht="15.6" x14ac:dyDescent="0.3">
      <c r="A29">
        <v>5</v>
      </c>
      <c r="B29" s="62" t="s">
        <v>144</v>
      </c>
      <c r="C29" s="108" t="s">
        <v>80</v>
      </c>
      <c r="D29" s="7">
        <v>159</v>
      </c>
      <c r="E29" s="7">
        <v>183</v>
      </c>
      <c r="F29" s="7">
        <v>203</v>
      </c>
      <c r="G29" s="7">
        <v>243</v>
      </c>
      <c r="H29" s="12">
        <v>788</v>
      </c>
      <c r="I29" s="7">
        <v>21</v>
      </c>
      <c r="J29" s="7">
        <v>17</v>
      </c>
      <c r="K29" s="7">
        <v>5</v>
      </c>
      <c r="L29" s="7">
        <v>1</v>
      </c>
    </row>
    <row r="30" spans="1:12" ht="15.6" x14ac:dyDescent="0.3">
      <c r="A30">
        <v>6</v>
      </c>
      <c r="B30" s="62" t="s">
        <v>144</v>
      </c>
      <c r="C30" s="108" t="s">
        <v>84</v>
      </c>
      <c r="D30" s="7">
        <v>180</v>
      </c>
      <c r="E30" s="7">
        <v>216</v>
      </c>
      <c r="F30" s="7">
        <v>222</v>
      </c>
      <c r="G30" s="7">
        <v>158</v>
      </c>
      <c r="H30" s="12">
        <v>776</v>
      </c>
      <c r="I30" s="7">
        <v>21</v>
      </c>
      <c r="J30" s="7">
        <v>13</v>
      </c>
      <c r="K30" s="7">
        <v>6</v>
      </c>
      <c r="L30" s="7">
        <v>2</v>
      </c>
    </row>
    <row r="31" spans="1:12" ht="15.6" x14ac:dyDescent="0.3">
      <c r="A31">
        <v>7</v>
      </c>
      <c r="B31" s="62" t="s">
        <v>144</v>
      </c>
      <c r="C31" s="108" t="s">
        <v>82</v>
      </c>
      <c r="D31" s="7">
        <v>179</v>
      </c>
      <c r="E31" s="7">
        <v>183</v>
      </c>
      <c r="F31" s="7">
        <v>214</v>
      </c>
      <c r="G31" s="7">
        <v>197</v>
      </c>
      <c r="H31" s="12">
        <v>773</v>
      </c>
      <c r="I31" s="7">
        <v>18</v>
      </c>
      <c r="J31" s="7">
        <v>17</v>
      </c>
      <c r="K31" s="7">
        <v>5</v>
      </c>
      <c r="L31" s="7">
        <v>1</v>
      </c>
    </row>
    <row r="32" spans="1:12" ht="15.6" x14ac:dyDescent="0.3">
      <c r="A32">
        <v>8</v>
      </c>
      <c r="B32" s="65" t="s">
        <v>148</v>
      </c>
      <c r="C32" s="111" t="s">
        <v>149</v>
      </c>
      <c r="D32" s="7">
        <v>206</v>
      </c>
      <c r="E32" s="7">
        <v>190</v>
      </c>
      <c r="F32" s="7">
        <v>159</v>
      </c>
      <c r="G32" s="7">
        <v>208</v>
      </c>
      <c r="H32" s="12">
        <v>763</v>
      </c>
      <c r="I32" s="7">
        <v>18</v>
      </c>
      <c r="J32" s="7">
        <v>17</v>
      </c>
      <c r="K32" s="7">
        <v>3</v>
      </c>
      <c r="L32" s="7">
        <v>5</v>
      </c>
    </row>
    <row r="33" spans="1:12" ht="15.6" x14ac:dyDescent="0.3">
      <c r="A33">
        <v>9</v>
      </c>
      <c r="B33" s="60" t="s">
        <v>142</v>
      </c>
      <c r="C33" s="106" t="s">
        <v>70</v>
      </c>
      <c r="D33" s="7">
        <v>191</v>
      </c>
      <c r="E33" s="7">
        <v>192</v>
      </c>
      <c r="F33" s="7">
        <v>180</v>
      </c>
      <c r="G33" s="7">
        <v>196</v>
      </c>
      <c r="H33" s="12">
        <v>759</v>
      </c>
      <c r="I33" s="7">
        <v>21</v>
      </c>
      <c r="J33" s="7">
        <v>12</v>
      </c>
      <c r="K33" s="7">
        <v>5</v>
      </c>
      <c r="L33" s="7">
        <v>4</v>
      </c>
    </row>
    <row r="34" spans="1:12" ht="15.6" x14ac:dyDescent="0.3">
      <c r="A34">
        <v>10</v>
      </c>
      <c r="B34" s="65" t="s">
        <v>148</v>
      </c>
      <c r="C34" s="111" t="s">
        <v>198</v>
      </c>
      <c r="D34" s="7">
        <v>180</v>
      </c>
      <c r="E34" s="7">
        <v>220</v>
      </c>
      <c r="F34" s="7">
        <v>169</v>
      </c>
      <c r="G34" s="7">
        <v>180</v>
      </c>
      <c r="H34" s="12">
        <v>749</v>
      </c>
      <c r="I34" s="7">
        <v>14</v>
      </c>
      <c r="J34" s="7">
        <v>21</v>
      </c>
      <c r="K34" s="7">
        <v>5</v>
      </c>
      <c r="L34" s="7">
        <v>1</v>
      </c>
    </row>
    <row r="35" spans="1:12" ht="15.6" x14ac:dyDescent="0.3">
      <c r="A35">
        <v>11</v>
      </c>
      <c r="B35" s="61" t="s">
        <v>143</v>
      </c>
      <c r="C35" s="107" t="s">
        <v>74</v>
      </c>
      <c r="D35" s="7">
        <v>176</v>
      </c>
      <c r="E35" s="7">
        <v>211</v>
      </c>
      <c r="F35" s="7">
        <v>184</v>
      </c>
      <c r="G35" s="7">
        <v>168</v>
      </c>
      <c r="H35" s="12">
        <v>739</v>
      </c>
      <c r="I35" s="7">
        <v>20</v>
      </c>
      <c r="J35" s="7">
        <v>15</v>
      </c>
      <c r="K35" s="7">
        <v>5</v>
      </c>
      <c r="L35" s="7">
        <v>3</v>
      </c>
    </row>
    <row r="36" spans="1:12" ht="15.6" x14ac:dyDescent="0.3">
      <c r="A36">
        <v>12</v>
      </c>
      <c r="B36" s="60" t="s">
        <v>142</v>
      </c>
      <c r="C36" s="106" t="s">
        <v>71</v>
      </c>
      <c r="D36" s="7">
        <v>194</v>
      </c>
      <c r="E36" s="7">
        <v>202</v>
      </c>
      <c r="F36" s="7">
        <v>167</v>
      </c>
      <c r="G36" s="7">
        <v>171</v>
      </c>
      <c r="H36" s="12">
        <v>734</v>
      </c>
      <c r="I36" s="7">
        <v>17</v>
      </c>
      <c r="J36" s="7">
        <v>15</v>
      </c>
      <c r="K36" s="7">
        <v>5</v>
      </c>
      <c r="L36" s="7">
        <v>4</v>
      </c>
    </row>
    <row r="37" spans="1:12" ht="15.6" x14ac:dyDescent="0.3">
      <c r="A37">
        <v>13</v>
      </c>
      <c r="B37" s="61" t="s">
        <v>143</v>
      </c>
      <c r="C37" s="107" t="s">
        <v>79</v>
      </c>
      <c r="D37" s="7">
        <v>153</v>
      </c>
      <c r="E37" s="7">
        <v>214</v>
      </c>
      <c r="F37" s="7">
        <v>216</v>
      </c>
      <c r="G37" s="7">
        <v>149</v>
      </c>
      <c r="H37" s="12">
        <v>732</v>
      </c>
      <c r="I37" s="7">
        <v>15</v>
      </c>
      <c r="J37" s="7">
        <v>19</v>
      </c>
      <c r="K37" s="7">
        <v>4</v>
      </c>
      <c r="L37" s="7">
        <v>4</v>
      </c>
    </row>
    <row r="38" spans="1:12" ht="15.6" x14ac:dyDescent="0.3">
      <c r="A38">
        <v>14</v>
      </c>
      <c r="B38" s="61" t="s">
        <v>143</v>
      </c>
      <c r="C38" s="107" t="s">
        <v>72</v>
      </c>
      <c r="D38" s="7">
        <v>171</v>
      </c>
      <c r="E38" s="7">
        <v>233</v>
      </c>
      <c r="F38" s="7">
        <v>149</v>
      </c>
      <c r="G38" s="7">
        <v>173</v>
      </c>
      <c r="H38" s="12">
        <v>726</v>
      </c>
      <c r="I38" s="7">
        <v>15</v>
      </c>
      <c r="J38" s="7">
        <v>18</v>
      </c>
      <c r="K38" s="7">
        <v>4</v>
      </c>
      <c r="L38" s="7">
        <v>5</v>
      </c>
    </row>
    <row r="39" spans="1:12" ht="15.6" x14ac:dyDescent="0.3">
      <c r="A39">
        <v>15</v>
      </c>
      <c r="B39" s="61" t="s">
        <v>143</v>
      </c>
      <c r="C39" s="107" t="s">
        <v>75</v>
      </c>
      <c r="D39" s="7">
        <v>195</v>
      </c>
      <c r="E39" s="7">
        <v>165</v>
      </c>
      <c r="F39" s="7">
        <v>186</v>
      </c>
      <c r="G39" s="7">
        <v>179</v>
      </c>
      <c r="H39" s="12">
        <v>725</v>
      </c>
      <c r="I39" s="7">
        <v>18</v>
      </c>
      <c r="J39" s="7">
        <v>16</v>
      </c>
      <c r="K39" s="7">
        <v>7</v>
      </c>
      <c r="L39" s="7">
        <v>1</v>
      </c>
    </row>
    <row r="40" spans="1:12" ht="15.6" x14ac:dyDescent="0.3">
      <c r="A40">
        <v>16</v>
      </c>
      <c r="B40" s="65" t="s">
        <v>148</v>
      </c>
      <c r="C40" s="111" t="s">
        <v>94</v>
      </c>
      <c r="D40" s="7">
        <v>174</v>
      </c>
      <c r="E40" s="7">
        <v>199</v>
      </c>
      <c r="F40" s="7">
        <v>171</v>
      </c>
      <c r="G40" s="7">
        <v>153</v>
      </c>
      <c r="H40" s="12">
        <v>697</v>
      </c>
      <c r="I40" s="7">
        <v>18</v>
      </c>
      <c r="J40" s="7">
        <v>14</v>
      </c>
      <c r="K40" s="7">
        <v>5</v>
      </c>
      <c r="L40" s="7">
        <v>5</v>
      </c>
    </row>
    <row r="41" spans="1:12" ht="15.6" x14ac:dyDescent="0.3">
      <c r="A41">
        <v>17</v>
      </c>
      <c r="B41" s="65" t="s">
        <v>148</v>
      </c>
      <c r="C41" s="111" t="s">
        <v>199</v>
      </c>
      <c r="D41" s="7">
        <v>184</v>
      </c>
      <c r="E41" s="7">
        <v>178</v>
      </c>
      <c r="F41" s="7">
        <v>146</v>
      </c>
      <c r="G41" s="7">
        <v>163</v>
      </c>
      <c r="H41" s="12">
        <v>671</v>
      </c>
      <c r="I41" s="7">
        <v>12</v>
      </c>
      <c r="J41" s="7">
        <v>21</v>
      </c>
      <c r="K41" s="7">
        <v>6</v>
      </c>
      <c r="L41" s="7">
        <v>5</v>
      </c>
    </row>
    <row r="42" spans="1:12" ht="15.6" x14ac:dyDescent="0.3">
      <c r="A42">
        <v>18</v>
      </c>
      <c r="B42" s="63" t="s">
        <v>145</v>
      </c>
      <c r="C42" s="109" t="s">
        <v>146</v>
      </c>
      <c r="D42" s="7">
        <v>168</v>
      </c>
      <c r="E42" s="7">
        <v>168</v>
      </c>
      <c r="F42" s="7">
        <v>193</v>
      </c>
      <c r="G42" s="7">
        <v>139</v>
      </c>
      <c r="H42" s="12">
        <v>668</v>
      </c>
      <c r="I42" s="7">
        <v>13</v>
      </c>
      <c r="J42" s="7">
        <v>16</v>
      </c>
      <c r="K42" s="7">
        <v>8</v>
      </c>
      <c r="L42" s="7">
        <v>4</v>
      </c>
    </row>
    <row r="43" spans="1:12" ht="15.6" x14ac:dyDescent="0.3">
      <c r="A43">
        <v>19</v>
      </c>
      <c r="B43" s="66" t="s">
        <v>150</v>
      </c>
      <c r="C43" s="112" t="s">
        <v>151</v>
      </c>
      <c r="D43" s="7">
        <v>168</v>
      </c>
      <c r="E43" s="7">
        <v>156</v>
      </c>
      <c r="F43" s="7">
        <v>174</v>
      </c>
      <c r="G43" s="7">
        <v>162</v>
      </c>
      <c r="H43" s="12">
        <v>660</v>
      </c>
      <c r="I43" s="7">
        <v>13</v>
      </c>
      <c r="J43" s="7">
        <v>17</v>
      </c>
      <c r="K43" s="7">
        <v>8</v>
      </c>
      <c r="L43" s="7">
        <v>3</v>
      </c>
    </row>
    <row r="44" spans="1:12" ht="15.6" x14ac:dyDescent="0.3">
      <c r="A44">
        <v>20</v>
      </c>
      <c r="B44" s="60" t="s">
        <v>142</v>
      </c>
      <c r="C44" s="106" t="s">
        <v>73</v>
      </c>
      <c r="D44" s="7">
        <v>135</v>
      </c>
      <c r="E44" s="7">
        <v>157</v>
      </c>
      <c r="F44" s="7">
        <v>189</v>
      </c>
      <c r="G44" s="7">
        <v>174</v>
      </c>
      <c r="H44" s="12">
        <v>655</v>
      </c>
      <c r="I44" s="7">
        <v>12</v>
      </c>
      <c r="J44" s="7">
        <v>18</v>
      </c>
      <c r="K44" s="7">
        <v>7</v>
      </c>
      <c r="L44" s="7">
        <v>5</v>
      </c>
    </row>
    <row r="45" spans="1:12" ht="15.6" x14ac:dyDescent="0.3">
      <c r="A45">
        <v>21</v>
      </c>
      <c r="B45" s="63" t="s">
        <v>145</v>
      </c>
      <c r="C45" s="109" t="s">
        <v>89</v>
      </c>
      <c r="D45" s="7">
        <v>176</v>
      </c>
      <c r="E45" s="7">
        <v>162</v>
      </c>
      <c r="F45" s="7">
        <v>136</v>
      </c>
      <c r="G45" s="7">
        <v>177</v>
      </c>
      <c r="H45" s="12">
        <v>651</v>
      </c>
      <c r="I45" s="7">
        <v>10</v>
      </c>
      <c r="J45" s="7">
        <v>21</v>
      </c>
      <c r="K45" s="7">
        <v>6</v>
      </c>
      <c r="L45" s="7">
        <v>5</v>
      </c>
    </row>
    <row r="46" spans="1:12" ht="15.6" x14ac:dyDescent="0.3">
      <c r="A46">
        <v>22</v>
      </c>
      <c r="B46" s="67" t="s">
        <v>153</v>
      </c>
      <c r="C46" s="113" t="s">
        <v>106</v>
      </c>
      <c r="D46" s="7">
        <v>152</v>
      </c>
      <c r="E46" s="7">
        <v>157</v>
      </c>
      <c r="F46" s="7">
        <v>169</v>
      </c>
      <c r="G46" s="7">
        <v>166</v>
      </c>
      <c r="H46" s="12">
        <v>644</v>
      </c>
      <c r="I46" s="7">
        <v>5</v>
      </c>
      <c r="J46" s="7">
        <v>26</v>
      </c>
      <c r="K46" s="7">
        <v>6</v>
      </c>
      <c r="L46" s="7">
        <v>3</v>
      </c>
    </row>
    <row r="47" spans="1:12" ht="15.6" x14ac:dyDescent="0.3">
      <c r="A47">
        <v>23</v>
      </c>
      <c r="B47" s="63" t="s">
        <v>145</v>
      </c>
      <c r="C47" s="110" t="s">
        <v>147</v>
      </c>
      <c r="D47" s="7">
        <v>153</v>
      </c>
      <c r="E47" s="7">
        <v>178</v>
      </c>
      <c r="F47" s="7">
        <v>168</v>
      </c>
      <c r="G47" s="7">
        <v>144</v>
      </c>
      <c r="H47" s="12">
        <v>643</v>
      </c>
      <c r="I47" s="7">
        <v>9</v>
      </c>
      <c r="J47" s="7">
        <v>21</v>
      </c>
      <c r="K47" s="7">
        <v>6</v>
      </c>
      <c r="L47" s="7">
        <v>5</v>
      </c>
    </row>
    <row r="48" spans="1:12" ht="15.6" x14ac:dyDescent="0.3">
      <c r="A48">
        <v>24</v>
      </c>
      <c r="B48" s="65" t="s">
        <v>148</v>
      </c>
      <c r="C48" s="111" t="s">
        <v>95</v>
      </c>
      <c r="D48" s="7">
        <v>148</v>
      </c>
      <c r="E48" s="7">
        <v>163</v>
      </c>
      <c r="F48" s="7">
        <v>183</v>
      </c>
      <c r="G48" s="7">
        <v>148</v>
      </c>
      <c r="H48" s="12">
        <v>642</v>
      </c>
      <c r="I48" s="7">
        <v>10</v>
      </c>
      <c r="J48" s="7">
        <v>19</v>
      </c>
      <c r="K48" s="7">
        <v>12</v>
      </c>
      <c r="L48" s="7">
        <v>0</v>
      </c>
    </row>
    <row r="49" spans="1:12" ht="15.6" x14ac:dyDescent="0.3">
      <c r="A49">
        <v>25</v>
      </c>
      <c r="B49" s="65" t="s">
        <v>148</v>
      </c>
      <c r="C49" s="111" t="s">
        <v>92</v>
      </c>
      <c r="D49" s="7">
        <v>170</v>
      </c>
      <c r="E49" s="7">
        <v>193</v>
      </c>
      <c r="F49" s="7">
        <v>131</v>
      </c>
      <c r="G49" s="7">
        <v>147</v>
      </c>
      <c r="H49" s="12">
        <v>641</v>
      </c>
      <c r="I49" s="7">
        <v>11</v>
      </c>
      <c r="J49" s="7">
        <v>15</v>
      </c>
      <c r="K49" s="7">
        <v>13</v>
      </c>
      <c r="L49" s="7">
        <v>3</v>
      </c>
    </row>
    <row r="50" spans="1:12" ht="15.6" x14ac:dyDescent="0.3">
      <c r="A50">
        <v>26</v>
      </c>
      <c r="B50" s="62" t="s">
        <v>144</v>
      </c>
      <c r="C50" s="108" t="s">
        <v>85</v>
      </c>
      <c r="D50" s="7">
        <v>143</v>
      </c>
      <c r="E50" s="7">
        <v>173</v>
      </c>
      <c r="F50" s="7">
        <v>157</v>
      </c>
      <c r="G50" s="7">
        <v>165</v>
      </c>
      <c r="H50" s="12">
        <v>638</v>
      </c>
      <c r="I50" s="7">
        <v>11</v>
      </c>
      <c r="J50" s="7">
        <v>17</v>
      </c>
      <c r="K50" s="7">
        <v>8</v>
      </c>
      <c r="L50" s="7">
        <v>6</v>
      </c>
    </row>
    <row r="51" spans="1:12" ht="15.6" x14ac:dyDescent="0.3">
      <c r="A51">
        <v>27</v>
      </c>
      <c r="B51" s="63" t="s">
        <v>145</v>
      </c>
      <c r="C51" s="109" t="s">
        <v>87</v>
      </c>
      <c r="D51" s="7">
        <v>164</v>
      </c>
      <c r="E51" s="7">
        <v>167</v>
      </c>
      <c r="F51" s="7">
        <v>149</v>
      </c>
      <c r="G51" s="7">
        <v>156</v>
      </c>
      <c r="H51" s="12">
        <v>636</v>
      </c>
      <c r="I51" s="7">
        <v>9</v>
      </c>
      <c r="J51" s="7">
        <v>19</v>
      </c>
      <c r="K51" s="7">
        <v>6</v>
      </c>
      <c r="L51" s="7">
        <v>7</v>
      </c>
    </row>
    <row r="52" spans="1:12" ht="15.6" x14ac:dyDescent="0.3">
      <c r="A52">
        <v>28</v>
      </c>
      <c r="B52" s="65" t="s">
        <v>148</v>
      </c>
      <c r="C52" s="111" t="s">
        <v>96</v>
      </c>
      <c r="D52" s="7">
        <v>156</v>
      </c>
      <c r="E52" s="7">
        <v>162</v>
      </c>
      <c r="F52" s="7">
        <v>150</v>
      </c>
      <c r="G52" s="7">
        <v>167</v>
      </c>
      <c r="H52" s="12">
        <v>635</v>
      </c>
      <c r="I52" s="7">
        <v>13</v>
      </c>
      <c r="J52" s="7">
        <v>14</v>
      </c>
      <c r="K52" s="7">
        <v>10</v>
      </c>
      <c r="L52" s="7">
        <v>4</v>
      </c>
    </row>
    <row r="53" spans="1:12" ht="15.6" x14ac:dyDescent="0.3">
      <c r="A53">
        <v>29</v>
      </c>
      <c r="B53" s="66" t="s">
        <v>150</v>
      </c>
      <c r="C53" s="112" t="s">
        <v>97</v>
      </c>
      <c r="D53" s="7">
        <v>130</v>
      </c>
      <c r="E53" s="7">
        <v>180</v>
      </c>
      <c r="F53" s="7">
        <v>173</v>
      </c>
      <c r="G53" s="7">
        <v>146</v>
      </c>
      <c r="H53" s="12">
        <v>629</v>
      </c>
      <c r="I53" s="7">
        <v>8</v>
      </c>
      <c r="J53" s="7">
        <v>18</v>
      </c>
      <c r="K53" s="7">
        <v>7</v>
      </c>
      <c r="L53" s="7">
        <v>7</v>
      </c>
    </row>
    <row r="54" spans="1:12" ht="15.6" x14ac:dyDescent="0.3">
      <c r="A54">
        <v>30</v>
      </c>
      <c r="B54" s="63" t="s">
        <v>145</v>
      </c>
      <c r="C54" s="109" t="s">
        <v>91</v>
      </c>
      <c r="D54" s="7">
        <v>192</v>
      </c>
      <c r="E54" s="7">
        <v>149</v>
      </c>
      <c r="F54" s="7">
        <v>150</v>
      </c>
      <c r="G54" s="7">
        <v>130</v>
      </c>
      <c r="H54" s="12">
        <v>621</v>
      </c>
      <c r="I54" s="7">
        <v>15</v>
      </c>
      <c r="J54" s="7">
        <v>10</v>
      </c>
      <c r="K54" s="7">
        <v>14</v>
      </c>
      <c r="L54" s="7">
        <v>1</v>
      </c>
    </row>
    <row r="55" spans="1:12" ht="15.6" x14ac:dyDescent="0.3">
      <c r="A55">
        <v>31</v>
      </c>
      <c r="B55" s="62" t="s">
        <v>144</v>
      </c>
      <c r="C55" s="108" t="s">
        <v>83</v>
      </c>
      <c r="D55" s="7">
        <v>166</v>
      </c>
      <c r="E55" s="7">
        <v>148</v>
      </c>
      <c r="F55" s="7">
        <v>137</v>
      </c>
      <c r="G55" s="7">
        <v>168</v>
      </c>
      <c r="H55" s="12">
        <v>619</v>
      </c>
      <c r="I55" s="7">
        <v>11</v>
      </c>
      <c r="J55" s="7">
        <v>14</v>
      </c>
      <c r="K55" s="7">
        <v>11</v>
      </c>
      <c r="L55" s="7">
        <v>5</v>
      </c>
    </row>
    <row r="56" spans="1:12" ht="15.6" x14ac:dyDescent="0.3">
      <c r="A56">
        <v>32</v>
      </c>
      <c r="B56" s="67" t="s">
        <v>153</v>
      </c>
      <c r="C56" s="113" t="s">
        <v>103</v>
      </c>
      <c r="D56" s="7">
        <v>176</v>
      </c>
      <c r="E56" s="7">
        <v>150</v>
      </c>
      <c r="F56" s="7">
        <v>165</v>
      </c>
      <c r="G56" s="7">
        <v>128</v>
      </c>
      <c r="H56" s="12">
        <v>619</v>
      </c>
      <c r="I56" s="7">
        <v>10</v>
      </c>
      <c r="J56" s="7">
        <v>17</v>
      </c>
      <c r="K56" s="7">
        <v>9</v>
      </c>
      <c r="L56" s="7">
        <v>5</v>
      </c>
    </row>
    <row r="57" spans="1:12" ht="15.6" x14ac:dyDescent="0.3">
      <c r="A57">
        <v>33</v>
      </c>
      <c r="B57" s="66" t="s">
        <v>150</v>
      </c>
      <c r="C57" s="112" t="s">
        <v>100</v>
      </c>
      <c r="D57" s="7">
        <v>116</v>
      </c>
      <c r="E57" s="7">
        <v>147</v>
      </c>
      <c r="F57" s="7">
        <v>191</v>
      </c>
      <c r="G57" s="7">
        <v>163</v>
      </c>
      <c r="H57" s="12">
        <v>617</v>
      </c>
      <c r="I57" s="7">
        <v>8</v>
      </c>
      <c r="J57" s="7">
        <v>18</v>
      </c>
      <c r="K57" s="7">
        <v>10</v>
      </c>
      <c r="L57" s="7">
        <v>4</v>
      </c>
    </row>
    <row r="58" spans="1:12" ht="15.6" x14ac:dyDescent="0.3">
      <c r="A58">
        <v>34</v>
      </c>
      <c r="B58" s="66" t="s">
        <v>150</v>
      </c>
      <c r="C58" s="112" t="s">
        <v>101</v>
      </c>
      <c r="D58" s="7">
        <v>178</v>
      </c>
      <c r="E58" s="7">
        <v>140</v>
      </c>
      <c r="F58" s="7">
        <v>145</v>
      </c>
      <c r="G58" s="7">
        <v>152</v>
      </c>
      <c r="H58" s="12">
        <v>615</v>
      </c>
      <c r="I58" s="7">
        <v>11</v>
      </c>
      <c r="J58" s="7">
        <v>13</v>
      </c>
      <c r="K58" s="7">
        <v>10</v>
      </c>
      <c r="L58" s="7">
        <v>7</v>
      </c>
    </row>
    <row r="59" spans="1:12" ht="15.6" x14ac:dyDescent="0.3">
      <c r="A59">
        <v>35</v>
      </c>
      <c r="B59" s="66" t="s">
        <v>150</v>
      </c>
      <c r="C59" s="112" t="s">
        <v>98</v>
      </c>
      <c r="D59" s="7">
        <v>108</v>
      </c>
      <c r="E59" s="7">
        <v>152</v>
      </c>
      <c r="F59" s="7">
        <v>194</v>
      </c>
      <c r="G59" s="7">
        <v>156</v>
      </c>
      <c r="H59" s="12">
        <v>610</v>
      </c>
      <c r="I59" s="7">
        <v>7</v>
      </c>
      <c r="J59" s="7">
        <v>19</v>
      </c>
      <c r="K59" s="7">
        <v>12</v>
      </c>
      <c r="L59" s="7">
        <v>3</v>
      </c>
    </row>
    <row r="60" spans="1:12" ht="15.6" x14ac:dyDescent="0.3">
      <c r="A60">
        <v>36</v>
      </c>
      <c r="B60" s="61" t="s">
        <v>143</v>
      </c>
      <c r="C60" s="107" t="s">
        <v>78</v>
      </c>
      <c r="D60" s="7">
        <v>160</v>
      </c>
      <c r="E60" s="7">
        <v>154</v>
      </c>
      <c r="F60" s="7">
        <v>144</v>
      </c>
      <c r="G60" s="7">
        <v>143</v>
      </c>
      <c r="H60" s="12">
        <v>601</v>
      </c>
      <c r="I60" s="7">
        <v>10</v>
      </c>
      <c r="J60" s="7">
        <v>18</v>
      </c>
      <c r="K60" s="7">
        <v>9</v>
      </c>
      <c r="L60" s="7">
        <v>6</v>
      </c>
    </row>
    <row r="61" spans="1:12" ht="15.6" x14ac:dyDescent="0.3">
      <c r="A61">
        <v>37</v>
      </c>
      <c r="B61" s="63" t="s">
        <v>145</v>
      </c>
      <c r="C61" s="109" t="s">
        <v>88</v>
      </c>
      <c r="D61" s="7">
        <v>169</v>
      </c>
      <c r="E61" s="7">
        <v>160</v>
      </c>
      <c r="F61" s="7">
        <v>127</v>
      </c>
      <c r="G61" s="7">
        <v>144</v>
      </c>
      <c r="H61" s="12">
        <v>600</v>
      </c>
      <c r="I61" s="7">
        <v>8</v>
      </c>
      <c r="J61" s="7">
        <v>17</v>
      </c>
      <c r="K61" s="7">
        <v>10</v>
      </c>
      <c r="L61" s="7">
        <v>5</v>
      </c>
    </row>
    <row r="62" spans="1:12" ht="15.6" x14ac:dyDescent="0.3">
      <c r="A62">
        <v>38</v>
      </c>
      <c r="B62" s="67" t="s">
        <v>153</v>
      </c>
      <c r="C62" s="113" t="s">
        <v>102</v>
      </c>
      <c r="D62" s="7">
        <v>145</v>
      </c>
      <c r="E62" s="7">
        <v>134</v>
      </c>
      <c r="F62" s="7">
        <v>161</v>
      </c>
      <c r="G62" s="7">
        <v>145</v>
      </c>
      <c r="H62" s="12">
        <v>585</v>
      </c>
      <c r="I62" s="7">
        <v>10</v>
      </c>
      <c r="J62" s="7">
        <v>13</v>
      </c>
      <c r="K62" s="7">
        <v>15</v>
      </c>
      <c r="L62" s="7">
        <v>3</v>
      </c>
    </row>
    <row r="63" spans="1:12" ht="15.6" x14ac:dyDescent="0.3">
      <c r="A63">
        <v>39</v>
      </c>
      <c r="B63" s="68" t="s">
        <v>156</v>
      </c>
      <c r="C63" s="115" t="s">
        <v>108</v>
      </c>
      <c r="D63" s="7">
        <v>118</v>
      </c>
      <c r="E63" s="7">
        <v>127</v>
      </c>
      <c r="F63" s="7">
        <v>133</v>
      </c>
      <c r="G63" s="7">
        <v>173</v>
      </c>
      <c r="H63" s="12">
        <v>551</v>
      </c>
      <c r="I63" s="7">
        <v>7</v>
      </c>
      <c r="J63" s="7">
        <v>14</v>
      </c>
      <c r="K63" s="7">
        <v>12</v>
      </c>
      <c r="L63" s="7">
        <v>8</v>
      </c>
    </row>
    <row r="64" spans="1:12" ht="15.6" x14ac:dyDescent="0.3">
      <c r="A64">
        <v>40</v>
      </c>
      <c r="B64" s="67" t="s">
        <v>153</v>
      </c>
      <c r="C64" s="113" t="s">
        <v>155</v>
      </c>
      <c r="D64" s="7">
        <v>134</v>
      </c>
      <c r="E64" s="7">
        <v>134</v>
      </c>
      <c r="F64" s="7">
        <v>139</v>
      </c>
      <c r="G64" s="7">
        <v>141</v>
      </c>
      <c r="H64" s="12">
        <v>548</v>
      </c>
      <c r="I64" s="7">
        <v>9</v>
      </c>
      <c r="J64" s="7">
        <v>13</v>
      </c>
      <c r="K64" s="7">
        <v>13</v>
      </c>
      <c r="L64" s="7">
        <v>7</v>
      </c>
    </row>
    <row r="65" spans="1:12" ht="15.6" x14ac:dyDescent="0.3">
      <c r="A65">
        <v>41</v>
      </c>
      <c r="B65" s="67" t="s">
        <v>153</v>
      </c>
      <c r="C65" s="113" t="s">
        <v>104</v>
      </c>
      <c r="D65" s="7">
        <v>129</v>
      </c>
      <c r="E65" s="7">
        <v>153</v>
      </c>
      <c r="F65" s="7">
        <v>112</v>
      </c>
      <c r="G65" s="7">
        <v>133</v>
      </c>
      <c r="H65" s="12">
        <v>527</v>
      </c>
      <c r="I65" s="7">
        <v>7</v>
      </c>
      <c r="J65" s="7">
        <v>14</v>
      </c>
      <c r="K65" s="7">
        <v>13</v>
      </c>
      <c r="L65" s="7">
        <v>6</v>
      </c>
    </row>
    <row r="66" spans="1:12" ht="15.6" x14ac:dyDescent="0.3">
      <c r="A66">
        <v>42</v>
      </c>
      <c r="B66" s="68" t="s">
        <v>156</v>
      </c>
      <c r="C66" s="115" t="s">
        <v>109</v>
      </c>
      <c r="D66" s="7">
        <v>124</v>
      </c>
      <c r="E66" s="7">
        <v>121</v>
      </c>
      <c r="F66" s="7">
        <v>130</v>
      </c>
      <c r="G66" s="7">
        <v>129</v>
      </c>
      <c r="H66" s="12">
        <v>504</v>
      </c>
      <c r="I66" s="7">
        <v>4</v>
      </c>
      <c r="J66" s="7">
        <v>14</v>
      </c>
      <c r="K66" s="7">
        <v>18</v>
      </c>
      <c r="L66" s="7">
        <v>5</v>
      </c>
    </row>
    <row r="67" spans="1:12" ht="15.6" x14ac:dyDescent="0.3">
      <c r="A67">
        <v>43</v>
      </c>
      <c r="B67" s="68" t="s">
        <v>156</v>
      </c>
      <c r="C67" s="115" t="s">
        <v>157</v>
      </c>
      <c r="D67" s="7">
        <v>158</v>
      </c>
      <c r="E67" s="7">
        <v>125</v>
      </c>
      <c r="F67" s="7">
        <v>109</v>
      </c>
      <c r="G67" s="7">
        <v>101</v>
      </c>
      <c r="H67" s="12">
        <v>493</v>
      </c>
      <c r="I67" s="7">
        <v>5</v>
      </c>
      <c r="J67" s="7">
        <v>13</v>
      </c>
      <c r="K67" s="7">
        <v>17</v>
      </c>
      <c r="L67" s="7">
        <v>6</v>
      </c>
    </row>
    <row r="68" spans="1:12" ht="15.6" x14ac:dyDescent="0.3">
      <c r="A68">
        <v>44</v>
      </c>
      <c r="B68" s="68" t="s">
        <v>156</v>
      </c>
      <c r="C68" s="115" t="s">
        <v>110</v>
      </c>
      <c r="D68" s="7">
        <v>112</v>
      </c>
      <c r="E68" s="7">
        <v>115</v>
      </c>
      <c r="F68" s="7">
        <v>127</v>
      </c>
      <c r="G68" s="7">
        <v>128</v>
      </c>
      <c r="H68" s="12">
        <v>482</v>
      </c>
      <c r="I68" s="7">
        <v>5</v>
      </c>
      <c r="J68" s="7">
        <v>10</v>
      </c>
      <c r="K68" s="7">
        <v>18</v>
      </c>
      <c r="L68" s="7">
        <v>8</v>
      </c>
    </row>
    <row r="69" spans="1:12" ht="15.6" x14ac:dyDescent="0.3">
      <c r="A69">
        <v>45</v>
      </c>
      <c r="B69" s="68" t="s">
        <v>156</v>
      </c>
      <c r="C69" s="115" t="s">
        <v>111</v>
      </c>
      <c r="D69" s="7">
        <v>130</v>
      </c>
      <c r="E69" s="7">
        <v>121</v>
      </c>
      <c r="F69" s="7">
        <v>124</v>
      </c>
      <c r="G69" s="7">
        <v>104</v>
      </c>
      <c r="H69" s="12">
        <v>479</v>
      </c>
      <c r="I69" s="7">
        <v>5</v>
      </c>
      <c r="J69" s="7">
        <v>13</v>
      </c>
      <c r="K69" s="7">
        <v>20</v>
      </c>
      <c r="L69" s="7">
        <v>4</v>
      </c>
    </row>
    <row r="70" spans="1:12" ht="15.6" x14ac:dyDescent="0.3">
      <c r="A70">
        <v>46</v>
      </c>
      <c r="B70" s="68" t="s">
        <v>156</v>
      </c>
      <c r="C70" s="115" t="s">
        <v>107</v>
      </c>
      <c r="D70" s="7">
        <v>94</v>
      </c>
      <c r="E70" s="7">
        <v>139</v>
      </c>
      <c r="F70" s="7">
        <v>115</v>
      </c>
      <c r="G70" s="7">
        <v>108</v>
      </c>
      <c r="H70" s="12">
        <v>456</v>
      </c>
      <c r="I70" s="7">
        <v>5</v>
      </c>
      <c r="J70" s="7">
        <v>11</v>
      </c>
      <c r="K70" s="7">
        <v>21</v>
      </c>
      <c r="L70" s="7">
        <v>4</v>
      </c>
    </row>
    <row r="71" spans="1:12" ht="15.6" x14ac:dyDescent="0.3">
      <c r="B71" s="94"/>
      <c r="C71" s="94"/>
    </row>
  </sheetData>
  <sortState xmlns:xlrd2="http://schemas.microsoft.com/office/spreadsheetml/2017/richdata2" ref="B25:L71">
    <sortCondition descending="1" ref="H25:H7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8027-AEB8-4EEF-8471-A4DAB0C6E5BD}">
  <dimension ref="A1:U32"/>
  <sheetViews>
    <sheetView workbookViewId="0">
      <selection activeCell="W8" sqref="W8"/>
    </sheetView>
  </sheetViews>
  <sheetFormatPr defaultRowHeight="14.4" x14ac:dyDescent="0.3"/>
  <cols>
    <col min="1" max="1" width="6.5546875" customWidth="1"/>
    <col min="2" max="2" width="3.21875" bestFit="1" customWidth="1"/>
    <col min="3" max="3" width="20.21875" bestFit="1" customWidth="1"/>
    <col min="4" max="4" width="6.109375" style="2" customWidth="1"/>
    <col min="5" max="5" width="8" customWidth="1"/>
    <col min="6" max="6" width="6" customWidth="1"/>
    <col min="7" max="7" width="4.77734375" style="2" customWidth="1"/>
    <col min="8" max="8" width="6" customWidth="1"/>
    <col min="9" max="9" width="5.88671875" style="35" bestFit="1" customWidth="1"/>
    <col min="10" max="14" width="1.5546875" style="2" customWidth="1"/>
    <col min="15" max="20" width="1.5546875" customWidth="1"/>
    <col min="21" max="21" width="3.6640625" customWidth="1"/>
  </cols>
  <sheetData>
    <row r="1" spans="1:21" ht="21" x14ac:dyDescent="0.4">
      <c r="C1" s="1" t="s">
        <v>112</v>
      </c>
      <c r="D1" s="92"/>
    </row>
    <row r="6" spans="1:21" ht="28.8" x14ac:dyDescent="0.3">
      <c r="C6" s="26" t="s">
        <v>22</v>
      </c>
      <c r="D6" s="93" t="s">
        <v>14</v>
      </c>
      <c r="E6" s="27" t="s">
        <v>44</v>
      </c>
      <c r="F6" s="28" t="s">
        <v>45</v>
      </c>
      <c r="G6" s="27" t="s">
        <v>15</v>
      </c>
      <c r="H6" s="24" t="s">
        <v>159</v>
      </c>
      <c r="I6" s="164" t="s">
        <v>202</v>
      </c>
      <c r="J6" s="25" t="s">
        <v>11</v>
      </c>
      <c r="K6" s="25" t="s">
        <v>10</v>
      </c>
      <c r="L6" s="25" t="s">
        <v>9</v>
      </c>
      <c r="M6" s="25" t="s">
        <v>8</v>
      </c>
      <c r="N6" s="25" t="s">
        <v>7</v>
      </c>
      <c r="O6" s="25" t="s">
        <v>6</v>
      </c>
      <c r="P6" s="25" t="s">
        <v>5</v>
      </c>
      <c r="Q6" s="25" t="s">
        <v>4</v>
      </c>
      <c r="R6" s="25" t="s">
        <v>3</v>
      </c>
      <c r="S6" s="25" t="s">
        <v>2</v>
      </c>
      <c r="T6" s="25" t="s">
        <v>1</v>
      </c>
      <c r="U6" s="25" t="s">
        <v>0</v>
      </c>
    </row>
    <row r="7" spans="1:21" ht="16.8" customHeight="1" x14ac:dyDescent="0.3">
      <c r="A7">
        <v>1</v>
      </c>
      <c r="B7" s="71" t="s">
        <v>160</v>
      </c>
      <c r="C7" s="71" t="s">
        <v>46</v>
      </c>
      <c r="D7" s="91">
        <f t="shared" ref="D7:D32" si="0">SUM(H7:U7)</f>
        <v>1466</v>
      </c>
      <c r="E7" s="30">
        <f t="shared" ref="E7:E32" si="1">D7/G7</f>
        <v>733</v>
      </c>
      <c r="F7" s="9">
        <f t="shared" ref="F7:F32" si="2">E7/4</f>
        <v>183.25</v>
      </c>
      <c r="G7" s="7">
        <v>2</v>
      </c>
      <c r="H7" s="165">
        <v>1466</v>
      </c>
      <c r="I7" s="12"/>
      <c r="J7" s="7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5.6" x14ac:dyDescent="0.3">
      <c r="A8">
        <v>2</v>
      </c>
      <c r="B8" s="71" t="s">
        <v>160</v>
      </c>
      <c r="C8" s="71" t="s">
        <v>50</v>
      </c>
      <c r="D8" s="91">
        <f t="shared" si="0"/>
        <v>1369</v>
      </c>
      <c r="E8" s="171">
        <f t="shared" si="1"/>
        <v>684.5</v>
      </c>
      <c r="F8" s="9">
        <f t="shared" si="2"/>
        <v>171.125</v>
      </c>
      <c r="G8" s="7">
        <v>2</v>
      </c>
      <c r="H8" s="166">
        <v>665</v>
      </c>
      <c r="I8" s="128">
        <v>704</v>
      </c>
      <c r="J8" s="7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5.6" x14ac:dyDescent="0.3">
      <c r="A9">
        <v>3</v>
      </c>
      <c r="B9" s="72" t="s">
        <v>161</v>
      </c>
      <c r="C9" s="72" t="s">
        <v>55</v>
      </c>
      <c r="D9" s="91">
        <f t="shared" si="0"/>
        <v>1350</v>
      </c>
      <c r="E9" s="172">
        <f t="shared" si="1"/>
        <v>675</v>
      </c>
      <c r="F9" s="9">
        <f t="shared" si="2"/>
        <v>168.75</v>
      </c>
      <c r="G9" s="7">
        <v>2</v>
      </c>
      <c r="H9" s="163">
        <v>724</v>
      </c>
      <c r="I9" s="12">
        <v>626</v>
      </c>
      <c r="J9" s="7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5.6" x14ac:dyDescent="0.3">
      <c r="A10">
        <v>4</v>
      </c>
      <c r="B10" s="72" t="s">
        <v>161</v>
      </c>
      <c r="C10" s="72" t="s">
        <v>53</v>
      </c>
      <c r="D10" s="91">
        <f t="shared" si="0"/>
        <v>1324</v>
      </c>
      <c r="E10" s="9">
        <f t="shared" si="1"/>
        <v>662</v>
      </c>
      <c r="F10" s="9">
        <f t="shared" si="2"/>
        <v>165.5</v>
      </c>
      <c r="G10" s="7">
        <v>2</v>
      </c>
      <c r="H10" s="7">
        <v>622</v>
      </c>
      <c r="I10" s="129">
        <v>702</v>
      </c>
      <c r="J10" s="7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5.6" x14ac:dyDescent="0.3">
      <c r="A11">
        <v>5</v>
      </c>
      <c r="B11" s="71" t="s">
        <v>160</v>
      </c>
      <c r="C11" s="71" t="s">
        <v>47</v>
      </c>
      <c r="D11" s="91">
        <f t="shared" si="0"/>
        <v>1318</v>
      </c>
      <c r="E11" s="9">
        <f t="shared" si="1"/>
        <v>659</v>
      </c>
      <c r="F11" s="9">
        <f t="shared" si="2"/>
        <v>164.75</v>
      </c>
      <c r="G11" s="7">
        <v>2</v>
      </c>
      <c r="H11" s="7">
        <v>613</v>
      </c>
      <c r="I11" s="127">
        <v>705</v>
      </c>
      <c r="J11" s="7"/>
      <c r="K11" s="19"/>
      <c r="L11" s="19"/>
      <c r="M11" s="19"/>
      <c r="N11" s="19"/>
      <c r="O11" s="19"/>
      <c r="P11" s="42"/>
      <c r="Q11" s="19"/>
      <c r="R11" s="19"/>
      <c r="S11" s="19"/>
      <c r="T11" s="19"/>
      <c r="U11" s="19"/>
    </row>
    <row r="12" spans="1:21" ht="15.6" x14ac:dyDescent="0.3">
      <c r="A12">
        <v>6</v>
      </c>
      <c r="B12" s="71" t="s">
        <v>160</v>
      </c>
      <c r="C12" s="71" t="s">
        <v>49</v>
      </c>
      <c r="D12" s="91">
        <f t="shared" si="0"/>
        <v>1305</v>
      </c>
      <c r="E12" s="9">
        <f t="shared" si="1"/>
        <v>652.5</v>
      </c>
      <c r="F12" s="9">
        <f t="shared" si="2"/>
        <v>163.125</v>
      </c>
      <c r="G12" s="7">
        <v>2</v>
      </c>
      <c r="H12" s="7">
        <v>649</v>
      </c>
      <c r="I12" s="12">
        <v>656</v>
      </c>
      <c r="J12" s="7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5.6" x14ac:dyDescent="0.3">
      <c r="A13">
        <v>7</v>
      </c>
      <c r="B13" s="71" t="s">
        <v>160</v>
      </c>
      <c r="C13" s="71" t="s">
        <v>48</v>
      </c>
      <c r="D13" s="91">
        <f t="shared" si="0"/>
        <v>1294</v>
      </c>
      <c r="E13" s="9">
        <f t="shared" si="1"/>
        <v>647</v>
      </c>
      <c r="F13" s="9">
        <f t="shared" si="2"/>
        <v>161.75</v>
      </c>
      <c r="G13" s="7">
        <v>2</v>
      </c>
      <c r="H13" s="166">
        <v>665</v>
      </c>
      <c r="I13" s="12">
        <v>629</v>
      </c>
      <c r="J13" s="7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5.6" x14ac:dyDescent="0.3">
      <c r="A14">
        <v>8</v>
      </c>
      <c r="B14" s="72" t="s">
        <v>161</v>
      </c>
      <c r="C14" s="72" t="s">
        <v>51</v>
      </c>
      <c r="D14" s="91">
        <f t="shared" si="0"/>
        <v>1288</v>
      </c>
      <c r="E14" s="9">
        <f t="shared" si="1"/>
        <v>644</v>
      </c>
      <c r="F14" s="9">
        <f t="shared" si="2"/>
        <v>161</v>
      </c>
      <c r="G14" s="7">
        <v>2</v>
      </c>
      <c r="H14" s="7">
        <v>650</v>
      </c>
      <c r="I14" s="12">
        <v>638</v>
      </c>
      <c r="J14" s="7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5.6" x14ac:dyDescent="0.3">
      <c r="A15">
        <v>9</v>
      </c>
      <c r="B15" s="72" t="s">
        <v>161</v>
      </c>
      <c r="C15" s="72" t="s">
        <v>52</v>
      </c>
      <c r="D15" s="91">
        <f t="shared" si="0"/>
        <v>639</v>
      </c>
      <c r="E15" s="9">
        <f t="shared" si="1"/>
        <v>639</v>
      </c>
      <c r="F15" s="9">
        <f t="shared" si="2"/>
        <v>159.75</v>
      </c>
      <c r="G15" s="163">
        <v>1</v>
      </c>
      <c r="H15" s="7">
        <v>639</v>
      </c>
      <c r="I15" s="12"/>
      <c r="J15" s="7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5.6" x14ac:dyDescent="0.3">
      <c r="A16">
        <v>10</v>
      </c>
      <c r="B16" s="73" t="s">
        <v>162</v>
      </c>
      <c r="C16" s="73" t="s">
        <v>59</v>
      </c>
      <c r="D16" s="91">
        <f t="shared" si="0"/>
        <v>1271</v>
      </c>
      <c r="E16" s="9">
        <f t="shared" si="1"/>
        <v>635.5</v>
      </c>
      <c r="F16" s="9">
        <f t="shared" si="2"/>
        <v>158.875</v>
      </c>
      <c r="G16" s="7">
        <v>2</v>
      </c>
      <c r="H16" s="7">
        <v>659</v>
      </c>
      <c r="I16" s="12">
        <v>612</v>
      </c>
      <c r="J16" s="7"/>
      <c r="K16" s="19"/>
      <c r="L16" s="19"/>
      <c r="M16" s="19"/>
      <c r="N16" s="19"/>
      <c r="O16" s="31"/>
      <c r="P16" s="31"/>
      <c r="Q16" s="19"/>
      <c r="R16" s="19"/>
      <c r="S16" s="19"/>
      <c r="T16" s="19"/>
      <c r="U16" s="19"/>
    </row>
    <row r="17" spans="1:21" ht="15.6" x14ac:dyDescent="0.3">
      <c r="A17">
        <v>11</v>
      </c>
      <c r="B17" s="72" t="s">
        <v>161</v>
      </c>
      <c r="C17" s="72" t="s">
        <v>56</v>
      </c>
      <c r="D17" s="91">
        <f t="shared" si="0"/>
        <v>1250</v>
      </c>
      <c r="E17" s="9">
        <f t="shared" si="1"/>
        <v>625</v>
      </c>
      <c r="F17" s="9">
        <f t="shared" si="2"/>
        <v>156.25</v>
      </c>
      <c r="G17" s="7">
        <v>2</v>
      </c>
      <c r="H17" s="7">
        <v>624</v>
      </c>
      <c r="I17" s="12">
        <v>626</v>
      </c>
      <c r="J17" s="7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5.6" x14ac:dyDescent="0.3">
      <c r="A18">
        <v>12</v>
      </c>
      <c r="B18" s="73" t="s">
        <v>162</v>
      </c>
      <c r="C18" s="73" t="s">
        <v>58</v>
      </c>
      <c r="D18" s="91">
        <f t="shared" si="0"/>
        <v>1197</v>
      </c>
      <c r="E18" s="9">
        <f t="shared" si="1"/>
        <v>598.5</v>
      </c>
      <c r="F18" s="9">
        <f t="shared" si="2"/>
        <v>149.625</v>
      </c>
      <c r="G18" s="7">
        <v>2</v>
      </c>
      <c r="H18" s="7">
        <v>610</v>
      </c>
      <c r="I18" s="12">
        <v>587</v>
      </c>
      <c r="J18" s="7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5.6" x14ac:dyDescent="0.3">
      <c r="A19">
        <v>13</v>
      </c>
      <c r="B19" s="76" t="s">
        <v>166</v>
      </c>
      <c r="C19" s="76" t="s">
        <v>169</v>
      </c>
      <c r="D19" s="91">
        <f t="shared" si="0"/>
        <v>1192</v>
      </c>
      <c r="E19" s="9">
        <f t="shared" si="1"/>
        <v>596</v>
      </c>
      <c r="F19" s="9">
        <f t="shared" si="2"/>
        <v>149</v>
      </c>
      <c r="G19" s="7">
        <v>2</v>
      </c>
      <c r="H19" s="7">
        <v>649</v>
      </c>
      <c r="I19" s="12">
        <v>543</v>
      </c>
      <c r="J19" s="7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5.6" x14ac:dyDescent="0.3">
      <c r="A20">
        <v>14</v>
      </c>
      <c r="B20" s="73" t="s">
        <v>162</v>
      </c>
      <c r="C20" s="73" t="s">
        <v>57</v>
      </c>
      <c r="D20" s="91">
        <f t="shared" si="0"/>
        <v>1188</v>
      </c>
      <c r="E20" s="9">
        <f t="shared" si="1"/>
        <v>594</v>
      </c>
      <c r="F20" s="9">
        <f t="shared" si="2"/>
        <v>148.5</v>
      </c>
      <c r="G20" s="7">
        <v>2</v>
      </c>
      <c r="H20" s="7">
        <v>601</v>
      </c>
      <c r="I20" s="12">
        <v>587</v>
      </c>
      <c r="J20" s="7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5.6" x14ac:dyDescent="0.3">
      <c r="A21">
        <v>15</v>
      </c>
      <c r="B21" s="73" t="s">
        <v>162</v>
      </c>
      <c r="C21" s="73" t="s">
        <v>60</v>
      </c>
      <c r="D21" s="91">
        <f t="shared" si="0"/>
        <v>582</v>
      </c>
      <c r="E21" s="9">
        <f t="shared" si="1"/>
        <v>582</v>
      </c>
      <c r="F21" s="9">
        <f t="shared" si="2"/>
        <v>145.5</v>
      </c>
      <c r="G21" s="163">
        <v>1</v>
      </c>
      <c r="H21" s="7">
        <v>582</v>
      </c>
      <c r="I21" s="12"/>
      <c r="J21" s="7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5.6" x14ac:dyDescent="0.3">
      <c r="A22">
        <v>16</v>
      </c>
      <c r="B22" s="74" t="s">
        <v>163</v>
      </c>
      <c r="C22" s="74" t="s">
        <v>63</v>
      </c>
      <c r="D22" s="91">
        <f t="shared" si="0"/>
        <v>1151</v>
      </c>
      <c r="E22" s="9">
        <f t="shared" si="1"/>
        <v>575.5</v>
      </c>
      <c r="F22" s="9">
        <f t="shared" si="2"/>
        <v>143.875</v>
      </c>
      <c r="G22" s="7">
        <v>2</v>
      </c>
      <c r="H22" s="7">
        <v>595</v>
      </c>
      <c r="I22" s="12">
        <v>556</v>
      </c>
      <c r="J22" s="7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15.6" x14ac:dyDescent="0.3">
      <c r="A23">
        <v>17</v>
      </c>
      <c r="B23" s="74" t="s">
        <v>163</v>
      </c>
      <c r="C23" s="74" t="s">
        <v>65</v>
      </c>
      <c r="D23" s="91">
        <f t="shared" si="0"/>
        <v>567</v>
      </c>
      <c r="E23" s="9">
        <f t="shared" si="1"/>
        <v>567</v>
      </c>
      <c r="F23" s="9">
        <f t="shared" si="2"/>
        <v>141.75</v>
      </c>
      <c r="G23" s="7">
        <v>1</v>
      </c>
      <c r="H23" s="7"/>
      <c r="I23" s="12">
        <v>567</v>
      </c>
      <c r="J23" s="7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6" x14ac:dyDescent="0.3">
      <c r="A24">
        <v>18</v>
      </c>
      <c r="B24" s="74" t="s">
        <v>163</v>
      </c>
      <c r="C24" s="74" t="s">
        <v>65</v>
      </c>
      <c r="D24" s="91">
        <f t="shared" si="0"/>
        <v>1128</v>
      </c>
      <c r="E24" s="9">
        <f t="shared" si="1"/>
        <v>564</v>
      </c>
      <c r="F24" s="9">
        <f t="shared" si="2"/>
        <v>141</v>
      </c>
      <c r="G24" s="7">
        <v>2</v>
      </c>
      <c r="H24" s="7">
        <v>560</v>
      </c>
      <c r="I24" s="12">
        <v>568</v>
      </c>
      <c r="J24" s="7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15.6" x14ac:dyDescent="0.3">
      <c r="A25">
        <v>19</v>
      </c>
      <c r="B25" s="77" t="s">
        <v>166</v>
      </c>
      <c r="C25" s="77" t="s">
        <v>173</v>
      </c>
      <c r="D25" s="91">
        <f t="shared" si="0"/>
        <v>556</v>
      </c>
      <c r="E25" s="9">
        <f t="shared" si="1"/>
        <v>556</v>
      </c>
      <c r="F25" s="9">
        <f t="shared" si="2"/>
        <v>139</v>
      </c>
      <c r="G25" s="163">
        <v>1</v>
      </c>
      <c r="H25" s="7">
        <v>556</v>
      </c>
      <c r="I25" s="12"/>
      <c r="J25" s="7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5.6" x14ac:dyDescent="0.3">
      <c r="A26">
        <v>20</v>
      </c>
      <c r="B26" s="74" t="s">
        <v>163</v>
      </c>
      <c r="C26" s="74" t="s">
        <v>66</v>
      </c>
      <c r="D26" s="91">
        <f t="shared" si="0"/>
        <v>1107</v>
      </c>
      <c r="E26" s="9">
        <f t="shared" si="1"/>
        <v>553.5</v>
      </c>
      <c r="F26" s="9">
        <f t="shared" si="2"/>
        <v>138.375</v>
      </c>
      <c r="G26" s="7">
        <v>2</v>
      </c>
      <c r="H26" s="7">
        <v>561</v>
      </c>
      <c r="I26" s="12">
        <v>546</v>
      </c>
      <c r="J26" s="7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5.6" x14ac:dyDescent="0.3">
      <c r="B27" s="74" t="s">
        <v>163</v>
      </c>
      <c r="C27" s="160" t="s">
        <v>64</v>
      </c>
      <c r="D27" s="91">
        <f t="shared" si="0"/>
        <v>524</v>
      </c>
      <c r="E27" s="9">
        <f t="shared" si="1"/>
        <v>524</v>
      </c>
      <c r="F27" s="9">
        <f t="shared" si="2"/>
        <v>131</v>
      </c>
      <c r="G27" s="163">
        <v>1</v>
      </c>
      <c r="H27" s="7">
        <v>524</v>
      </c>
      <c r="I27" s="12"/>
      <c r="J27" s="7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5.6" x14ac:dyDescent="0.3">
      <c r="B28" s="74" t="s">
        <v>163</v>
      </c>
      <c r="C28" s="160" t="s">
        <v>165</v>
      </c>
      <c r="D28" s="91">
        <f t="shared" si="0"/>
        <v>509</v>
      </c>
      <c r="E28" s="9">
        <f t="shared" si="1"/>
        <v>509</v>
      </c>
      <c r="F28" s="9">
        <f t="shared" si="2"/>
        <v>127.25</v>
      </c>
      <c r="G28" s="7">
        <v>1</v>
      </c>
      <c r="H28" s="7"/>
      <c r="I28" s="12">
        <v>509</v>
      </c>
      <c r="J28" s="7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5.6" x14ac:dyDescent="0.3">
      <c r="B29" s="76" t="s">
        <v>166</v>
      </c>
      <c r="C29" s="162" t="s">
        <v>172</v>
      </c>
      <c r="D29" s="91">
        <f t="shared" si="0"/>
        <v>507</v>
      </c>
      <c r="E29" s="9">
        <f t="shared" si="1"/>
        <v>507</v>
      </c>
      <c r="F29" s="9">
        <f t="shared" si="2"/>
        <v>126.75</v>
      </c>
      <c r="G29" s="7">
        <v>1</v>
      </c>
      <c r="H29" s="7"/>
      <c r="I29" s="12">
        <v>507</v>
      </c>
      <c r="J29" s="7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5.6" x14ac:dyDescent="0.3">
      <c r="B30" s="76" t="s">
        <v>166</v>
      </c>
      <c r="C30" s="161" t="s">
        <v>171</v>
      </c>
      <c r="D30" s="91">
        <f t="shared" si="0"/>
        <v>506</v>
      </c>
      <c r="E30" s="9">
        <f t="shared" si="1"/>
        <v>506</v>
      </c>
      <c r="F30" s="9">
        <f t="shared" si="2"/>
        <v>126.5</v>
      </c>
      <c r="G30" s="7">
        <v>1</v>
      </c>
      <c r="H30" s="7"/>
      <c r="I30" s="12">
        <v>506</v>
      </c>
      <c r="J30" s="7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5.6" x14ac:dyDescent="0.3">
      <c r="A31">
        <v>21</v>
      </c>
      <c r="B31" s="77" t="s">
        <v>166</v>
      </c>
      <c r="C31" s="77" t="s">
        <v>170</v>
      </c>
      <c r="D31" s="91">
        <f t="shared" si="0"/>
        <v>947</v>
      </c>
      <c r="E31" s="9">
        <f t="shared" si="1"/>
        <v>473.5</v>
      </c>
      <c r="F31" s="9">
        <f t="shared" si="2"/>
        <v>118.375</v>
      </c>
      <c r="G31" s="7">
        <v>2</v>
      </c>
      <c r="H31" s="7">
        <v>494</v>
      </c>
      <c r="I31" s="12">
        <v>453</v>
      </c>
      <c r="J31" s="7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5.6" x14ac:dyDescent="0.3">
      <c r="A32">
        <v>22</v>
      </c>
      <c r="B32" s="77" t="s">
        <v>166</v>
      </c>
      <c r="C32" s="77" t="s">
        <v>168</v>
      </c>
      <c r="D32" s="91">
        <f t="shared" si="0"/>
        <v>469</v>
      </c>
      <c r="E32" s="9">
        <f t="shared" si="1"/>
        <v>469</v>
      </c>
      <c r="F32" s="9">
        <f t="shared" si="2"/>
        <v>117.25</v>
      </c>
      <c r="G32" s="163">
        <v>1</v>
      </c>
      <c r="H32" s="7">
        <v>469</v>
      </c>
      <c r="I32" s="12"/>
      <c r="J32" s="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</sheetData>
  <sortState xmlns:xlrd2="http://schemas.microsoft.com/office/spreadsheetml/2017/richdata2" ref="B7:U32">
    <sortCondition descending="1" ref="E7:E3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CD16-F9D5-4AD5-9E88-EFAE69E470E1}">
  <dimension ref="A1:V69"/>
  <sheetViews>
    <sheetView workbookViewId="0">
      <selection activeCell="Y13" sqref="Y13"/>
    </sheetView>
  </sheetViews>
  <sheetFormatPr defaultRowHeight="14.4" x14ac:dyDescent="0.3"/>
  <cols>
    <col min="1" max="1" width="6.6640625" customWidth="1"/>
    <col min="2" max="2" width="3.21875" bestFit="1" customWidth="1"/>
    <col min="3" max="3" width="18.44140625" customWidth="1"/>
    <col min="4" max="4" width="5.44140625" bestFit="1" customWidth="1"/>
    <col min="5" max="5" width="6.33203125" customWidth="1"/>
    <col min="6" max="6" width="4.88671875" bestFit="1" customWidth="1"/>
    <col min="7" max="7" width="3.77734375" bestFit="1" customWidth="1"/>
    <col min="8" max="8" width="6.6640625" bestFit="1" customWidth="1"/>
    <col min="9" max="9" width="5.44140625" style="22" customWidth="1"/>
    <col min="10" max="22" width="2.21875" customWidth="1"/>
  </cols>
  <sheetData>
    <row r="1" spans="1:22" ht="21" x14ac:dyDescent="0.4">
      <c r="C1" s="1" t="s">
        <v>112</v>
      </c>
      <c r="D1" s="1"/>
    </row>
    <row r="4" spans="1:22" x14ac:dyDescent="0.3">
      <c r="G4" s="2"/>
      <c r="H4" s="24" t="s">
        <v>159</v>
      </c>
      <c r="I4" s="12" t="s">
        <v>0</v>
      </c>
      <c r="J4" s="24" t="s">
        <v>1</v>
      </c>
      <c r="K4" s="7" t="s">
        <v>2</v>
      </c>
      <c r="L4" s="24" t="s">
        <v>3</v>
      </c>
      <c r="M4" s="7" t="s">
        <v>4</v>
      </c>
      <c r="N4" s="24" t="s">
        <v>5</v>
      </c>
      <c r="O4" s="7" t="s">
        <v>6</v>
      </c>
      <c r="P4" s="24" t="s">
        <v>7</v>
      </c>
      <c r="Q4" s="7" t="s">
        <v>8</v>
      </c>
      <c r="R4" s="24" t="s">
        <v>9</v>
      </c>
      <c r="S4" s="7" t="s">
        <v>10</v>
      </c>
      <c r="T4" s="24" t="s">
        <v>11</v>
      </c>
      <c r="U4" s="7" t="s">
        <v>12</v>
      </c>
      <c r="V4" s="24" t="s">
        <v>13</v>
      </c>
    </row>
    <row r="5" spans="1:22" ht="30.6" customHeight="1" x14ac:dyDescent="0.3">
      <c r="C5" s="26" t="s">
        <v>19</v>
      </c>
      <c r="D5" s="2" t="s">
        <v>14</v>
      </c>
      <c r="E5" s="27" t="s">
        <v>44</v>
      </c>
      <c r="F5" s="28" t="s">
        <v>45</v>
      </c>
      <c r="G5" s="27" t="s">
        <v>15</v>
      </c>
      <c r="H5" s="173">
        <v>45548</v>
      </c>
      <c r="I5" s="174">
        <v>45560</v>
      </c>
      <c r="J5" s="33"/>
      <c r="K5" s="29"/>
      <c r="L5" s="29"/>
      <c r="M5" s="29"/>
      <c r="N5" s="34"/>
      <c r="O5" s="34"/>
      <c r="P5" s="34"/>
      <c r="Q5" s="34"/>
      <c r="R5" s="34"/>
      <c r="S5" s="34"/>
      <c r="T5" s="34"/>
      <c r="U5" s="34"/>
      <c r="V5" s="34" t="s">
        <v>21</v>
      </c>
    </row>
    <row r="6" spans="1:22" ht="15.6" x14ac:dyDescent="0.3">
      <c r="A6">
        <v>1</v>
      </c>
      <c r="B6" s="60" t="s">
        <v>142</v>
      </c>
      <c r="C6" s="106" t="s">
        <v>68</v>
      </c>
      <c r="D6" s="7">
        <f t="shared" ref="D6:D37" si="0">SUM(H6:V6)</f>
        <v>1756</v>
      </c>
      <c r="E6" s="9">
        <f t="shared" ref="E6:E37" si="1">D6/G6</f>
        <v>878</v>
      </c>
      <c r="F6" s="9">
        <f t="shared" ref="F6:F37" si="2">E6/4</f>
        <v>219.5</v>
      </c>
      <c r="G6" s="7">
        <v>2</v>
      </c>
      <c r="H6" s="163">
        <v>895</v>
      </c>
      <c r="I6" s="129">
        <v>861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.6" x14ac:dyDescent="0.3">
      <c r="A7">
        <v>2</v>
      </c>
      <c r="B7" s="60" t="s">
        <v>142</v>
      </c>
      <c r="C7" s="106" t="s">
        <v>69</v>
      </c>
      <c r="D7" s="7">
        <f t="shared" si="0"/>
        <v>1706</v>
      </c>
      <c r="E7" s="9">
        <f t="shared" si="1"/>
        <v>853</v>
      </c>
      <c r="F7" s="9">
        <f t="shared" si="2"/>
        <v>213.25</v>
      </c>
      <c r="G7" s="7">
        <v>2</v>
      </c>
      <c r="H7" s="166">
        <v>823</v>
      </c>
      <c r="I7" s="128">
        <v>883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6" x14ac:dyDescent="0.3">
      <c r="A8">
        <v>3</v>
      </c>
      <c r="B8" s="60" t="s">
        <v>142</v>
      </c>
      <c r="C8" s="106" t="s">
        <v>67</v>
      </c>
      <c r="D8" s="7">
        <f t="shared" si="0"/>
        <v>1692</v>
      </c>
      <c r="E8" s="9">
        <f t="shared" si="1"/>
        <v>846</v>
      </c>
      <c r="F8" s="9">
        <f t="shared" si="2"/>
        <v>211.5</v>
      </c>
      <c r="G8" s="7">
        <v>2</v>
      </c>
      <c r="H8" s="7">
        <v>802</v>
      </c>
      <c r="I8" s="127">
        <v>890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6" x14ac:dyDescent="0.3">
      <c r="A9">
        <v>4</v>
      </c>
      <c r="B9" s="62" t="s">
        <v>144</v>
      </c>
      <c r="C9" s="108" t="s">
        <v>86</v>
      </c>
      <c r="D9" s="7">
        <f t="shared" si="0"/>
        <v>789</v>
      </c>
      <c r="E9" s="9">
        <f t="shared" si="1"/>
        <v>789</v>
      </c>
      <c r="F9" s="9">
        <f t="shared" si="2"/>
        <v>197.25</v>
      </c>
      <c r="G9" s="7">
        <v>1</v>
      </c>
      <c r="H9" s="7">
        <v>789</v>
      </c>
      <c r="I9" s="1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6" x14ac:dyDescent="0.3">
      <c r="A10">
        <v>5</v>
      </c>
      <c r="B10" s="61" t="s">
        <v>143</v>
      </c>
      <c r="C10" s="107" t="s">
        <v>77</v>
      </c>
      <c r="D10" s="7">
        <f t="shared" si="0"/>
        <v>1555</v>
      </c>
      <c r="E10" s="9">
        <f t="shared" si="1"/>
        <v>777.5</v>
      </c>
      <c r="F10" s="9">
        <f t="shared" si="2"/>
        <v>194.375</v>
      </c>
      <c r="G10" s="7">
        <v>2</v>
      </c>
      <c r="H10" s="7">
        <v>746</v>
      </c>
      <c r="I10" s="12">
        <v>809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5.6" x14ac:dyDescent="0.3">
      <c r="A11">
        <v>6</v>
      </c>
      <c r="B11" s="61" t="s">
        <v>143</v>
      </c>
      <c r="C11" s="107" t="s">
        <v>75</v>
      </c>
      <c r="D11" s="7">
        <f t="shared" si="0"/>
        <v>1551</v>
      </c>
      <c r="E11" s="9">
        <f t="shared" si="1"/>
        <v>775.5</v>
      </c>
      <c r="F11" s="9">
        <f t="shared" si="2"/>
        <v>193.875</v>
      </c>
      <c r="G11" s="7">
        <v>2</v>
      </c>
      <c r="H11" s="165">
        <v>826</v>
      </c>
      <c r="I11" s="12">
        <v>725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6" x14ac:dyDescent="0.3">
      <c r="A12">
        <v>7</v>
      </c>
      <c r="B12" s="60" t="s">
        <v>142</v>
      </c>
      <c r="C12" s="106" t="s">
        <v>70</v>
      </c>
      <c r="D12" s="7">
        <f t="shared" si="0"/>
        <v>1536</v>
      </c>
      <c r="E12" s="9">
        <f t="shared" si="1"/>
        <v>768</v>
      </c>
      <c r="F12" s="9">
        <f t="shared" si="2"/>
        <v>192</v>
      </c>
      <c r="G12" s="7">
        <v>2</v>
      </c>
      <c r="H12" s="7">
        <v>777</v>
      </c>
      <c r="I12" s="12">
        <v>759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5.6" x14ac:dyDescent="0.3">
      <c r="A13">
        <v>8</v>
      </c>
      <c r="B13" s="62" t="s">
        <v>144</v>
      </c>
      <c r="C13" s="108" t="s">
        <v>81</v>
      </c>
      <c r="D13" s="7">
        <f t="shared" si="0"/>
        <v>757</v>
      </c>
      <c r="E13" s="9">
        <f t="shared" si="1"/>
        <v>757</v>
      </c>
      <c r="F13" s="9">
        <f t="shared" si="2"/>
        <v>189.25</v>
      </c>
      <c r="G13" s="7">
        <v>1</v>
      </c>
      <c r="H13" s="7">
        <v>757</v>
      </c>
      <c r="I13" s="1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"/>
    </row>
    <row r="14" spans="1:22" ht="15.6" x14ac:dyDescent="0.3">
      <c r="A14">
        <v>9</v>
      </c>
      <c r="B14" s="61" t="s">
        <v>143</v>
      </c>
      <c r="C14" s="107" t="s">
        <v>72</v>
      </c>
      <c r="D14" s="7">
        <f t="shared" si="0"/>
        <v>1503</v>
      </c>
      <c r="E14" s="9">
        <f t="shared" si="1"/>
        <v>751.5</v>
      </c>
      <c r="F14" s="9">
        <f t="shared" si="2"/>
        <v>187.875</v>
      </c>
      <c r="G14" s="7">
        <v>2</v>
      </c>
      <c r="H14" s="7">
        <v>777</v>
      </c>
      <c r="I14" s="12">
        <v>726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6"/>
    </row>
    <row r="15" spans="1:22" ht="15.6" x14ac:dyDescent="0.3">
      <c r="A15">
        <v>10</v>
      </c>
      <c r="B15" s="61" t="s">
        <v>143</v>
      </c>
      <c r="C15" s="107" t="s">
        <v>74</v>
      </c>
      <c r="D15" s="7">
        <f t="shared" si="0"/>
        <v>1501</v>
      </c>
      <c r="E15" s="9">
        <f t="shared" si="1"/>
        <v>750.5</v>
      </c>
      <c r="F15" s="9">
        <f t="shared" si="2"/>
        <v>187.625</v>
      </c>
      <c r="G15" s="7">
        <v>2</v>
      </c>
      <c r="H15" s="7">
        <v>762</v>
      </c>
      <c r="I15" s="12">
        <v>739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6" x14ac:dyDescent="0.3">
      <c r="A16">
        <v>11</v>
      </c>
      <c r="B16" s="60" t="s">
        <v>142</v>
      </c>
      <c r="C16" s="106" t="s">
        <v>71</v>
      </c>
      <c r="D16" s="7">
        <f t="shared" si="0"/>
        <v>1498</v>
      </c>
      <c r="E16" s="9">
        <f t="shared" si="1"/>
        <v>749</v>
      </c>
      <c r="F16" s="9">
        <f t="shared" si="2"/>
        <v>187.25</v>
      </c>
      <c r="G16" s="7">
        <v>2</v>
      </c>
      <c r="H16" s="7">
        <v>764</v>
      </c>
      <c r="I16" s="12">
        <v>734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5.6" x14ac:dyDescent="0.3">
      <c r="A17">
        <v>12</v>
      </c>
      <c r="B17" s="60" t="s">
        <v>142</v>
      </c>
      <c r="C17" s="106" t="s">
        <v>188</v>
      </c>
      <c r="D17" s="7">
        <f t="shared" si="0"/>
        <v>745</v>
      </c>
      <c r="E17" s="9">
        <f t="shared" si="1"/>
        <v>745</v>
      </c>
      <c r="F17" s="9">
        <f t="shared" si="2"/>
        <v>186.25</v>
      </c>
      <c r="G17" s="7">
        <v>1</v>
      </c>
      <c r="H17" s="7">
        <v>745</v>
      </c>
      <c r="I17" s="1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.6" x14ac:dyDescent="0.3">
      <c r="A18">
        <v>13</v>
      </c>
      <c r="B18" s="63" t="s">
        <v>145</v>
      </c>
      <c r="C18" s="109" t="s">
        <v>90</v>
      </c>
      <c r="D18" s="7">
        <f t="shared" si="0"/>
        <v>745</v>
      </c>
      <c r="E18" s="9">
        <f t="shared" si="1"/>
        <v>745</v>
      </c>
      <c r="F18" s="9">
        <f t="shared" si="2"/>
        <v>186.25</v>
      </c>
      <c r="G18" s="7">
        <v>1</v>
      </c>
      <c r="H18" s="7">
        <v>745</v>
      </c>
      <c r="I18" s="1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.6" x14ac:dyDescent="0.3">
      <c r="A19">
        <v>14</v>
      </c>
      <c r="B19" s="62" t="s">
        <v>144</v>
      </c>
      <c r="C19" s="108" t="s">
        <v>80</v>
      </c>
      <c r="D19" s="7">
        <f t="shared" si="0"/>
        <v>1476</v>
      </c>
      <c r="E19" s="9">
        <f t="shared" si="1"/>
        <v>738</v>
      </c>
      <c r="F19" s="9">
        <f t="shared" si="2"/>
        <v>184.5</v>
      </c>
      <c r="G19" s="7">
        <v>2</v>
      </c>
      <c r="H19" s="7">
        <v>688</v>
      </c>
      <c r="I19" s="12">
        <v>788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5.6" x14ac:dyDescent="0.3">
      <c r="A20">
        <v>15</v>
      </c>
      <c r="B20" s="65" t="s">
        <v>148</v>
      </c>
      <c r="C20" s="111" t="s">
        <v>149</v>
      </c>
      <c r="D20" s="7">
        <f t="shared" si="0"/>
        <v>1472</v>
      </c>
      <c r="E20" s="9">
        <f t="shared" si="1"/>
        <v>736</v>
      </c>
      <c r="F20" s="9">
        <f t="shared" si="2"/>
        <v>184</v>
      </c>
      <c r="G20" s="7">
        <v>2</v>
      </c>
      <c r="H20" s="7">
        <v>709</v>
      </c>
      <c r="I20" s="12">
        <v>763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6" x14ac:dyDescent="0.3">
      <c r="A21">
        <v>16</v>
      </c>
      <c r="B21" s="62" t="s">
        <v>144</v>
      </c>
      <c r="C21" s="108" t="s">
        <v>84</v>
      </c>
      <c r="D21" s="7">
        <f t="shared" si="0"/>
        <v>1455</v>
      </c>
      <c r="E21" s="9">
        <f t="shared" si="1"/>
        <v>727.5</v>
      </c>
      <c r="F21" s="9">
        <f t="shared" si="2"/>
        <v>181.875</v>
      </c>
      <c r="G21" s="7">
        <v>2</v>
      </c>
      <c r="H21" s="7">
        <v>679</v>
      </c>
      <c r="I21" s="12">
        <v>776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6" x14ac:dyDescent="0.3">
      <c r="A22">
        <v>17</v>
      </c>
      <c r="B22" s="62" t="s">
        <v>144</v>
      </c>
      <c r="C22" s="108" t="s">
        <v>82</v>
      </c>
      <c r="D22" s="7">
        <f t="shared" si="0"/>
        <v>1440</v>
      </c>
      <c r="E22" s="9">
        <f t="shared" si="1"/>
        <v>720</v>
      </c>
      <c r="F22" s="9">
        <f t="shared" si="2"/>
        <v>180</v>
      </c>
      <c r="G22" s="7">
        <v>2</v>
      </c>
      <c r="H22" s="7">
        <v>667</v>
      </c>
      <c r="I22" s="12">
        <v>773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6" x14ac:dyDescent="0.3">
      <c r="A23">
        <v>18</v>
      </c>
      <c r="B23" s="61" t="s">
        <v>143</v>
      </c>
      <c r="C23" s="107" t="s">
        <v>79</v>
      </c>
      <c r="D23" s="7">
        <f t="shared" si="0"/>
        <v>1433</v>
      </c>
      <c r="E23" s="9">
        <f t="shared" si="1"/>
        <v>716.5</v>
      </c>
      <c r="F23" s="9">
        <f t="shared" si="2"/>
        <v>179.125</v>
      </c>
      <c r="G23" s="7">
        <v>2</v>
      </c>
      <c r="H23" s="7">
        <v>701</v>
      </c>
      <c r="I23" s="12">
        <v>732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6" x14ac:dyDescent="0.3">
      <c r="A24">
        <v>19</v>
      </c>
      <c r="B24" s="65" t="s">
        <v>148</v>
      </c>
      <c r="C24" s="111" t="s">
        <v>199</v>
      </c>
      <c r="D24" s="7">
        <f t="shared" si="0"/>
        <v>1420</v>
      </c>
      <c r="E24" s="9">
        <f t="shared" si="1"/>
        <v>710</v>
      </c>
      <c r="F24" s="9">
        <f t="shared" si="2"/>
        <v>177.5</v>
      </c>
      <c r="G24" s="7">
        <v>2</v>
      </c>
      <c r="H24" s="7">
        <v>1420</v>
      </c>
      <c r="I24" s="12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6" x14ac:dyDescent="0.3">
      <c r="A25">
        <v>20</v>
      </c>
      <c r="B25" s="63" t="s">
        <v>145</v>
      </c>
      <c r="C25" s="109" t="s">
        <v>89</v>
      </c>
      <c r="D25" s="7">
        <f t="shared" si="0"/>
        <v>1373</v>
      </c>
      <c r="E25" s="9">
        <f t="shared" si="1"/>
        <v>686.5</v>
      </c>
      <c r="F25" s="9">
        <f t="shared" si="2"/>
        <v>171.625</v>
      </c>
      <c r="G25" s="7">
        <v>2</v>
      </c>
      <c r="H25" s="7">
        <v>722</v>
      </c>
      <c r="I25" s="12">
        <v>651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6" x14ac:dyDescent="0.3">
      <c r="A26">
        <v>21</v>
      </c>
      <c r="B26" s="177" t="s">
        <v>143</v>
      </c>
      <c r="C26" s="177" t="s">
        <v>78</v>
      </c>
      <c r="D26" s="7">
        <f t="shared" si="0"/>
        <v>1366</v>
      </c>
      <c r="E26" s="9">
        <f t="shared" si="1"/>
        <v>683</v>
      </c>
      <c r="F26" s="9">
        <f t="shared" si="2"/>
        <v>170.75</v>
      </c>
      <c r="G26" s="7">
        <v>2</v>
      </c>
      <c r="H26" s="7">
        <v>765</v>
      </c>
      <c r="I26" s="12">
        <v>601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6" x14ac:dyDescent="0.3">
      <c r="A27">
        <v>22</v>
      </c>
      <c r="B27" s="66" t="s">
        <v>150</v>
      </c>
      <c r="C27" s="112" t="s">
        <v>100</v>
      </c>
      <c r="D27" s="7">
        <f t="shared" si="0"/>
        <v>1343</v>
      </c>
      <c r="E27" s="9">
        <f t="shared" si="1"/>
        <v>671.5</v>
      </c>
      <c r="F27" s="9">
        <f t="shared" si="2"/>
        <v>167.875</v>
      </c>
      <c r="G27" s="7">
        <v>2</v>
      </c>
      <c r="H27" s="7">
        <v>726</v>
      </c>
      <c r="I27" s="12">
        <v>617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6" x14ac:dyDescent="0.3">
      <c r="A28">
        <v>23</v>
      </c>
      <c r="B28" s="63" t="s">
        <v>145</v>
      </c>
      <c r="C28" s="109" t="s">
        <v>146</v>
      </c>
      <c r="D28" s="7">
        <f t="shared" si="0"/>
        <v>668</v>
      </c>
      <c r="E28" s="9">
        <f t="shared" si="1"/>
        <v>668</v>
      </c>
      <c r="F28" s="9">
        <f t="shared" si="2"/>
        <v>167</v>
      </c>
      <c r="G28" s="7">
        <v>1</v>
      </c>
      <c r="H28" s="7">
        <v>668</v>
      </c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6" x14ac:dyDescent="0.3">
      <c r="A29">
        <v>24</v>
      </c>
      <c r="B29" s="63" t="s">
        <v>145</v>
      </c>
      <c r="C29" s="109" t="s">
        <v>87</v>
      </c>
      <c r="D29" s="7">
        <f t="shared" si="0"/>
        <v>1335</v>
      </c>
      <c r="E29" s="9">
        <f t="shared" si="1"/>
        <v>667.5</v>
      </c>
      <c r="F29" s="9">
        <f t="shared" si="2"/>
        <v>166.875</v>
      </c>
      <c r="G29" s="7">
        <v>2</v>
      </c>
      <c r="H29" s="7">
        <v>699</v>
      </c>
      <c r="I29" s="12">
        <v>636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6" x14ac:dyDescent="0.3">
      <c r="A30">
        <v>25</v>
      </c>
      <c r="B30" s="62" t="s">
        <v>144</v>
      </c>
      <c r="C30" s="108" t="s">
        <v>85</v>
      </c>
      <c r="D30" s="7">
        <f t="shared" si="0"/>
        <v>1325</v>
      </c>
      <c r="E30" s="9">
        <f t="shared" si="1"/>
        <v>662.5</v>
      </c>
      <c r="F30" s="9">
        <f t="shared" si="2"/>
        <v>165.625</v>
      </c>
      <c r="G30" s="7">
        <v>2</v>
      </c>
      <c r="H30" s="7">
        <v>687</v>
      </c>
      <c r="I30" s="12">
        <v>638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6" x14ac:dyDescent="0.3">
      <c r="A31">
        <v>27</v>
      </c>
      <c r="B31" s="65" t="s">
        <v>148</v>
      </c>
      <c r="C31" s="111" t="s">
        <v>94</v>
      </c>
      <c r="D31" s="7">
        <f t="shared" si="0"/>
        <v>1321</v>
      </c>
      <c r="E31" s="9">
        <f t="shared" si="1"/>
        <v>660.5</v>
      </c>
      <c r="F31" s="9">
        <f t="shared" si="2"/>
        <v>165.125</v>
      </c>
      <c r="G31" s="7">
        <v>2</v>
      </c>
      <c r="H31" s="7">
        <v>624</v>
      </c>
      <c r="I31" s="12">
        <v>697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6" x14ac:dyDescent="0.3">
      <c r="A32">
        <v>28</v>
      </c>
      <c r="B32" s="66" t="s">
        <v>150</v>
      </c>
      <c r="C32" s="112" t="s">
        <v>151</v>
      </c>
      <c r="D32" s="7">
        <f t="shared" si="0"/>
        <v>660</v>
      </c>
      <c r="E32" s="9">
        <f t="shared" si="1"/>
        <v>660</v>
      </c>
      <c r="F32" s="9">
        <f t="shared" si="2"/>
        <v>165</v>
      </c>
      <c r="G32" s="7">
        <v>1</v>
      </c>
      <c r="H32" s="7">
        <v>660</v>
      </c>
      <c r="I32" s="1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6" x14ac:dyDescent="0.3">
      <c r="A33">
        <v>29</v>
      </c>
      <c r="B33" s="62" t="s">
        <v>144</v>
      </c>
      <c r="C33" s="108" t="s">
        <v>83</v>
      </c>
      <c r="D33" s="7">
        <f t="shared" si="0"/>
        <v>1310</v>
      </c>
      <c r="E33" s="9">
        <f t="shared" si="1"/>
        <v>655</v>
      </c>
      <c r="F33" s="9">
        <f t="shared" si="2"/>
        <v>163.75</v>
      </c>
      <c r="G33" s="7">
        <v>2</v>
      </c>
      <c r="H33" s="7">
        <v>691</v>
      </c>
      <c r="I33" s="12">
        <v>619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6" x14ac:dyDescent="0.3">
      <c r="A34">
        <v>30</v>
      </c>
      <c r="B34" s="60" t="s">
        <v>142</v>
      </c>
      <c r="C34" s="106" t="s">
        <v>73</v>
      </c>
      <c r="D34" s="7">
        <f t="shared" si="0"/>
        <v>655</v>
      </c>
      <c r="E34" s="9">
        <f t="shared" si="1"/>
        <v>655</v>
      </c>
      <c r="F34" s="9">
        <f t="shared" si="2"/>
        <v>163.75</v>
      </c>
      <c r="G34" s="7">
        <v>1</v>
      </c>
      <c r="H34" s="7">
        <v>655</v>
      </c>
      <c r="I34" s="12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6" x14ac:dyDescent="0.3">
      <c r="A35">
        <v>31</v>
      </c>
      <c r="B35" s="63" t="s">
        <v>145</v>
      </c>
      <c r="C35" s="109" t="s">
        <v>88</v>
      </c>
      <c r="D35" s="7">
        <f t="shared" si="0"/>
        <v>1964</v>
      </c>
      <c r="E35" s="9">
        <f t="shared" si="1"/>
        <v>654.66666666666663</v>
      </c>
      <c r="F35" s="9">
        <f t="shared" si="2"/>
        <v>163.66666666666666</v>
      </c>
      <c r="G35" s="7">
        <v>3</v>
      </c>
      <c r="H35" s="7">
        <v>664</v>
      </c>
      <c r="I35" s="12">
        <v>1300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6" x14ac:dyDescent="0.3">
      <c r="A36">
        <v>32</v>
      </c>
      <c r="B36" s="67" t="s">
        <v>153</v>
      </c>
      <c r="C36" s="113" t="s">
        <v>106</v>
      </c>
      <c r="D36" s="7">
        <f t="shared" si="0"/>
        <v>644</v>
      </c>
      <c r="E36" s="9">
        <f t="shared" si="1"/>
        <v>644</v>
      </c>
      <c r="F36" s="9">
        <f t="shared" si="2"/>
        <v>161</v>
      </c>
      <c r="G36" s="7">
        <v>1</v>
      </c>
      <c r="H36" s="7">
        <v>644</v>
      </c>
      <c r="I36" s="12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6" x14ac:dyDescent="0.3">
      <c r="A37">
        <v>33</v>
      </c>
      <c r="B37" s="65" t="s">
        <v>148</v>
      </c>
      <c r="C37" s="111" t="s">
        <v>95</v>
      </c>
      <c r="D37" s="7">
        <f t="shared" si="0"/>
        <v>642</v>
      </c>
      <c r="E37" s="9">
        <f t="shared" si="1"/>
        <v>642</v>
      </c>
      <c r="F37" s="9">
        <f t="shared" si="2"/>
        <v>160.5</v>
      </c>
      <c r="G37" s="7">
        <v>1</v>
      </c>
      <c r="H37" s="7">
        <v>642</v>
      </c>
      <c r="I37" s="12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6" x14ac:dyDescent="0.3">
      <c r="A38">
        <v>34</v>
      </c>
      <c r="B38" s="65" t="s">
        <v>148</v>
      </c>
      <c r="C38" s="111" t="s">
        <v>92</v>
      </c>
      <c r="D38" s="7">
        <f t="shared" ref="D38:D60" si="3">SUM(H38:V38)</f>
        <v>641</v>
      </c>
      <c r="E38" s="9">
        <f t="shared" ref="E38:E60" si="4">D38/G38</f>
        <v>641</v>
      </c>
      <c r="F38" s="9">
        <f t="shared" ref="F38:F60" si="5">E38/4</f>
        <v>160.25</v>
      </c>
      <c r="G38" s="7">
        <v>1</v>
      </c>
      <c r="H38" s="7">
        <v>641</v>
      </c>
      <c r="I38" s="12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6" x14ac:dyDescent="0.3">
      <c r="A39">
        <v>35</v>
      </c>
      <c r="B39" s="66" t="s">
        <v>150</v>
      </c>
      <c r="C39" s="112" t="s">
        <v>152</v>
      </c>
      <c r="D39" s="7">
        <f t="shared" si="3"/>
        <v>640</v>
      </c>
      <c r="E39" s="9">
        <f t="shared" si="4"/>
        <v>640</v>
      </c>
      <c r="F39" s="9">
        <f t="shared" si="5"/>
        <v>160</v>
      </c>
      <c r="G39" s="7">
        <v>1</v>
      </c>
      <c r="H39" s="7">
        <v>640</v>
      </c>
      <c r="I39" s="12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6" x14ac:dyDescent="0.3">
      <c r="A40">
        <v>36</v>
      </c>
      <c r="B40" s="66" t="s">
        <v>150</v>
      </c>
      <c r="C40" s="178" t="s">
        <v>97</v>
      </c>
      <c r="D40" s="7">
        <f t="shared" si="3"/>
        <v>1265</v>
      </c>
      <c r="E40" s="9">
        <f t="shared" si="4"/>
        <v>632.5</v>
      </c>
      <c r="F40" s="9">
        <f t="shared" si="5"/>
        <v>158.125</v>
      </c>
      <c r="G40" s="7">
        <v>2</v>
      </c>
      <c r="H40" s="7">
        <v>636</v>
      </c>
      <c r="I40" s="12">
        <v>629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6" x14ac:dyDescent="0.3">
      <c r="A41">
        <v>37</v>
      </c>
      <c r="B41" s="63" t="s">
        <v>145</v>
      </c>
      <c r="C41" s="109" t="s">
        <v>91</v>
      </c>
      <c r="D41" s="7">
        <f t="shared" si="3"/>
        <v>621</v>
      </c>
      <c r="E41" s="9">
        <f t="shared" si="4"/>
        <v>621</v>
      </c>
      <c r="F41" s="9">
        <f t="shared" si="5"/>
        <v>155.25</v>
      </c>
      <c r="G41" s="7">
        <v>1</v>
      </c>
      <c r="H41" s="7"/>
      <c r="I41" s="12">
        <v>621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6" x14ac:dyDescent="0.3">
      <c r="A42">
        <v>38</v>
      </c>
      <c r="B42" s="67" t="s">
        <v>153</v>
      </c>
      <c r="C42" s="113" t="s">
        <v>103</v>
      </c>
      <c r="D42" s="7">
        <f t="shared" si="3"/>
        <v>619</v>
      </c>
      <c r="E42" s="9">
        <f t="shared" si="4"/>
        <v>619</v>
      </c>
      <c r="F42" s="9">
        <f t="shared" si="5"/>
        <v>154.75</v>
      </c>
      <c r="G42" s="7">
        <v>1</v>
      </c>
      <c r="H42" s="7"/>
      <c r="I42" s="12">
        <v>619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6" x14ac:dyDescent="0.3">
      <c r="B43" s="66" t="s">
        <v>150</v>
      </c>
      <c r="C43" s="112" t="s">
        <v>99</v>
      </c>
      <c r="D43" s="7">
        <f t="shared" si="3"/>
        <v>612</v>
      </c>
      <c r="E43" s="9">
        <f t="shared" si="4"/>
        <v>612</v>
      </c>
      <c r="F43" s="9">
        <f t="shared" si="5"/>
        <v>153</v>
      </c>
      <c r="G43" s="7">
        <v>1</v>
      </c>
      <c r="H43" s="7">
        <v>612</v>
      </c>
      <c r="I43" s="12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6.2" x14ac:dyDescent="0.3">
      <c r="B44" s="101" t="s">
        <v>190</v>
      </c>
      <c r="C44" s="116" t="s">
        <v>191</v>
      </c>
      <c r="D44" s="7">
        <f t="shared" si="3"/>
        <v>611</v>
      </c>
      <c r="E44" s="9">
        <f t="shared" si="4"/>
        <v>611</v>
      </c>
      <c r="F44" s="9">
        <f t="shared" si="5"/>
        <v>152.75</v>
      </c>
      <c r="G44" s="7">
        <v>1</v>
      </c>
      <c r="H44" s="7">
        <v>611</v>
      </c>
      <c r="I44" s="12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6" x14ac:dyDescent="0.3">
      <c r="B45" s="67" t="s">
        <v>153</v>
      </c>
      <c r="C45" s="113" t="s">
        <v>102</v>
      </c>
      <c r="D45" s="7">
        <f t="shared" si="3"/>
        <v>1221</v>
      </c>
      <c r="E45" s="9">
        <f t="shared" si="4"/>
        <v>610.5</v>
      </c>
      <c r="F45" s="9">
        <f t="shared" si="5"/>
        <v>152.625</v>
      </c>
      <c r="G45" s="7">
        <v>2</v>
      </c>
      <c r="H45" s="7">
        <v>636</v>
      </c>
      <c r="I45" s="12">
        <v>585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5.6" x14ac:dyDescent="0.3">
      <c r="B46" s="67" t="s">
        <v>153</v>
      </c>
      <c r="C46" s="113" t="s">
        <v>154</v>
      </c>
      <c r="D46" s="7">
        <f t="shared" si="3"/>
        <v>607</v>
      </c>
      <c r="E46" s="9">
        <f t="shared" si="4"/>
        <v>607</v>
      </c>
      <c r="F46" s="9">
        <f t="shared" si="5"/>
        <v>151.75</v>
      </c>
      <c r="G46" s="7">
        <v>1</v>
      </c>
      <c r="H46" s="7">
        <v>607</v>
      </c>
      <c r="I46" s="12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6" x14ac:dyDescent="0.3">
      <c r="B47" s="66" t="s">
        <v>150</v>
      </c>
      <c r="C47" s="112" t="s">
        <v>101</v>
      </c>
      <c r="D47" s="7">
        <f t="shared" si="3"/>
        <v>1214</v>
      </c>
      <c r="E47" s="9">
        <f t="shared" si="4"/>
        <v>607</v>
      </c>
      <c r="F47" s="9">
        <f t="shared" si="5"/>
        <v>151.75</v>
      </c>
      <c r="G47" s="7">
        <v>2</v>
      </c>
      <c r="H47" s="7">
        <v>599</v>
      </c>
      <c r="I47" s="12">
        <v>615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6" x14ac:dyDescent="0.3">
      <c r="B48" s="63" t="s">
        <v>145</v>
      </c>
      <c r="C48" s="110" t="s">
        <v>147</v>
      </c>
      <c r="D48" s="7">
        <f t="shared" si="3"/>
        <v>1203</v>
      </c>
      <c r="E48" s="9">
        <f t="shared" si="4"/>
        <v>601.5</v>
      </c>
      <c r="F48" s="9">
        <f t="shared" si="5"/>
        <v>150.375</v>
      </c>
      <c r="G48" s="7">
        <v>2</v>
      </c>
      <c r="H48" s="7">
        <v>560</v>
      </c>
      <c r="I48" s="12">
        <v>643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6" x14ac:dyDescent="0.3">
      <c r="B49" s="66" t="s">
        <v>150</v>
      </c>
      <c r="C49" s="112" t="s">
        <v>98</v>
      </c>
      <c r="D49" s="7">
        <f t="shared" si="3"/>
        <v>1195</v>
      </c>
      <c r="E49" s="9">
        <f t="shared" si="4"/>
        <v>597.5</v>
      </c>
      <c r="F49" s="9">
        <f t="shared" si="5"/>
        <v>149.375</v>
      </c>
      <c r="G49" s="7">
        <v>2</v>
      </c>
      <c r="H49" s="7">
        <v>585</v>
      </c>
      <c r="I49" s="12">
        <v>610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6" x14ac:dyDescent="0.3">
      <c r="B50" s="67" t="s">
        <v>153</v>
      </c>
      <c r="C50" s="113" t="s">
        <v>105</v>
      </c>
      <c r="D50" s="7">
        <f t="shared" si="3"/>
        <v>593</v>
      </c>
      <c r="E50" s="9">
        <f t="shared" si="4"/>
        <v>593</v>
      </c>
      <c r="F50" s="9">
        <f t="shared" si="5"/>
        <v>148.25</v>
      </c>
      <c r="G50" s="7">
        <v>1</v>
      </c>
      <c r="H50" s="7">
        <v>593</v>
      </c>
      <c r="I50" s="12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6" x14ac:dyDescent="0.3">
      <c r="B51" s="65" t="s">
        <v>148</v>
      </c>
      <c r="C51" s="111" t="s">
        <v>96</v>
      </c>
      <c r="D51" s="7">
        <f t="shared" si="3"/>
        <v>1184</v>
      </c>
      <c r="E51" s="9">
        <f t="shared" si="4"/>
        <v>592</v>
      </c>
      <c r="F51" s="9">
        <f t="shared" si="5"/>
        <v>148</v>
      </c>
      <c r="G51" s="7">
        <v>2</v>
      </c>
      <c r="H51" s="7">
        <v>549</v>
      </c>
      <c r="I51" s="12">
        <v>635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6" x14ac:dyDescent="0.3">
      <c r="B52" s="68" t="s">
        <v>156</v>
      </c>
      <c r="C52" s="115" t="s">
        <v>157</v>
      </c>
      <c r="D52" s="7">
        <f t="shared" si="3"/>
        <v>1104</v>
      </c>
      <c r="E52" s="9">
        <f t="shared" si="4"/>
        <v>552</v>
      </c>
      <c r="F52" s="9">
        <f t="shared" si="5"/>
        <v>138</v>
      </c>
      <c r="G52" s="7">
        <v>2</v>
      </c>
      <c r="H52" s="7">
        <v>611</v>
      </c>
      <c r="I52" s="12">
        <v>493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6" x14ac:dyDescent="0.3">
      <c r="A53">
        <v>39</v>
      </c>
      <c r="B53" s="67" t="s">
        <v>153</v>
      </c>
      <c r="C53" s="113" t="s">
        <v>155</v>
      </c>
      <c r="D53" s="7">
        <f t="shared" si="3"/>
        <v>548</v>
      </c>
      <c r="E53" s="9">
        <f t="shared" si="4"/>
        <v>548</v>
      </c>
      <c r="F53" s="9">
        <f t="shared" si="5"/>
        <v>137</v>
      </c>
      <c r="G53" s="7">
        <v>1</v>
      </c>
      <c r="H53" s="7"/>
      <c r="I53" s="12">
        <v>548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5.6" x14ac:dyDescent="0.3">
      <c r="A54">
        <v>40</v>
      </c>
      <c r="B54" s="68" t="s">
        <v>156</v>
      </c>
      <c r="C54" s="115" t="s">
        <v>108</v>
      </c>
      <c r="D54" s="7">
        <f t="shared" si="3"/>
        <v>1086</v>
      </c>
      <c r="E54" s="9">
        <f t="shared" si="4"/>
        <v>543</v>
      </c>
      <c r="F54" s="9">
        <f t="shared" si="5"/>
        <v>135.75</v>
      </c>
      <c r="G54" s="7">
        <v>2</v>
      </c>
      <c r="H54" s="7">
        <v>535</v>
      </c>
      <c r="I54" s="12">
        <v>551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6.2" x14ac:dyDescent="0.3">
      <c r="A55">
        <v>41</v>
      </c>
      <c r="B55" s="101" t="s">
        <v>190</v>
      </c>
      <c r="C55" s="116" t="s">
        <v>187</v>
      </c>
      <c r="D55" s="7">
        <f t="shared" si="3"/>
        <v>525</v>
      </c>
      <c r="E55" s="9">
        <f t="shared" si="4"/>
        <v>525</v>
      </c>
      <c r="F55" s="9">
        <f t="shared" si="5"/>
        <v>131.25</v>
      </c>
      <c r="G55" s="7">
        <v>1</v>
      </c>
      <c r="H55" s="7">
        <v>525</v>
      </c>
      <c r="I55" s="12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5.6" x14ac:dyDescent="0.3">
      <c r="A56">
        <v>42</v>
      </c>
      <c r="B56" s="68" t="s">
        <v>156</v>
      </c>
      <c r="C56" s="115" t="s">
        <v>109</v>
      </c>
      <c r="D56" s="7">
        <f t="shared" si="3"/>
        <v>1036</v>
      </c>
      <c r="E56" s="9">
        <f t="shared" si="4"/>
        <v>518</v>
      </c>
      <c r="F56" s="9">
        <f t="shared" si="5"/>
        <v>129.5</v>
      </c>
      <c r="G56" s="7">
        <v>2</v>
      </c>
      <c r="H56" s="7">
        <v>532</v>
      </c>
      <c r="I56" s="12">
        <v>504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5.6" x14ac:dyDescent="0.3">
      <c r="A57">
        <v>44</v>
      </c>
      <c r="B57" s="68" t="s">
        <v>156</v>
      </c>
      <c r="C57" s="115" t="s">
        <v>111</v>
      </c>
      <c r="D57" s="7">
        <f t="shared" si="3"/>
        <v>1027</v>
      </c>
      <c r="E57" s="9">
        <f t="shared" si="4"/>
        <v>513.5</v>
      </c>
      <c r="F57" s="9">
        <f t="shared" si="5"/>
        <v>128.375</v>
      </c>
      <c r="G57" s="7">
        <v>2</v>
      </c>
      <c r="H57" s="7">
        <v>548</v>
      </c>
      <c r="I57" s="12">
        <v>479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6" x14ac:dyDescent="0.3">
      <c r="A58">
        <v>45</v>
      </c>
      <c r="B58" s="68" t="s">
        <v>156</v>
      </c>
      <c r="C58" s="115" t="s">
        <v>110</v>
      </c>
      <c r="D58" s="7">
        <f t="shared" si="3"/>
        <v>1006</v>
      </c>
      <c r="E58" s="9">
        <f t="shared" si="4"/>
        <v>503</v>
      </c>
      <c r="F58" s="9">
        <f t="shared" si="5"/>
        <v>125.75</v>
      </c>
      <c r="G58" s="7">
        <v>2</v>
      </c>
      <c r="H58" s="7">
        <v>524</v>
      </c>
      <c r="I58" s="12">
        <v>482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6" x14ac:dyDescent="0.3">
      <c r="A59">
        <v>46</v>
      </c>
      <c r="B59" s="68" t="s">
        <v>156</v>
      </c>
      <c r="C59" s="115" t="s">
        <v>107</v>
      </c>
      <c r="D59" s="7">
        <f t="shared" si="3"/>
        <v>986</v>
      </c>
      <c r="E59" s="9">
        <f t="shared" si="4"/>
        <v>493</v>
      </c>
      <c r="F59" s="9">
        <f t="shared" si="5"/>
        <v>123.25</v>
      </c>
      <c r="G59" s="7">
        <v>2</v>
      </c>
      <c r="H59" s="7">
        <v>530</v>
      </c>
      <c r="I59" s="12">
        <v>456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6" x14ac:dyDescent="0.3">
      <c r="A60">
        <v>47</v>
      </c>
      <c r="B60" s="67" t="s">
        <v>153</v>
      </c>
      <c r="C60" s="113" t="s">
        <v>104</v>
      </c>
      <c r="D60" s="7">
        <f t="shared" si="3"/>
        <v>954</v>
      </c>
      <c r="E60" s="9">
        <f t="shared" si="4"/>
        <v>477</v>
      </c>
      <c r="F60" s="9">
        <f t="shared" si="5"/>
        <v>119.25</v>
      </c>
      <c r="G60" s="7">
        <v>2</v>
      </c>
      <c r="H60" s="7">
        <v>427</v>
      </c>
      <c r="I60" s="12">
        <v>527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x14ac:dyDescent="0.3">
      <c r="P61" s="35"/>
      <c r="Q61" s="22"/>
    </row>
    <row r="63" spans="1:22" x14ac:dyDescent="0.3">
      <c r="P63" s="35"/>
      <c r="Q63" s="22"/>
    </row>
    <row r="67" spans="16:17" x14ac:dyDescent="0.3">
      <c r="P67" s="35"/>
      <c r="Q67" s="22"/>
    </row>
    <row r="68" spans="16:17" x14ac:dyDescent="0.3">
      <c r="P68" s="35"/>
      <c r="Q68" s="22"/>
    </row>
    <row r="69" spans="16:17" x14ac:dyDescent="0.3">
      <c r="P69" s="35"/>
      <c r="Q69" s="22"/>
    </row>
  </sheetData>
  <sortState xmlns:xlrd2="http://schemas.microsoft.com/office/spreadsheetml/2017/richdata2" ref="B6:V60">
    <sortCondition descending="1" ref="E6:E60"/>
  </sortState>
  <phoneticPr fontId="1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4FCE-D147-43E0-A28A-EA1181265C00}">
  <dimension ref="B2:T67"/>
  <sheetViews>
    <sheetView tabSelected="1" topLeftCell="A44" workbookViewId="0">
      <selection activeCell="U64" sqref="U64"/>
    </sheetView>
  </sheetViews>
  <sheetFormatPr defaultRowHeight="14.4" x14ac:dyDescent="0.3"/>
  <cols>
    <col min="2" max="2" width="21.88671875" customWidth="1"/>
    <col min="3" max="3" width="6" bestFit="1" customWidth="1"/>
    <col min="4" max="5" width="4.77734375" customWidth="1"/>
    <col min="6" max="6" width="5.44140625" customWidth="1"/>
    <col min="7" max="7" width="5.33203125" style="2" bestFit="1" customWidth="1"/>
    <col min="8" max="8" width="5.109375" style="35" customWidth="1"/>
    <col min="9" max="18" width="1.5546875" style="2" customWidth="1"/>
    <col min="19" max="19" width="1.5546875" customWidth="1"/>
    <col min="20" max="20" width="1.5546875" style="2" customWidth="1"/>
  </cols>
  <sheetData>
    <row r="2" spans="2:20" ht="21" x14ac:dyDescent="0.4">
      <c r="B2" s="1" t="s">
        <v>112</v>
      </c>
      <c r="C2" s="1"/>
      <c r="D2" s="1"/>
      <c r="E2" s="1"/>
      <c r="F2" s="1"/>
    </row>
    <row r="4" spans="2:20" ht="17.399999999999999" x14ac:dyDescent="0.35">
      <c r="B4" s="5" t="s">
        <v>22</v>
      </c>
      <c r="C4" s="5"/>
      <c r="D4" s="5"/>
      <c r="E4" s="5"/>
      <c r="F4" s="5"/>
      <c r="G4" s="41"/>
      <c r="K4" s="41"/>
      <c r="L4" s="42"/>
      <c r="M4" s="43"/>
      <c r="N4" s="41"/>
      <c r="O4" s="41"/>
      <c r="P4" s="41"/>
      <c r="Q4" s="41"/>
      <c r="R4" s="41"/>
      <c r="S4" s="41"/>
      <c r="T4" s="41"/>
    </row>
    <row r="5" spans="2:20" ht="28.2" customHeight="1" x14ac:dyDescent="0.3">
      <c r="B5" s="37" t="s">
        <v>113</v>
      </c>
      <c r="C5" s="44" t="s">
        <v>14</v>
      </c>
      <c r="D5" s="44" t="s">
        <v>15</v>
      </c>
      <c r="E5" s="44" t="s">
        <v>120</v>
      </c>
      <c r="F5" s="45" t="s">
        <v>121</v>
      </c>
      <c r="G5" s="25" t="s">
        <v>159</v>
      </c>
      <c r="H5" s="102" t="s">
        <v>0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2:20" ht="15.6" x14ac:dyDescent="0.3">
      <c r="B6" s="79" t="s">
        <v>46</v>
      </c>
      <c r="C6" s="91">
        <f>SUM(G6:T6)</f>
        <v>721</v>
      </c>
      <c r="D6" s="91">
        <v>1</v>
      </c>
      <c r="E6" s="91">
        <f>C6/D6</f>
        <v>721</v>
      </c>
      <c r="F6" s="91">
        <f>E6/4</f>
        <v>180.25</v>
      </c>
      <c r="G6" s="7">
        <v>721</v>
      </c>
      <c r="H6" s="1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2:20" ht="15.6" x14ac:dyDescent="0.3">
      <c r="B7" s="79" t="s">
        <v>50</v>
      </c>
      <c r="C7" s="91">
        <f t="shared" ref="C7:C10" si="0">SUM(G7:T7)</f>
        <v>704</v>
      </c>
      <c r="D7" s="91">
        <v>1</v>
      </c>
      <c r="E7" s="91">
        <f>C7/D7</f>
        <v>704</v>
      </c>
      <c r="F7" s="91"/>
      <c r="G7" s="7"/>
      <c r="H7" s="12">
        <v>704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0" ht="15.6" x14ac:dyDescent="0.3">
      <c r="B8" s="79" t="s">
        <v>48</v>
      </c>
      <c r="C8" s="91">
        <f t="shared" si="0"/>
        <v>1294</v>
      </c>
      <c r="D8" s="91">
        <v>2</v>
      </c>
      <c r="E8" s="91">
        <f t="shared" ref="E8:E10" si="1">C8/D8</f>
        <v>647</v>
      </c>
      <c r="F8" s="91"/>
      <c r="G8" s="7">
        <v>665</v>
      </c>
      <c r="H8" s="12">
        <v>629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 ht="15.6" x14ac:dyDescent="0.3">
      <c r="B9" s="79" t="s">
        <v>49</v>
      </c>
      <c r="C9" s="91">
        <f t="shared" si="0"/>
        <v>1305</v>
      </c>
      <c r="D9" s="91">
        <v>2</v>
      </c>
      <c r="E9" s="91">
        <f t="shared" si="1"/>
        <v>652.5</v>
      </c>
      <c r="F9" s="91"/>
      <c r="G9" s="7">
        <v>649</v>
      </c>
      <c r="H9" s="12">
        <v>656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2:20" ht="15.6" x14ac:dyDescent="0.3">
      <c r="B10" s="79" t="s">
        <v>47</v>
      </c>
      <c r="C10" s="91">
        <f t="shared" si="0"/>
        <v>1318</v>
      </c>
      <c r="D10" s="91">
        <v>2</v>
      </c>
      <c r="E10" s="91">
        <f t="shared" si="1"/>
        <v>659</v>
      </c>
      <c r="F10" s="91"/>
      <c r="G10" s="7">
        <v>613</v>
      </c>
      <c r="H10" s="12">
        <v>705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15.6" x14ac:dyDescent="0.3">
      <c r="B11" s="68" t="s">
        <v>114</v>
      </c>
      <c r="C11" s="91">
        <f>SUM(G11:T11)</f>
        <v>5342</v>
      </c>
      <c r="D11" s="91">
        <f>SUM(D6:D10)</f>
        <v>8</v>
      </c>
      <c r="E11" s="91"/>
      <c r="F11" s="91"/>
      <c r="G11" s="7">
        <f t="shared" ref="G11:T11" si="2">SUM(G6:G10)</f>
        <v>2648</v>
      </c>
      <c r="H11" s="12">
        <f t="shared" si="2"/>
        <v>2694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</row>
    <row r="12" spans="2:20" ht="15.6" x14ac:dyDescent="0.3">
      <c r="B12" s="80" t="s">
        <v>20</v>
      </c>
      <c r="C12" s="91">
        <v>204</v>
      </c>
      <c r="D12" s="32"/>
      <c r="E12" s="32"/>
      <c r="F12" s="32"/>
      <c r="G12" s="141">
        <v>204</v>
      </c>
      <c r="H12" s="118">
        <v>201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ht="15.6" x14ac:dyDescent="0.3">
      <c r="B13" s="81" t="s">
        <v>115</v>
      </c>
      <c r="C13" s="12">
        <f>SUM(G13:T13)</f>
        <v>1335.5</v>
      </c>
      <c r="D13" s="23"/>
      <c r="E13" s="23"/>
      <c r="F13" s="23"/>
      <c r="G13" s="9">
        <f>G11/4</f>
        <v>662</v>
      </c>
      <c r="H13" s="103">
        <f t="shared" ref="H13:T13" si="3">H11/4</f>
        <v>673.5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3"/>
        <v>0</v>
      </c>
      <c r="Q13" s="9">
        <f t="shared" si="3"/>
        <v>0</v>
      </c>
      <c r="R13" s="9">
        <f t="shared" si="3"/>
        <v>0</v>
      </c>
      <c r="S13" s="9">
        <f t="shared" si="3"/>
        <v>0</v>
      </c>
      <c r="T13" s="9">
        <f t="shared" si="3"/>
        <v>0</v>
      </c>
    </row>
    <row r="14" spans="2:20" ht="15.6" x14ac:dyDescent="0.3">
      <c r="B14" s="81" t="s">
        <v>116</v>
      </c>
      <c r="C14" s="23">
        <f>SUM(G14:T14)</f>
        <v>333.875</v>
      </c>
      <c r="D14" s="23"/>
      <c r="E14" s="23"/>
      <c r="F14" s="23"/>
      <c r="G14" s="9">
        <f>G13/4</f>
        <v>165.5</v>
      </c>
      <c r="H14" s="103">
        <f t="shared" ref="H14:T14" si="4">H13/4</f>
        <v>168.375</v>
      </c>
      <c r="I14" s="9">
        <f t="shared" si="4"/>
        <v>0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9">
        <f t="shared" si="4"/>
        <v>0</v>
      </c>
      <c r="N14" s="9">
        <f t="shared" si="4"/>
        <v>0</v>
      </c>
      <c r="O14" s="9">
        <f t="shared" si="4"/>
        <v>0</v>
      </c>
      <c r="P14" s="9">
        <f t="shared" si="4"/>
        <v>0</v>
      </c>
      <c r="Q14" s="9">
        <f t="shared" si="4"/>
        <v>0</v>
      </c>
      <c r="R14" s="9">
        <f t="shared" si="4"/>
        <v>0</v>
      </c>
      <c r="S14" s="9">
        <f t="shared" si="4"/>
        <v>0</v>
      </c>
      <c r="T14" s="9">
        <f t="shared" si="4"/>
        <v>0</v>
      </c>
    </row>
    <row r="15" spans="2:20" ht="15.6" x14ac:dyDescent="0.3">
      <c r="B15" s="59"/>
      <c r="C15" s="22"/>
      <c r="D15" s="22"/>
      <c r="E15" s="22"/>
      <c r="F15" s="22"/>
    </row>
    <row r="16" spans="2:20" ht="15.6" x14ac:dyDescent="0.3">
      <c r="B16" s="59"/>
      <c r="C16" s="22"/>
      <c r="D16" s="22"/>
      <c r="E16" s="22"/>
      <c r="F16" s="22"/>
    </row>
    <row r="17" spans="2:20" ht="27.6" x14ac:dyDescent="0.3">
      <c r="B17" s="37" t="s">
        <v>117</v>
      </c>
      <c r="C17" s="95" t="s">
        <v>14</v>
      </c>
      <c r="D17" s="95" t="s">
        <v>15</v>
      </c>
      <c r="E17" s="95" t="s">
        <v>120</v>
      </c>
      <c r="F17" s="96" t="s">
        <v>121</v>
      </c>
      <c r="G17" s="25" t="s">
        <v>159</v>
      </c>
      <c r="H17" s="102" t="s">
        <v>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0" ht="15.6" x14ac:dyDescent="0.3">
      <c r="B18" s="82" t="s">
        <v>55</v>
      </c>
      <c r="C18" s="91">
        <f t="shared" ref="C18:C23" si="5">SUM(G18:T18)</f>
        <v>1350</v>
      </c>
      <c r="D18" s="91">
        <v>2</v>
      </c>
      <c r="E18" s="91">
        <f t="shared" ref="E18:E23" si="6">C18/D18</f>
        <v>675</v>
      </c>
      <c r="F18" s="91">
        <f t="shared" ref="F18:F23" si="7">E18/4</f>
        <v>168.75</v>
      </c>
      <c r="G18" s="7">
        <v>724</v>
      </c>
      <c r="H18" s="12">
        <v>626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ht="15.6" x14ac:dyDescent="0.3">
      <c r="B19" s="82" t="s">
        <v>51</v>
      </c>
      <c r="C19" s="91">
        <f t="shared" si="5"/>
        <v>1288</v>
      </c>
      <c r="D19" s="91">
        <v>2</v>
      </c>
      <c r="E19" s="91">
        <f t="shared" si="6"/>
        <v>644</v>
      </c>
      <c r="F19" s="91">
        <f t="shared" si="7"/>
        <v>161</v>
      </c>
      <c r="G19" s="7">
        <v>650</v>
      </c>
      <c r="H19" s="12">
        <v>638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5.6" x14ac:dyDescent="0.3">
      <c r="B20" s="82" t="s">
        <v>52</v>
      </c>
      <c r="C20" s="91">
        <f t="shared" si="5"/>
        <v>639</v>
      </c>
      <c r="D20" s="91">
        <v>1</v>
      </c>
      <c r="E20" s="91">
        <f t="shared" si="6"/>
        <v>639</v>
      </c>
      <c r="F20" s="91">
        <f t="shared" si="7"/>
        <v>159.75</v>
      </c>
      <c r="G20" s="7">
        <v>639</v>
      </c>
      <c r="H20" s="1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 ht="15.6" x14ac:dyDescent="0.3">
      <c r="B21" s="82" t="s">
        <v>53</v>
      </c>
      <c r="C21" s="91">
        <f t="shared" si="5"/>
        <v>1324</v>
      </c>
      <c r="D21" s="91">
        <v>2</v>
      </c>
      <c r="E21" s="91">
        <f t="shared" si="6"/>
        <v>662</v>
      </c>
      <c r="F21" s="91">
        <f t="shared" si="7"/>
        <v>165.5</v>
      </c>
      <c r="G21" s="7">
        <v>622</v>
      </c>
      <c r="H21" s="12">
        <v>702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ht="15.6" x14ac:dyDescent="0.3">
      <c r="B22" s="82" t="s">
        <v>54</v>
      </c>
      <c r="C22" s="91">
        <f t="shared" si="5"/>
        <v>0</v>
      </c>
      <c r="D22" s="91"/>
      <c r="E22" s="91" t="e">
        <f t="shared" si="6"/>
        <v>#DIV/0!</v>
      </c>
      <c r="F22" s="91" t="e">
        <f t="shared" si="7"/>
        <v>#DIV/0!</v>
      </c>
      <c r="G22" s="7"/>
      <c r="H22" s="1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 ht="15.6" x14ac:dyDescent="0.3">
      <c r="B23" s="82" t="s">
        <v>56</v>
      </c>
      <c r="C23" s="91">
        <f t="shared" si="5"/>
        <v>626</v>
      </c>
      <c r="D23" s="91">
        <v>1</v>
      </c>
      <c r="E23" s="91">
        <f t="shared" si="6"/>
        <v>626</v>
      </c>
      <c r="F23" s="91">
        <f t="shared" si="7"/>
        <v>156.5</v>
      </c>
      <c r="G23" s="7"/>
      <c r="H23" s="12">
        <v>626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ht="15.6" x14ac:dyDescent="0.3">
      <c r="B24" s="68" t="s">
        <v>114</v>
      </c>
      <c r="C24" s="91">
        <f>SUM(G18:T23)</f>
        <v>5227</v>
      </c>
      <c r="D24" s="91" t="s">
        <v>21</v>
      </c>
      <c r="E24" s="91" t="e">
        <f t="shared" ref="E24:E67" si="8">C24/D24</f>
        <v>#VALUE!</v>
      </c>
      <c r="F24" s="91" t="e">
        <f t="shared" ref="F24:F67" si="9">E24/4</f>
        <v>#VALUE!</v>
      </c>
      <c r="G24" s="7">
        <f>SUM(G18:G23)</f>
        <v>2635</v>
      </c>
      <c r="H24" s="12">
        <f>SUM(H18:H23)</f>
        <v>2592</v>
      </c>
      <c r="I24" s="7">
        <f t="shared" ref="I24:P24" si="10">SUM(I18:I22)</f>
        <v>0</v>
      </c>
      <c r="J24" s="7">
        <f t="shared" si="10"/>
        <v>0</v>
      </c>
      <c r="K24" s="7">
        <f t="shared" si="10"/>
        <v>0</v>
      </c>
      <c r="L24" s="7">
        <f t="shared" si="10"/>
        <v>0</v>
      </c>
      <c r="M24" s="7">
        <f t="shared" si="10"/>
        <v>0</v>
      </c>
      <c r="N24" s="7">
        <f t="shared" si="10"/>
        <v>0</v>
      </c>
      <c r="O24" s="7">
        <f t="shared" si="10"/>
        <v>0</v>
      </c>
      <c r="P24" s="7">
        <f t="shared" si="10"/>
        <v>0</v>
      </c>
      <c r="Q24" s="7">
        <f>SUM(Q18:Q23)</f>
        <v>0</v>
      </c>
      <c r="R24" s="7">
        <f t="shared" ref="R24:T24" si="11">SUM(R18:R22)</f>
        <v>0</v>
      </c>
      <c r="S24" s="7">
        <f t="shared" si="11"/>
        <v>0</v>
      </c>
      <c r="T24" s="7">
        <f t="shared" si="11"/>
        <v>0</v>
      </c>
    </row>
    <row r="25" spans="2:20" ht="15.6" x14ac:dyDescent="0.3">
      <c r="B25" s="80" t="s">
        <v>20</v>
      </c>
      <c r="C25" s="91" t="s">
        <v>21</v>
      </c>
      <c r="D25" s="91">
        <f>SUM(D18:D24)</f>
        <v>8</v>
      </c>
      <c r="E25" s="32" t="e">
        <f t="shared" si="8"/>
        <v>#VALUE!</v>
      </c>
      <c r="F25" s="32" t="e">
        <f t="shared" si="9"/>
        <v>#VALUE!</v>
      </c>
      <c r="G25" s="141">
        <v>13</v>
      </c>
      <c r="H25" s="141">
        <v>119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 ht="15.6" x14ac:dyDescent="0.3">
      <c r="B26" s="81" t="s">
        <v>115</v>
      </c>
      <c r="C26" s="12">
        <f>SUM(C24:D24)</f>
        <v>5227</v>
      </c>
      <c r="D26" s="23"/>
      <c r="E26" s="23" t="e">
        <f t="shared" si="8"/>
        <v>#DIV/0!</v>
      </c>
      <c r="F26" s="23" t="e">
        <f t="shared" si="9"/>
        <v>#DIV/0!</v>
      </c>
      <c r="G26" s="9">
        <f>G24/4</f>
        <v>658.75</v>
      </c>
      <c r="H26" s="103">
        <f t="shared" ref="H26:T26" si="12">H24/4</f>
        <v>648</v>
      </c>
      <c r="I26" s="9">
        <f t="shared" si="12"/>
        <v>0</v>
      </c>
      <c r="J26" s="9">
        <f t="shared" si="12"/>
        <v>0</v>
      </c>
      <c r="K26" s="9">
        <f t="shared" si="12"/>
        <v>0</v>
      </c>
      <c r="L26" s="9">
        <f t="shared" si="12"/>
        <v>0</v>
      </c>
      <c r="M26" s="9">
        <f t="shared" si="12"/>
        <v>0</v>
      </c>
      <c r="N26" s="9">
        <f t="shared" si="12"/>
        <v>0</v>
      </c>
      <c r="O26" s="9">
        <f t="shared" si="12"/>
        <v>0</v>
      </c>
      <c r="P26" s="7">
        <f t="shared" si="12"/>
        <v>0</v>
      </c>
      <c r="Q26" s="7">
        <f t="shared" si="12"/>
        <v>0</v>
      </c>
      <c r="R26" s="9">
        <f t="shared" si="12"/>
        <v>0</v>
      </c>
      <c r="S26" s="9">
        <f t="shared" si="12"/>
        <v>0</v>
      </c>
      <c r="T26" s="9">
        <f t="shared" si="12"/>
        <v>0</v>
      </c>
    </row>
    <row r="27" spans="2:20" ht="15.6" x14ac:dyDescent="0.3">
      <c r="B27" s="81" t="s">
        <v>116</v>
      </c>
      <c r="C27" s="23">
        <f t="shared" ref="C27" si="13">SUM(G27:T27)</f>
        <v>326.6875</v>
      </c>
      <c r="D27" s="23"/>
      <c r="E27" s="23" t="e">
        <f t="shared" si="8"/>
        <v>#DIV/0!</v>
      </c>
      <c r="F27" s="23" t="e">
        <f t="shared" si="9"/>
        <v>#DIV/0!</v>
      </c>
      <c r="G27" s="9">
        <f>G26/4</f>
        <v>164.6875</v>
      </c>
      <c r="H27" s="103">
        <f t="shared" ref="H27:T27" si="14">H26/4</f>
        <v>162</v>
      </c>
      <c r="I27" s="9">
        <f t="shared" si="14"/>
        <v>0</v>
      </c>
      <c r="J27" s="9">
        <f t="shared" si="14"/>
        <v>0</v>
      </c>
      <c r="K27" s="9">
        <f t="shared" si="14"/>
        <v>0</v>
      </c>
      <c r="L27" s="9">
        <f t="shared" si="14"/>
        <v>0</v>
      </c>
      <c r="M27" s="9">
        <f t="shared" si="14"/>
        <v>0</v>
      </c>
      <c r="N27" s="9">
        <f t="shared" si="14"/>
        <v>0</v>
      </c>
      <c r="O27" s="9">
        <f t="shared" si="14"/>
        <v>0</v>
      </c>
      <c r="P27" s="9">
        <f t="shared" si="14"/>
        <v>0</v>
      </c>
      <c r="Q27" s="9">
        <f t="shared" si="14"/>
        <v>0</v>
      </c>
      <c r="R27" s="9">
        <f t="shared" si="14"/>
        <v>0</v>
      </c>
      <c r="S27" s="9">
        <f t="shared" si="14"/>
        <v>0</v>
      </c>
      <c r="T27" s="9">
        <f t="shared" si="14"/>
        <v>0</v>
      </c>
    </row>
    <row r="28" spans="2:20" ht="15.6" x14ac:dyDescent="0.3">
      <c r="B28" s="59"/>
      <c r="C28" s="22"/>
      <c r="D28" s="22"/>
      <c r="E28" s="22"/>
      <c r="F28" s="22"/>
    </row>
    <row r="29" spans="2:20" ht="15.6" x14ac:dyDescent="0.3">
      <c r="B29" s="59"/>
      <c r="C29" s="22"/>
      <c r="D29" s="22"/>
      <c r="E29" s="22"/>
      <c r="F29" s="22"/>
    </row>
    <row r="30" spans="2:20" ht="27.6" x14ac:dyDescent="0.3">
      <c r="B30" s="37" t="s">
        <v>122</v>
      </c>
      <c r="C30" s="95" t="s">
        <v>14</v>
      </c>
      <c r="D30" s="95" t="s">
        <v>15</v>
      </c>
      <c r="E30" s="95" t="s">
        <v>120</v>
      </c>
      <c r="F30" s="96" t="s">
        <v>121</v>
      </c>
      <c r="G30" s="25" t="s">
        <v>159</v>
      </c>
      <c r="H30" s="102" t="s">
        <v>0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2:20" ht="15.6" x14ac:dyDescent="0.3">
      <c r="B31" s="73" t="s">
        <v>59</v>
      </c>
      <c r="C31" s="32">
        <f t="shared" ref="C31:C36" si="15">SUM(G31:T31)</f>
        <v>1271</v>
      </c>
      <c r="D31" s="91">
        <v>2</v>
      </c>
      <c r="E31" s="32">
        <f t="shared" ref="E31:E36" si="16">C31/D31</f>
        <v>635.5</v>
      </c>
      <c r="F31" s="32">
        <f t="shared" ref="F31:F36" si="17">E31/4</f>
        <v>158.875</v>
      </c>
      <c r="G31" s="7">
        <v>659</v>
      </c>
      <c r="H31" s="12">
        <v>612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5.6" x14ac:dyDescent="0.3">
      <c r="B32" s="73" t="s">
        <v>58</v>
      </c>
      <c r="C32" s="32">
        <f t="shared" si="15"/>
        <v>1197</v>
      </c>
      <c r="D32" s="91">
        <v>2</v>
      </c>
      <c r="E32" s="32">
        <f t="shared" si="16"/>
        <v>598.5</v>
      </c>
      <c r="F32" s="32">
        <f t="shared" si="17"/>
        <v>149.625</v>
      </c>
      <c r="G32" s="7">
        <v>610</v>
      </c>
      <c r="H32" s="12">
        <v>587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5.6" x14ac:dyDescent="0.3">
      <c r="B33" s="73" t="s">
        <v>57</v>
      </c>
      <c r="C33" s="32">
        <f t="shared" si="15"/>
        <v>1188</v>
      </c>
      <c r="D33" s="91">
        <v>2</v>
      </c>
      <c r="E33" s="32">
        <f t="shared" si="16"/>
        <v>594</v>
      </c>
      <c r="F33" s="32">
        <f t="shared" si="17"/>
        <v>148.5</v>
      </c>
      <c r="G33" s="7">
        <v>601</v>
      </c>
      <c r="H33" s="12">
        <v>587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5.6" x14ac:dyDescent="0.3">
      <c r="B34" s="73" t="s">
        <v>60</v>
      </c>
      <c r="C34" s="32">
        <f t="shared" si="15"/>
        <v>582</v>
      </c>
      <c r="D34" s="91">
        <v>1</v>
      </c>
      <c r="E34" s="32">
        <f t="shared" si="16"/>
        <v>582</v>
      </c>
      <c r="F34" s="32">
        <f t="shared" si="17"/>
        <v>145.5</v>
      </c>
      <c r="G34" s="7">
        <v>582</v>
      </c>
      <c r="H34" s="12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5.6" x14ac:dyDescent="0.3">
      <c r="B35" s="73" t="s">
        <v>61</v>
      </c>
      <c r="C35" s="32">
        <f t="shared" si="15"/>
        <v>0</v>
      </c>
      <c r="D35" s="91"/>
      <c r="E35" s="32" t="e">
        <f t="shared" si="16"/>
        <v>#DIV/0!</v>
      </c>
      <c r="F35" s="32" t="e">
        <f t="shared" si="17"/>
        <v>#DIV/0!</v>
      </c>
      <c r="G35" s="7"/>
      <c r="H35" s="12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5.6" x14ac:dyDescent="0.3">
      <c r="B36" s="73" t="s">
        <v>62</v>
      </c>
      <c r="C36" s="32">
        <f t="shared" si="15"/>
        <v>567</v>
      </c>
      <c r="D36" s="91">
        <v>1</v>
      </c>
      <c r="E36" s="32">
        <f t="shared" si="16"/>
        <v>567</v>
      </c>
      <c r="F36" s="32">
        <f t="shared" si="17"/>
        <v>141.75</v>
      </c>
      <c r="G36" s="7"/>
      <c r="H36" s="12">
        <v>567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5.6" x14ac:dyDescent="0.3">
      <c r="B37" s="68" t="s">
        <v>114</v>
      </c>
      <c r="C37" s="32">
        <f t="shared" ref="C37:C40" si="18">SUM(G37:T37)</f>
        <v>4805</v>
      </c>
      <c r="D37" s="91">
        <f>SUM(D31:D36)</f>
        <v>8</v>
      </c>
      <c r="E37" s="32">
        <f t="shared" si="8"/>
        <v>600.625</v>
      </c>
      <c r="F37" s="32">
        <f t="shared" si="9"/>
        <v>150.15625</v>
      </c>
      <c r="G37" s="7">
        <f t="shared" ref="G37:T37" si="19">SUM(G31:G36)</f>
        <v>2452</v>
      </c>
      <c r="H37" s="12">
        <f t="shared" si="19"/>
        <v>2353</v>
      </c>
      <c r="I37" s="7">
        <f t="shared" si="19"/>
        <v>0</v>
      </c>
      <c r="J37" s="7">
        <f t="shared" si="19"/>
        <v>0</v>
      </c>
      <c r="K37" s="7">
        <f t="shared" si="19"/>
        <v>0</v>
      </c>
      <c r="L37" s="7">
        <f t="shared" si="19"/>
        <v>0</v>
      </c>
      <c r="M37" s="7">
        <f t="shared" si="19"/>
        <v>0</v>
      </c>
      <c r="N37" s="7">
        <f t="shared" si="19"/>
        <v>0</v>
      </c>
      <c r="O37" s="7">
        <f t="shared" si="19"/>
        <v>0</v>
      </c>
      <c r="P37" s="7">
        <f t="shared" si="19"/>
        <v>0</v>
      </c>
      <c r="Q37" s="7">
        <f t="shared" si="19"/>
        <v>0</v>
      </c>
      <c r="R37" s="7">
        <f t="shared" si="19"/>
        <v>0</v>
      </c>
      <c r="S37" s="7">
        <f t="shared" si="19"/>
        <v>0</v>
      </c>
      <c r="T37" s="7">
        <f t="shared" si="19"/>
        <v>0</v>
      </c>
    </row>
    <row r="38" spans="2:20" ht="15.6" x14ac:dyDescent="0.3">
      <c r="B38" s="80" t="s">
        <v>20</v>
      </c>
      <c r="C38" s="12">
        <v>134</v>
      </c>
      <c r="D38" s="32"/>
      <c r="E38" s="32" t="e">
        <f>G38/D38</f>
        <v>#DIV/0!</v>
      </c>
      <c r="F38" s="32" t="e">
        <f t="shared" si="9"/>
        <v>#DIV/0!</v>
      </c>
      <c r="G38" s="181">
        <v>134</v>
      </c>
      <c r="H38" s="119">
        <v>22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2:20" ht="15.6" x14ac:dyDescent="0.3">
      <c r="B39" s="81" t="s">
        <v>115</v>
      </c>
      <c r="C39" s="12">
        <f t="shared" si="18"/>
        <v>1201.25</v>
      </c>
      <c r="D39" s="23"/>
      <c r="E39" s="23" t="e">
        <f t="shared" si="8"/>
        <v>#DIV/0!</v>
      </c>
      <c r="F39" s="23" t="e">
        <f t="shared" si="9"/>
        <v>#DIV/0!</v>
      </c>
      <c r="G39" s="9">
        <f>G37/4</f>
        <v>613</v>
      </c>
      <c r="H39" s="103">
        <f t="shared" ref="H39:T39" si="20">H37/4</f>
        <v>588.25</v>
      </c>
      <c r="I39" s="9">
        <f t="shared" si="20"/>
        <v>0</v>
      </c>
      <c r="J39" s="9">
        <f t="shared" si="20"/>
        <v>0</v>
      </c>
      <c r="K39" s="9">
        <f t="shared" si="20"/>
        <v>0</v>
      </c>
      <c r="L39" s="9">
        <f t="shared" si="20"/>
        <v>0</v>
      </c>
      <c r="M39" s="9">
        <f t="shared" si="20"/>
        <v>0</v>
      </c>
      <c r="N39" s="9">
        <f t="shared" si="20"/>
        <v>0</v>
      </c>
      <c r="O39" s="9">
        <f t="shared" si="20"/>
        <v>0</v>
      </c>
      <c r="P39" s="9">
        <f t="shared" si="20"/>
        <v>0</v>
      </c>
      <c r="Q39" s="9">
        <f t="shared" si="20"/>
        <v>0</v>
      </c>
      <c r="R39" s="9">
        <f t="shared" si="20"/>
        <v>0</v>
      </c>
      <c r="S39" s="9">
        <f t="shared" si="20"/>
        <v>0</v>
      </c>
      <c r="T39" s="9">
        <f t="shared" si="20"/>
        <v>0</v>
      </c>
    </row>
    <row r="40" spans="2:20" ht="15.6" x14ac:dyDescent="0.3">
      <c r="B40" s="81" t="s">
        <v>116</v>
      </c>
      <c r="C40" s="23">
        <f t="shared" si="18"/>
        <v>300.3125</v>
      </c>
      <c r="D40" s="23"/>
      <c r="E40" s="23" t="e">
        <f t="shared" si="8"/>
        <v>#DIV/0!</v>
      </c>
      <c r="F40" s="23" t="e">
        <f t="shared" si="9"/>
        <v>#DIV/0!</v>
      </c>
      <c r="G40" s="9">
        <f>G39/4</f>
        <v>153.25</v>
      </c>
      <c r="H40" s="103">
        <f t="shared" ref="H40:T40" si="21">H39/4</f>
        <v>147.0625</v>
      </c>
      <c r="I40" s="9">
        <f t="shared" si="21"/>
        <v>0</v>
      </c>
      <c r="J40" s="9">
        <f t="shared" si="21"/>
        <v>0</v>
      </c>
      <c r="K40" s="9">
        <f t="shared" si="21"/>
        <v>0</v>
      </c>
      <c r="L40" s="9">
        <f t="shared" si="21"/>
        <v>0</v>
      </c>
      <c r="M40" s="9">
        <f t="shared" si="21"/>
        <v>0</v>
      </c>
      <c r="N40" s="9">
        <f t="shared" si="21"/>
        <v>0</v>
      </c>
      <c r="O40" s="9">
        <f t="shared" si="21"/>
        <v>0</v>
      </c>
      <c r="P40" s="9">
        <f t="shared" si="21"/>
        <v>0</v>
      </c>
      <c r="Q40" s="9">
        <f t="shared" si="21"/>
        <v>0</v>
      </c>
      <c r="R40" s="9">
        <f t="shared" si="21"/>
        <v>0</v>
      </c>
      <c r="S40" s="9">
        <f t="shared" si="21"/>
        <v>0</v>
      </c>
      <c r="T40" s="9">
        <f t="shared" si="21"/>
        <v>0</v>
      </c>
    </row>
    <row r="41" spans="2:20" ht="15.6" x14ac:dyDescent="0.3">
      <c r="B41" s="83"/>
      <c r="C41" s="22"/>
      <c r="D41" s="22"/>
      <c r="E41" s="22"/>
      <c r="F41" s="22"/>
      <c r="G41" s="47"/>
      <c r="H41" s="104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</row>
    <row r="42" spans="2:20" ht="15.6" x14ac:dyDescent="0.3">
      <c r="B42" s="83"/>
      <c r="C42" s="22"/>
      <c r="D42" s="22"/>
      <c r="E42" s="22"/>
      <c r="F42" s="22"/>
      <c r="G42" s="47"/>
      <c r="H42" s="104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2:20" ht="27.6" x14ac:dyDescent="0.3">
      <c r="B43" s="37" t="s">
        <v>119</v>
      </c>
      <c r="C43" s="95" t="s">
        <v>14</v>
      </c>
      <c r="D43" s="95" t="s">
        <v>15</v>
      </c>
      <c r="E43" s="95" t="s">
        <v>120</v>
      </c>
      <c r="F43" s="96" t="s">
        <v>121</v>
      </c>
      <c r="G43" s="25" t="s">
        <v>159</v>
      </c>
      <c r="H43" s="102" t="s">
        <v>0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2:20" ht="15.6" x14ac:dyDescent="0.3">
      <c r="B44" s="74" t="s">
        <v>63</v>
      </c>
      <c r="C44" s="91">
        <f t="shared" ref="C44:C49" si="22">SUM(G44:T44)</f>
        <v>1151</v>
      </c>
      <c r="D44" s="91">
        <v>2</v>
      </c>
      <c r="E44" s="91">
        <f t="shared" ref="E44:E49" si="23">C44/D44</f>
        <v>575.5</v>
      </c>
      <c r="F44" s="91">
        <f t="shared" ref="F44:F49" si="24">E44/4</f>
        <v>143.875</v>
      </c>
      <c r="G44" s="7">
        <v>595</v>
      </c>
      <c r="H44" s="12">
        <v>556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ht="15.6" x14ac:dyDescent="0.3">
      <c r="B45" s="74" t="s">
        <v>66</v>
      </c>
      <c r="C45" s="91">
        <f t="shared" si="22"/>
        <v>1107</v>
      </c>
      <c r="D45" s="91">
        <v>2</v>
      </c>
      <c r="E45" s="91">
        <f t="shared" si="23"/>
        <v>553.5</v>
      </c>
      <c r="F45" s="91">
        <f t="shared" si="24"/>
        <v>138.375</v>
      </c>
      <c r="G45" s="7">
        <v>561</v>
      </c>
      <c r="H45" s="12">
        <v>546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ht="15.6" x14ac:dyDescent="0.3">
      <c r="B46" s="74" t="s">
        <v>65</v>
      </c>
      <c r="C46" s="91">
        <f t="shared" si="22"/>
        <v>1128</v>
      </c>
      <c r="D46" s="91">
        <v>2</v>
      </c>
      <c r="E46" s="91">
        <f t="shared" si="23"/>
        <v>564</v>
      </c>
      <c r="F46" s="91">
        <f t="shared" si="24"/>
        <v>141</v>
      </c>
      <c r="G46" s="7">
        <v>560</v>
      </c>
      <c r="H46" s="12">
        <v>568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ht="15.6" x14ac:dyDescent="0.3">
      <c r="B47" s="74" t="s">
        <v>64</v>
      </c>
      <c r="C47" s="91">
        <f t="shared" si="22"/>
        <v>524</v>
      </c>
      <c r="D47" s="91">
        <v>1</v>
      </c>
      <c r="E47" s="91">
        <f t="shared" si="23"/>
        <v>524</v>
      </c>
      <c r="F47" s="91">
        <f t="shared" si="24"/>
        <v>131</v>
      </c>
      <c r="G47" s="7">
        <v>524</v>
      </c>
      <c r="H47" s="12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ht="15.6" x14ac:dyDescent="0.3">
      <c r="B48" s="75" t="s">
        <v>164</v>
      </c>
      <c r="C48" s="91">
        <f t="shared" si="22"/>
        <v>0</v>
      </c>
      <c r="D48" s="91"/>
      <c r="E48" s="91" t="e">
        <f t="shared" si="23"/>
        <v>#DIV/0!</v>
      </c>
      <c r="F48" s="91" t="e">
        <f t="shared" si="24"/>
        <v>#DIV/0!</v>
      </c>
      <c r="G48" s="7"/>
      <c r="H48" s="12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ht="15.6" x14ac:dyDescent="0.3">
      <c r="B49" s="74" t="s">
        <v>165</v>
      </c>
      <c r="C49" s="91">
        <f t="shared" si="22"/>
        <v>509</v>
      </c>
      <c r="D49" s="91">
        <v>1</v>
      </c>
      <c r="E49" s="91">
        <f t="shared" si="23"/>
        <v>509</v>
      </c>
      <c r="F49" s="91">
        <f t="shared" si="24"/>
        <v>127.25</v>
      </c>
      <c r="G49" s="7"/>
      <c r="H49" s="12">
        <v>509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ht="15.6" x14ac:dyDescent="0.3">
      <c r="B50" s="68" t="s">
        <v>114</v>
      </c>
      <c r="C50" s="32">
        <f t="shared" ref="C50:C53" si="25">SUM(G50:T50)</f>
        <v>4419</v>
      </c>
      <c r="D50" s="91">
        <f>SUM(D44:D49)</f>
        <v>8</v>
      </c>
      <c r="E50" s="32">
        <f t="shared" ref="E50:E53" si="26">C50/D50</f>
        <v>552.375</v>
      </c>
      <c r="F50" s="32">
        <f t="shared" si="9"/>
        <v>138.09375</v>
      </c>
      <c r="G50" s="7">
        <f t="shared" ref="G50:T50" si="27">SUM(G44:G49)</f>
        <v>2240</v>
      </c>
      <c r="H50" s="12">
        <f t="shared" si="27"/>
        <v>2179</v>
      </c>
      <c r="I50" s="7">
        <f t="shared" si="27"/>
        <v>0</v>
      </c>
      <c r="J50" s="7">
        <f t="shared" si="27"/>
        <v>0</v>
      </c>
      <c r="K50" s="7">
        <f t="shared" si="27"/>
        <v>0</v>
      </c>
      <c r="L50" s="7">
        <f t="shared" si="27"/>
        <v>0</v>
      </c>
      <c r="M50" s="7">
        <f t="shared" si="27"/>
        <v>0</v>
      </c>
      <c r="N50" s="7">
        <f t="shared" si="27"/>
        <v>0</v>
      </c>
      <c r="O50" s="7">
        <f t="shared" si="27"/>
        <v>0</v>
      </c>
      <c r="P50" s="7">
        <f t="shared" si="27"/>
        <v>0</v>
      </c>
      <c r="Q50" s="7">
        <f t="shared" si="27"/>
        <v>0</v>
      </c>
      <c r="R50" s="7">
        <f t="shared" si="27"/>
        <v>0</v>
      </c>
      <c r="S50" s="7">
        <f t="shared" si="27"/>
        <v>0</v>
      </c>
      <c r="T50" s="7">
        <f t="shared" si="27"/>
        <v>0</v>
      </c>
    </row>
    <row r="51" spans="2:20" ht="15.6" x14ac:dyDescent="0.3">
      <c r="B51" s="80" t="s">
        <v>20</v>
      </c>
      <c r="C51" s="32">
        <v>356</v>
      </c>
      <c r="D51" s="32"/>
      <c r="E51" s="32" t="e">
        <f t="shared" si="26"/>
        <v>#DIV/0!</v>
      </c>
      <c r="F51" s="32" t="e">
        <f t="shared" si="9"/>
        <v>#DIV/0!</v>
      </c>
      <c r="G51" s="118">
        <v>356</v>
      </c>
      <c r="H51" s="119">
        <v>66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2:20" ht="15.6" x14ac:dyDescent="0.3">
      <c r="B52" s="81" t="s">
        <v>115</v>
      </c>
      <c r="C52" s="32">
        <f t="shared" si="25"/>
        <v>1104.75</v>
      </c>
      <c r="D52" s="32"/>
      <c r="E52" s="32" t="e">
        <f t="shared" si="26"/>
        <v>#DIV/0!</v>
      </c>
      <c r="F52" s="32" t="e">
        <f t="shared" si="9"/>
        <v>#DIV/0!</v>
      </c>
      <c r="G52" s="9">
        <f>G50/4</f>
        <v>560</v>
      </c>
      <c r="H52" s="103">
        <f t="shared" ref="H52:T52" si="28">H50/4</f>
        <v>544.75</v>
      </c>
      <c r="I52" s="9">
        <f t="shared" si="28"/>
        <v>0</v>
      </c>
      <c r="J52" s="9">
        <f t="shared" si="28"/>
        <v>0</v>
      </c>
      <c r="K52" s="9">
        <f t="shared" si="28"/>
        <v>0</v>
      </c>
      <c r="L52" s="9">
        <f t="shared" si="28"/>
        <v>0</v>
      </c>
      <c r="M52" s="9">
        <f t="shared" si="28"/>
        <v>0</v>
      </c>
      <c r="N52" s="9">
        <f t="shared" si="28"/>
        <v>0</v>
      </c>
      <c r="O52" s="9">
        <f t="shared" si="28"/>
        <v>0</v>
      </c>
      <c r="P52" s="9">
        <f t="shared" si="28"/>
        <v>0</v>
      </c>
      <c r="Q52" s="9">
        <f t="shared" si="28"/>
        <v>0</v>
      </c>
      <c r="R52" s="9">
        <f t="shared" si="28"/>
        <v>0</v>
      </c>
      <c r="S52" s="9">
        <f t="shared" si="28"/>
        <v>0</v>
      </c>
      <c r="T52" s="9">
        <f t="shared" si="28"/>
        <v>0</v>
      </c>
    </row>
    <row r="53" spans="2:20" ht="15.6" x14ac:dyDescent="0.3">
      <c r="B53" s="81" t="s">
        <v>116</v>
      </c>
      <c r="C53" s="32">
        <f t="shared" si="25"/>
        <v>276.1875</v>
      </c>
      <c r="D53" s="32"/>
      <c r="E53" s="32" t="e">
        <f t="shared" si="26"/>
        <v>#DIV/0!</v>
      </c>
      <c r="F53" s="32" t="e">
        <f t="shared" si="9"/>
        <v>#DIV/0!</v>
      </c>
      <c r="G53" s="9">
        <f>G52/4</f>
        <v>140</v>
      </c>
      <c r="H53" s="103">
        <f t="shared" ref="H53:T53" si="29">H52/4</f>
        <v>136.1875</v>
      </c>
      <c r="I53" s="9">
        <f t="shared" si="29"/>
        <v>0</v>
      </c>
      <c r="J53" s="9">
        <f t="shared" si="29"/>
        <v>0</v>
      </c>
      <c r="K53" s="9">
        <f t="shared" si="29"/>
        <v>0</v>
      </c>
      <c r="L53" s="9">
        <f t="shared" si="29"/>
        <v>0</v>
      </c>
      <c r="M53" s="9">
        <f t="shared" si="29"/>
        <v>0</v>
      </c>
      <c r="N53" s="9">
        <f t="shared" si="29"/>
        <v>0</v>
      </c>
      <c r="O53" s="9">
        <f t="shared" si="29"/>
        <v>0</v>
      </c>
      <c r="P53" s="9">
        <f t="shared" si="29"/>
        <v>0</v>
      </c>
      <c r="Q53" s="9">
        <f t="shared" si="29"/>
        <v>0</v>
      </c>
      <c r="R53" s="9">
        <f t="shared" si="29"/>
        <v>0</v>
      </c>
      <c r="S53" s="9">
        <f t="shared" si="29"/>
        <v>0</v>
      </c>
      <c r="T53" s="9">
        <f t="shared" si="29"/>
        <v>0</v>
      </c>
    </row>
    <row r="54" spans="2:20" ht="15.6" x14ac:dyDescent="0.3">
      <c r="B54" s="83"/>
      <c r="C54" s="22"/>
      <c r="D54" s="22"/>
      <c r="E54" s="22"/>
      <c r="F54" s="22"/>
      <c r="G54" s="47"/>
      <c r="H54" s="104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</row>
    <row r="55" spans="2:20" ht="15.6" x14ac:dyDescent="0.3">
      <c r="B55" s="83"/>
      <c r="C55" s="22"/>
      <c r="D55" s="22"/>
      <c r="E55" s="22"/>
      <c r="F55" s="22"/>
      <c r="G55" s="47"/>
      <c r="H55" s="104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</row>
    <row r="56" spans="2:20" ht="27.6" x14ac:dyDescent="0.3">
      <c r="B56" s="37" t="s">
        <v>186</v>
      </c>
      <c r="C56" s="95" t="s">
        <v>14</v>
      </c>
      <c r="D56" s="95" t="s">
        <v>15</v>
      </c>
      <c r="E56" s="95" t="s">
        <v>120</v>
      </c>
      <c r="F56" s="96" t="s">
        <v>121</v>
      </c>
      <c r="G56" s="25" t="s">
        <v>159</v>
      </c>
      <c r="H56" s="102" t="s">
        <v>0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5.6" x14ac:dyDescent="0.3">
      <c r="B57" s="76" t="s">
        <v>167</v>
      </c>
      <c r="C57" s="91">
        <f t="shared" ref="C57:C63" si="30">SUM(G57:T57)</f>
        <v>0</v>
      </c>
      <c r="D57" s="91"/>
      <c r="E57" s="91" t="e">
        <f t="shared" si="8"/>
        <v>#DIV/0!</v>
      </c>
      <c r="F57" s="91" t="e">
        <f t="shared" si="9"/>
        <v>#DIV/0!</v>
      </c>
      <c r="G57" s="7"/>
      <c r="H57" s="12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 ht="15.6" x14ac:dyDescent="0.3">
      <c r="B58" s="77" t="s">
        <v>168</v>
      </c>
      <c r="C58" s="91">
        <f t="shared" si="30"/>
        <v>469</v>
      </c>
      <c r="D58" s="91">
        <v>1</v>
      </c>
      <c r="E58" s="91">
        <f t="shared" si="8"/>
        <v>469</v>
      </c>
      <c r="F58" s="91">
        <f t="shared" si="9"/>
        <v>117.25</v>
      </c>
      <c r="G58" s="7">
        <v>469</v>
      </c>
      <c r="H58" s="12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ht="15.6" x14ac:dyDescent="0.3">
      <c r="B59" s="76" t="s">
        <v>169</v>
      </c>
      <c r="C59" s="91">
        <f t="shared" si="30"/>
        <v>1192</v>
      </c>
      <c r="D59" s="91">
        <v>2</v>
      </c>
      <c r="E59" s="91">
        <f t="shared" si="8"/>
        <v>596</v>
      </c>
      <c r="F59" s="91">
        <f t="shared" si="9"/>
        <v>149</v>
      </c>
      <c r="G59" s="7">
        <v>649</v>
      </c>
      <c r="H59" s="12">
        <v>543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ht="15.6" x14ac:dyDescent="0.3">
      <c r="B60" s="77" t="s">
        <v>170</v>
      </c>
      <c r="C60" s="91">
        <f t="shared" si="30"/>
        <v>947</v>
      </c>
      <c r="D60" s="91">
        <v>2</v>
      </c>
      <c r="E60" s="91">
        <f t="shared" si="8"/>
        <v>473.5</v>
      </c>
      <c r="F60" s="91">
        <f t="shared" si="9"/>
        <v>118.375</v>
      </c>
      <c r="G60" s="7">
        <v>494</v>
      </c>
      <c r="H60" s="12">
        <v>453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ht="15.6" x14ac:dyDescent="0.3">
      <c r="B61" s="76" t="s">
        <v>171</v>
      </c>
      <c r="C61" s="91">
        <f t="shared" si="30"/>
        <v>506</v>
      </c>
      <c r="D61" s="91">
        <v>1</v>
      </c>
      <c r="E61" s="91">
        <f t="shared" si="8"/>
        <v>506</v>
      </c>
      <c r="F61" s="91">
        <f t="shared" si="9"/>
        <v>126.5</v>
      </c>
      <c r="G61" s="7"/>
      <c r="H61" s="12">
        <v>506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ht="15.6" x14ac:dyDescent="0.3">
      <c r="B62" s="77" t="s">
        <v>172</v>
      </c>
      <c r="C62" s="91">
        <f t="shared" si="30"/>
        <v>507</v>
      </c>
      <c r="D62" s="91">
        <v>1</v>
      </c>
      <c r="E62" s="91">
        <f t="shared" si="8"/>
        <v>507</v>
      </c>
      <c r="F62" s="91">
        <f t="shared" si="9"/>
        <v>126.75</v>
      </c>
      <c r="G62" s="7"/>
      <c r="H62" s="12">
        <v>507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ht="15.6" x14ac:dyDescent="0.3">
      <c r="B63" s="77" t="s">
        <v>173</v>
      </c>
      <c r="C63" s="91">
        <f t="shared" si="30"/>
        <v>556</v>
      </c>
      <c r="D63" s="91">
        <v>1</v>
      </c>
      <c r="E63" s="91">
        <f t="shared" si="8"/>
        <v>556</v>
      </c>
      <c r="F63" s="91">
        <f t="shared" si="9"/>
        <v>139</v>
      </c>
      <c r="G63" s="7">
        <v>556</v>
      </c>
      <c r="H63" s="12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ht="15.6" x14ac:dyDescent="0.3">
      <c r="B64" s="80"/>
      <c r="C64" s="32">
        <f>SUM(C57:C63)</f>
        <v>4177</v>
      </c>
      <c r="D64" s="91">
        <f>SUM(D57:D63)</f>
        <v>8</v>
      </c>
      <c r="E64" s="32"/>
      <c r="F64" s="32"/>
      <c r="G64" s="7">
        <f>SUM(G57:G63)</f>
        <v>2168</v>
      </c>
      <c r="H64" s="7">
        <f>SUM(H57:H63)</f>
        <v>2009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ht="15.6" x14ac:dyDescent="0.3">
      <c r="B65" s="80" t="s">
        <v>20</v>
      </c>
      <c r="C65" s="32">
        <v>189</v>
      </c>
      <c r="D65" s="32"/>
      <c r="E65" s="32" t="e">
        <f t="shared" si="8"/>
        <v>#DIV/0!</v>
      </c>
      <c r="F65" s="32" t="e">
        <f t="shared" si="9"/>
        <v>#DIV/0!</v>
      </c>
      <c r="G65" s="118">
        <v>189</v>
      </c>
      <c r="H65" s="118">
        <v>389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2:20" ht="15.6" x14ac:dyDescent="0.3">
      <c r="B66" s="81" t="s">
        <v>115</v>
      </c>
      <c r="C66" s="32"/>
      <c r="D66" s="32"/>
      <c r="E66" s="32" t="e">
        <f t="shared" si="8"/>
        <v>#DIV/0!</v>
      </c>
      <c r="F66" s="32" t="e">
        <f t="shared" si="9"/>
        <v>#DIV/0!</v>
      </c>
      <c r="G66" s="9">
        <f>G64/4</f>
        <v>542</v>
      </c>
      <c r="H66" s="103">
        <f t="shared" ref="H66:T66" si="31">H63/4</f>
        <v>0</v>
      </c>
      <c r="I66" s="9">
        <f t="shared" si="31"/>
        <v>0</v>
      </c>
      <c r="J66" s="9">
        <f t="shared" si="31"/>
        <v>0</v>
      </c>
      <c r="K66" s="9">
        <f t="shared" si="31"/>
        <v>0</v>
      </c>
      <c r="L66" s="9">
        <f t="shared" si="31"/>
        <v>0</v>
      </c>
      <c r="M66" s="9">
        <f t="shared" si="31"/>
        <v>0</v>
      </c>
      <c r="N66" s="9">
        <f t="shared" si="31"/>
        <v>0</v>
      </c>
      <c r="O66" s="9">
        <f t="shared" si="31"/>
        <v>0</v>
      </c>
      <c r="P66" s="9">
        <f t="shared" si="31"/>
        <v>0</v>
      </c>
      <c r="Q66" s="9">
        <f t="shared" si="31"/>
        <v>0</v>
      </c>
      <c r="R66" s="9">
        <f t="shared" si="31"/>
        <v>0</v>
      </c>
      <c r="S66" s="9">
        <f t="shared" si="31"/>
        <v>0</v>
      </c>
      <c r="T66" s="9">
        <f t="shared" si="31"/>
        <v>0</v>
      </c>
    </row>
    <row r="67" spans="2:20" ht="15.6" x14ac:dyDescent="0.3">
      <c r="B67" s="81" t="s">
        <v>116</v>
      </c>
      <c r="C67" s="32"/>
      <c r="D67" s="32"/>
      <c r="E67" s="32" t="e">
        <f t="shared" si="8"/>
        <v>#DIV/0!</v>
      </c>
      <c r="F67" s="32" t="e">
        <f t="shared" si="9"/>
        <v>#DIV/0!</v>
      </c>
      <c r="G67" s="9">
        <f>G66/4</f>
        <v>135.5</v>
      </c>
      <c r="H67" s="103">
        <f t="shared" ref="H67:T67" si="32">H66/4</f>
        <v>0</v>
      </c>
      <c r="I67" s="9">
        <f t="shared" si="32"/>
        <v>0</v>
      </c>
      <c r="J67" s="9">
        <f t="shared" si="32"/>
        <v>0</v>
      </c>
      <c r="K67" s="9">
        <f t="shared" si="32"/>
        <v>0</v>
      </c>
      <c r="L67" s="9">
        <f t="shared" si="32"/>
        <v>0</v>
      </c>
      <c r="M67" s="9">
        <f t="shared" si="32"/>
        <v>0</v>
      </c>
      <c r="N67" s="9">
        <f t="shared" si="32"/>
        <v>0</v>
      </c>
      <c r="O67" s="9">
        <f t="shared" si="32"/>
        <v>0</v>
      </c>
      <c r="P67" s="9">
        <f t="shared" si="32"/>
        <v>0</v>
      </c>
      <c r="Q67" s="9">
        <f t="shared" si="32"/>
        <v>0</v>
      </c>
      <c r="R67" s="9">
        <f t="shared" si="32"/>
        <v>0</v>
      </c>
      <c r="S67" s="9">
        <f t="shared" si="32"/>
        <v>0</v>
      </c>
      <c r="T67" s="9">
        <f t="shared" si="32"/>
        <v>0</v>
      </c>
    </row>
  </sheetData>
  <sortState xmlns:xlrd2="http://schemas.microsoft.com/office/spreadsheetml/2017/richdata2" ref="B44:T49">
    <sortCondition descending="1" ref="G44:G4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9969-2321-4A0F-A7FE-9D7580974512}">
  <dimension ref="A1:U123"/>
  <sheetViews>
    <sheetView topLeftCell="A90" workbookViewId="0">
      <selection activeCell="H107" sqref="H107"/>
    </sheetView>
  </sheetViews>
  <sheetFormatPr defaultRowHeight="14.4" x14ac:dyDescent="0.3"/>
  <cols>
    <col min="2" max="2" width="20.77734375" customWidth="1"/>
    <col min="3" max="3" width="6.6640625" customWidth="1"/>
    <col min="4" max="6" width="6.33203125" customWidth="1"/>
    <col min="7" max="7" width="5" customWidth="1"/>
    <col min="8" max="8" width="6" style="22" bestFit="1" customWidth="1"/>
    <col min="9" max="21" width="2.109375" customWidth="1"/>
  </cols>
  <sheetData>
    <row r="1" spans="2:21" ht="21" x14ac:dyDescent="0.4">
      <c r="B1" s="1" t="s">
        <v>174</v>
      </c>
      <c r="C1" s="1"/>
      <c r="D1" s="1"/>
      <c r="E1" s="1"/>
      <c r="F1" s="1"/>
    </row>
    <row r="3" spans="2:21" ht="17.399999999999999" x14ac:dyDescent="0.35">
      <c r="B3" s="5" t="s">
        <v>19</v>
      </c>
      <c r="C3" s="5"/>
      <c r="D3" s="5"/>
      <c r="E3" s="5"/>
      <c r="F3" s="5"/>
    </row>
    <row r="4" spans="2:21" ht="31.2" x14ac:dyDescent="0.3">
      <c r="B4" s="37" t="s">
        <v>113</v>
      </c>
      <c r="C4" s="48" t="s">
        <v>14</v>
      </c>
      <c r="D4" s="48" t="s">
        <v>15</v>
      </c>
      <c r="E4" s="48" t="s">
        <v>120</v>
      </c>
      <c r="F4" s="49" t="s">
        <v>121</v>
      </c>
      <c r="G4" s="25" t="s">
        <v>159</v>
      </c>
      <c r="H4" s="102" t="s">
        <v>0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2:21" ht="15.6" x14ac:dyDescent="0.3">
      <c r="B5" s="60" t="s">
        <v>68</v>
      </c>
      <c r="C5" s="12">
        <f t="shared" ref="C5:C11" si="0">SUM(G5:U5)</f>
        <v>1756</v>
      </c>
      <c r="D5" s="12">
        <v>2</v>
      </c>
      <c r="E5" s="12">
        <f t="shared" ref="E5:E11" si="1">C5/D5</f>
        <v>878</v>
      </c>
      <c r="F5" s="12">
        <f t="shared" ref="F5:F11" si="2">E5/4</f>
        <v>219.5</v>
      </c>
      <c r="G5" s="7">
        <v>895</v>
      </c>
      <c r="H5" s="12">
        <v>861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ht="15.6" x14ac:dyDescent="0.3">
      <c r="B6" s="60" t="s">
        <v>69</v>
      </c>
      <c r="C6" s="12">
        <f t="shared" si="0"/>
        <v>1706</v>
      </c>
      <c r="D6" s="12">
        <v>2</v>
      </c>
      <c r="E6" s="12">
        <f t="shared" si="1"/>
        <v>853</v>
      </c>
      <c r="F6" s="12">
        <f t="shared" si="2"/>
        <v>213.25</v>
      </c>
      <c r="G6" s="7">
        <v>823</v>
      </c>
      <c r="H6" s="12">
        <v>883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5.6" x14ac:dyDescent="0.3">
      <c r="B7" s="60" t="s">
        <v>67</v>
      </c>
      <c r="C7" s="12">
        <f t="shared" si="0"/>
        <v>1692</v>
      </c>
      <c r="D7" s="12">
        <v>2</v>
      </c>
      <c r="E7" s="12">
        <f t="shared" si="1"/>
        <v>846</v>
      </c>
      <c r="F7" s="12">
        <f t="shared" si="2"/>
        <v>211.5</v>
      </c>
      <c r="G7" s="7">
        <v>802</v>
      </c>
      <c r="H7" s="12">
        <v>890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15.6" x14ac:dyDescent="0.3">
      <c r="B8" s="60" t="s">
        <v>70</v>
      </c>
      <c r="C8" s="12">
        <f t="shared" si="0"/>
        <v>1536</v>
      </c>
      <c r="D8" s="12">
        <v>2</v>
      </c>
      <c r="E8" s="12">
        <f t="shared" si="1"/>
        <v>768</v>
      </c>
      <c r="F8" s="12">
        <f t="shared" si="2"/>
        <v>192</v>
      </c>
      <c r="G8" s="7">
        <v>777</v>
      </c>
      <c r="H8" s="12">
        <v>759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21" ht="15.6" x14ac:dyDescent="0.3">
      <c r="B9" s="60" t="s">
        <v>71</v>
      </c>
      <c r="C9" s="12">
        <f t="shared" si="0"/>
        <v>1498</v>
      </c>
      <c r="D9" s="12">
        <v>2</v>
      </c>
      <c r="E9" s="12">
        <f t="shared" si="1"/>
        <v>749</v>
      </c>
      <c r="F9" s="12">
        <f t="shared" si="2"/>
        <v>187.25</v>
      </c>
      <c r="G9" s="7">
        <v>764</v>
      </c>
      <c r="H9" s="12">
        <v>734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21" ht="15.6" x14ac:dyDescent="0.3">
      <c r="B10" s="60" t="s">
        <v>188</v>
      </c>
      <c r="C10" s="12">
        <f t="shared" si="0"/>
        <v>745</v>
      </c>
      <c r="D10" s="12">
        <v>1</v>
      </c>
      <c r="E10" s="12">
        <f t="shared" si="1"/>
        <v>745</v>
      </c>
      <c r="F10" s="12">
        <f t="shared" si="2"/>
        <v>186.25</v>
      </c>
      <c r="G10" s="7">
        <v>745</v>
      </c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15.6" x14ac:dyDescent="0.3">
      <c r="B11" s="60" t="s">
        <v>73</v>
      </c>
      <c r="C11" s="12">
        <f t="shared" si="0"/>
        <v>655</v>
      </c>
      <c r="D11" s="12">
        <v>1</v>
      </c>
      <c r="E11" s="12">
        <f t="shared" si="1"/>
        <v>655</v>
      </c>
      <c r="F11" s="12">
        <f t="shared" si="2"/>
        <v>163.75</v>
      </c>
      <c r="G11" s="7"/>
      <c r="H11" s="12">
        <v>655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x14ac:dyDescent="0.3">
      <c r="B12" s="38" t="s">
        <v>114</v>
      </c>
      <c r="C12" s="12">
        <f>SUM(C5:C11)</f>
        <v>9588</v>
      </c>
      <c r="D12" s="12">
        <f>SUM(D5:D11)</f>
        <v>12</v>
      </c>
      <c r="E12" s="12">
        <f t="shared" ref="E12" si="3">C12/D12</f>
        <v>799</v>
      </c>
      <c r="F12" s="12">
        <f t="shared" ref="F12" si="4">E12/4</f>
        <v>199.75</v>
      </c>
      <c r="G12" s="7">
        <f>SUM(G5:G11)</f>
        <v>4806</v>
      </c>
      <c r="H12" s="7">
        <f>SUM(H5:H11)</f>
        <v>4782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7"/>
    </row>
    <row r="13" spans="2:21" x14ac:dyDescent="0.3">
      <c r="B13" s="39" t="s">
        <v>20</v>
      </c>
      <c r="C13" s="12">
        <v>537</v>
      </c>
      <c r="D13" s="12"/>
      <c r="E13" s="12" t="e">
        <f t="shared" ref="E13:E78" si="5">C13/D13</f>
        <v>#DIV/0!</v>
      </c>
      <c r="F13" s="12" t="e">
        <f t="shared" ref="F13:F78" si="6">E13/4</f>
        <v>#DIV/0!</v>
      </c>
      <c r="G13" s="118">
        <v>537</v>
      </c>
      <c r="H13" s="118">
        <v>450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7"/>
    </row>
    <row r="14" spans="2:21" x14ac:dyDescent="0.3">
      <c r="B14" s="40" t="s">
        <v>115</v>
      </c>
      <c r="C14" s="12">
        <f>C12/D12</f>
        <v>799</v>
      </c>
      <c r="D14" s="12"/>
      <c r="E14" s="12" t="e">
        <f t="shared" si="5"/>
        <v>#DIV/0!</v>
      </c>
      <c r="F14" s="12" t="e">
        <f t="shared" si="6"/>
        <v>#DIV/0!</v>
      </c>
      <c r="G14" s="7">
        <f>G12/6</f>
        <v>801</v>
      </c>
      <c r="H14" s="7">
        <f>H12/6</f>
        <v>797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1" x14ac:dyDescent="0.3">
      <c r="B15" s="40" t="s">
        <v>116</v>
      </c>
      <c r="C15" s="12"/>
      <c r="D15" s="12"/>
      <c r="E15" s="12" t="e">
        <f t="shared" si="5"/>
        <v>#DIV/0!</v>
      </c>
      <c r="F15" s="12" t="e">
        <f t="shared" si="6"/>
        <v>#DIV/0!</v>
      </c>
      <c r="G15" s="9">
        <f>G14/4</f>
        <v>200.25</v>
      </c>
      <c r="H15" s="9">
        <f>H14/4</f>
        <v>199.25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x14ac:dyDescent="0.3">
      <c r="C16" s="22"/>
      <c r="D16" s="22"/>
      <c r="E16" s="22"/>
      <c r="F16" s="22"/>
    </row>
    <row r="17" spans="2:21" ht="19.2" customHeight="1" x14ac:dyDescent="0.3">
      <c r="C17" s="22"/>
      <c r="D17" s="22"/>
      <c r="E17" s="22"/>
      <c r="F17" s="22"/>
    </row>
    <row r="18" spans="2:21" ht="31.2" x14ac:dyDescent="0.3">
      <c r="B18" s="37" t="s">
        <v>117</v>
      </c>
      <c r="C18" s="48" t="s">
        <v>14</v>
      </c>
      <c r="D18" s="48" t="s">
        <v>15</v>
      </c>
      <c r="E18" s="48" t="s">
        <v>120</v>
      </c>
      <c r="F18" s="49" t="s">
        <v>121</v>
      </c>
      <c r="G18" s="78" t="s">
        <v>159</v>
      </c>
      <c r="H18" s="102" t="s">
        <v>0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</row>
    <row r="19" spans="2:21" ht="15.6" x14ac:dyDescent="0.3">
      <c r="B19" s="61" t="s">
        <v>75</v>
      </c>
      <c r="C19" s="12">
        <f t="shared" ref="C19:C25" si="7">SUM(G19:U19)</f>
        <v>1551</v>
      </c>
      <c r="D19" s="12">
        <v>2</v>
      </c>
      <c r="E19" s="12">
        <f t="shared" ref="E19:E25" si="8">C19/D19</f>
        <v>775.5</v>
      </c>
      <c r="F19" s="12">
        <f t="shared" ref="F19:F25" si="9">E19/4</f>
        <v>193.875</v>
      </c>
      <c r="G19" s="7">
        <v>826</v>
      </c>
      <c r="H19" s="12">
        <v>725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ht="15.6" x14ac:dyDescent="0.3">
      <c r="B20" s="61" t="s">
        <v>72</v>
      </c>
      <c r="C20" s="12">
        <f t="shared" si="7"/>
        <v>1503</v>
      </c>
      <c r="D20" s="12">
        <v>2</v>
      </c>
      <c r="E20" s="12">
        <f t="shared" si="8"/>
        <v>751.5</v>
      </c>
      <c r="F20" s="12">
        <f t="shared" si="9"/>
        <v>187.875</v>
      </c>
      <c r="G20" s="7">
        <v>777</v>
      </c>
      <c r="H20" s="12">
        <v>726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ht="15.6" x14ac:dyDescent="0.3">
      <c r="B21" s="61" t="s">
        <v>78</v>
      </c>
      <c r="C21" s="12">
        <f t="shared" si="7"/>
        <v>1366</v>
      </c>
      <c r="D21" s="12">
        <v>2</v>
      </c>
      <c r="E21" s="12">
        <f t="shared" si="8"/>
        <v>683</v>
      </c>
      <c r="F21" s="12">
        <f t="shared" si="9"/>
        <v>170.75</v>
      </c>
      <c r="G21" s="7">
        <v>765</v>
      </c>
      <c r="H21" s="12">
        <v>601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ht="15.6" x14ac:dyDescent="0.3">
      <c r="B22" s="61" t="s">
        <v>74</v>
      </c>
      <c r="C22" s="12">
        <f t="shared" si="7"/>
        <v>1501</v>
      </c>
      <c r="D22" s="12">
        <v>2</v>
      </c>
      <c r="E22" s="12">
        <f t="shared" si="8"/>
        <v>750.5</v>
      </c>
      <c r="F22" s="12">
        <f t="shared" si="9"/>
        <v>187.625</v>
      </c>
      <c r="G22" s="7">
        <v>762</v>
      </c>
      <c r="H22" s="12">
        <v>739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ht="15.6" x14ac:dyDescent="0.3">
      <c r="B23" s="61" t="s">
        <v>77</v>
      </c>
      <c r="C23" s="12">
        <f t="shared" si="7"/>
        <v>1555</v>
      </c>
      <c r="D23" s="12">
        <v>2</v>
      </c>
      <c r="E23" s="12">
        <f t="shared" si="8"/>
        <v>777.5</v>
      </c>
      <c r="F23" s="12">
        <f t="shared" si="9"/>
        <v>194.375</v>
      </c>
      <c r="G23" s="7">
        <v>746</v>
      </c>
      <c r="H23" s="12">
        <v>809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ht="15.6" x14ac:dyDescent="0.3">
      <c r="B24" s="61" t="s">
        <v>79</v>
      </c>
      <c r="C24" s="12">
        <f t="shared" si="7"/>
        <v>1433</v>
      </c>
      <c r="D24" s="12">
        <v>2</v>
      </c>
      <c r="E24" s="12">
        <f t="shared" si="8"/>
        <v>716.5</v>
      </c>
      <c r="F24" s="12">
        <f t="shared" si="9"/>
        <v>179.125</v>
      </c>
      <c r="G24" s="7">
        <v>701</v>
      </c>
      <c r="H24" s="12">
        <v>732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5.6" x14ac:dyDescent="0.3">
      <c r="B25" s="61" t="s">
        <v>76</v>
      </c>
      <c r="C25" s="12">
        <f t="shared" si="7"/>
        <v>0</v>
      </c>
      <c r="D25" s="12">
        <v>0</v>
      </c>
      <c r="E25" s="12" t="e">
        <f t="shared" si="8"/>
        <v>#DIV/0!</v>
      </c>
      <c r="F25" s="12" t="e">
        <f t="shared" si="9"/>
        <v>#DIV/0!</v>
      </c>
      <c r="G25" s="7"/>
      <c r="H25" s="12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x14ac:dyDescent="0.3">
      <c r="B26" s="38" t="s">
        <v>114</v>
      </c>
      <c r="C26" s="12">
        <f>SUM(C19:C25)</f>
        <v>8909</v>
      </c>
      <c r="D26" s="12">
        <f>SUM(D19:D25)</f>
        <v>12</v>
      </c>
      <c r="E26" s="23">
        <f t="shared" si="5"/>
        <v>742.41666666666663</v>
      </c>
      <c r="F26" s="23">
        <f t="shared" si="6"/>
        <v>185.60416666666666</v>
      </c>
      <c r="G26" s="7">
        <f>SUM(G19:G25)</f>
        <v>4577</v>
      </c>
      <c r="H26" s="7">
        <f>SUM(H19:H25)</f>
        <v>4332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7"/>
    </row>
    <row r="27" spans="2:21" x14ac:dyDescent="0.3">
      <c r="B27" s="39" t="s">
        <v>20</v>
      </c>
      <c r="C27" s="23"/>
      <c r="D27" s="23"/>
      <c r="E27" s="23" t="e">
        <f t="shared" si="5"/>
        <v>#DIV/0!</v>
      </c>
      <c r="F27" s="23" t="e">
        <f t="shared" si="6"/>
        <v>#DIV/0!</v>
      </c>
      <c r="G27" s="119">
        <v>69</v>
      </c>
      <c r="H27" s="119">
        <v>450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7"/>
    </row>
    <row r="28" spans="2:21" x14ac:dyDescent="0.3">
      <c r="B28" s="40" t="s">
        <v>115</v>
      </c>
      <c r="C28" s="23"/>
      <c r="D28" s="23"/>
      <c r="E28" s="23" t="e">
        <f t="shared" si="5"/>
        <v>#DIV/0!</v>
      </c>
      <c r="F28" s="23" t="e">
        <f t="shared" si="6"/>
        <v>#DIV/0!</v>
      </c>
      <c r="G28" s="7">
        <f>G26/6</f>
        <v>762.83333333333337</v>
      </c>
      <c r="H28" s="7">
        <f>H26/6</f>
        <v>722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x14ac:dyDescent="0.3">
      <c r="B29" s="40" t="s">
        <v>116</v>
      </c>
      <c r="C29" s="23"/>
      <c r="D29" s="23"/>
      <c r="E29" s="23" t="e">
        <f t="shared" si="5"/>
        <v>#DIV/0!</v>
      </c>
      <c r="F29" s="23" t="e">
        <f t="shared" si="6"/>
        <v>#DIV/0!</v>
      </c>
      <c r="G29" s="9">
        <f>G28/4</f>
        <v>190.70833333333334</v>
      </c>
      <c r="H29" s="9">
        <f>H28/4</f>
        <v>180.5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2:21" x14ac:dyDescent="0.3">
      <c r="B30" s="46"/>
      <c r="C30" s="22"/>
      <c r="D30" s="22"/>
      <c r="E30" s="22"/>
      <c r="F30" s="22"/>
      <c r="G30" s="47"/>
      <c r="H30" s="104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</row>
    <row r="31" spans="2:21" x14ac:dyDescent="0.3">
      <c r="B31" s="46"/>
    </row>
    <row r="32" spans="2:21" ht="31.2" x14ac:dyDescent="0.3">
      <c r="B32" s="37" t="s">
        <v>118</v>
      </c>
      <c r="C32" s="86" t="s">
        <v>14</v>
      </c>
      <c r="D32" s="86" t="s">
        <v>15</v>
      </c>
      <c r="E32" s="86" t="s">
        <v>120</v>
      </c>
      <c r="F32" s="87" t="s">
        <v>121</v>
      </c>
      <c r="G32" s="78" t="s">
        <v>159</v>
      </c>
      <c r="H32" s="102" t="s">
        <v>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47"/>
    </row>
    <row r="33" spans="2:21" ht="15.6" x14ac:dyDescent="0.3">
      <c r="B33" s="62" t="s">
        <v>86</v>
      </c>
      <c r="C33" s="12">
        <f t="shared" ref="C33:C40" si="10">SUM(G33:U33)</f>
        <v>789</v>
      </c>
      <c r="D33" s="12">
        <v>1</v>
      </c>
      <c r="E33" s="12">
        <f t="shared" ref="E33:E41" si="11">C33/D33</f>
        <v>789</v>
      </c>
      <c r="F33" s="12">
        <f t="shared" ref="F33:F41" si="12">E33/4</f>
        <v>197.25</v>
      </c>
      <c r="G33" s="7">
        <v>789</v>
      </c>
      <c r="H33" s="12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ht="15.6" x14ac:dyDescent="0.3">
      <c r="B34" s="62" t="s">
        <v>81</v>
      </c>
      <c r="C34" s="12">
        <f t="shared" si="10"/>
        <v>757</v>
      </c>
      <c r="D34" s="12">
        <v>1</v>
      </c>
      <c r="E34" s="12">
        <f t="shared" si="11"/>
        <v>757</v>
      </c>
      <c r="F34" s="12">
        <f t="shared" si="12"/>
        <v>189.25</v>
      </c>
      <c r="G34" s="7">
        <v>757</v>
      </c>
      <c r="H34" s="12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ht="15.6" x14ac:dyDescent="0.3">
      <c r="B35" s="62" t="s">
        <v>83</v>
      </c>
      <c r="C35" s="12">
        <f t="shared" si="10"/>
        <v>1310</v>
      </c>
      <c r="D35" s="12">
        <v>2</v>
      </c>
      <c r="E35" s="12">
        <f t="shared" si="11"/>
        <v>655</v>
      </c>
      <c r="F35" s="12">
        <f t="shared" si="12"/>
        <v>163.75</v>
      </c>
      <c r="G35" s="7">
        <v>691</v>
      </c>
      <c r="H35" s="12">
        <v>619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ht="15.6" x14ac:dyDescent="0.3">
      <c r="B36" s="62" t="s">
        <v>80</v>
      </c>
      <c r="C36" s="12">
        <f t="shared" si="10"/>
        <v>1476</v>
      </c>
      <c r="D36" s="12">
        <v>2</v>
      </c>
      <c r="E36" s="12">
        <f t="shared" si="11"/>
        <v>738</v>
      </c>
      <c r="F36" s="12">
        <f t="shared" si="12"/>
        <v>184.5</v>
      </c>
      <c r="G36" s="7">
        <v>688</v>
      </c>
      <c r="H36" s="12">
        <v>788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ht="15.6" x14ac:dyDescent="0.3">
      <c r="B37" s="62" t="s">
        <v>85</v>
      </c>
      <c r="C37" s="12">
        <f t="shared" si="10"/>
        <v>1325</v>
      </c>
      <c r="D37" s="12">
        <v>2</v>
      </c>
      <c r="E37" s="12">
        <f t="shared" si="11"/>
        <v>662.5</v>
      </c>
      <c r="F37" s="12">
        <f t="shared" si="12"/>
        <v>165.625</v>
      </c>
      <c r="G37" s="7">
        <v>687</v>
      </c>
      <c r="H37" s="12">
        <v>638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ht="15.6" x14ac:dyDescent="0.3">
      <c r="B38" s="62" t="s">
        <v>82</v>
      </c>
      <c r="C38" s="12">
        <f t="shared" si="10"/>
        <v>1440</v>
      </c>
      <c r="D38" s="12">
        <v>2</v>
      </c>
      <c r="E38" s="12">
        <f t="shared" si="11"/>
        <v>720</v>
      </c>
      <c r="F38" s="12">
        <f t="shared" si="12"/>
        <v>180</v>
      </c>
      <c r="G38" s="157">
        <v>667</v>
      </c>
      <c r="H38" s="117">
        <v>773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2:21" ht="15.6" x14ac:dyDescent="0.3">
      <c r="B39" s="62" t="s">
        <v>84</v>
      </c>
      <c r="C39" s="12">
        <f t="shared" si="10"/>
        <v>776</v>
      </c>
      <c r="D39" s="12">
        <v>1</v>
      </c>
      <c r="E39" s="12">
        <f t="shared" si="11"/>
        <v>776</v>
      </c>
      <c r="F39" s="12">
        <f t="shared" si="12"/>
        <v>194</v>
      </c>
      <c r="G39" s="7"/>
      <c r="H39" s="12">
        <v>776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ht="15.6" x14ac:dyDescent="0.3">
      <c r="B40" s="63" t="s">
        <v>146</v>
      </c>
      <c r="C40" s="12">
        <f t="shared" si="10"/>
        <v>668</v>
      </c>
      <c r="D40" s="12">
        <v>1</v>
      </c>
      <c r="E40" s="12">
        <f t="shared" si="11"/>
        <v>668</v>
      </c>
      <c r="F40" s="12">
        <f t="shared" si="12"/>
        <v>167</v>
      </c>
      <c r="G40" s="7"/>
      <c r="H40" s="12">
        <v>668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x14ac:dyDescent="0.3">
      <c r="B41" s="38" t="s">
        <v>114</v>
      </c>
      <c r="C41" s="12">
        <f>SUM(C33:C40)</f>
        <v>8541</v>
      </c>
      <c r="D41" s="12">
        <f>SUM(D33:D40)</f>
        <v>12</v>
      </c>
      <c r="E41" s="12">
        <f t="shared" si="11"/>
        <v>711.75</v>
      </c>
      <c r="F41" s="12">
        <f t="shared" si="12"/>
        <v>177.9375</v>
      </c>
      <c r="G41" s="7">
        <f>SUM(G33:G39)</f>
        <v>4279</v>
      </c>
      <c r="H41" s="7">
        <f>SUM(H33:H40)</f>
        <v>4262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x14ac:dyDescent="0.3">
      <c r="B42" s="39" t="s">
        <v>20</v>
      </c>
      <c r="C42" s="23"/>
      <c r="D42" s="23"/>
      <c r="E42" s="23" t="e">
        <f t="shared" ref="E42:E44" si="13">C42/D42</f>
        <v>#DIV/0!</v>
      </c>
      <c r="F42" s="23" t="e">
        <f t="shared" ref="F42:F44" si="14">E42/4</f>
        <v>#DIV/0!</v>
      </c>
      <c r="G42" s="119">
        <v>65</v>
      </c>
      <c r="H42" s="119">
        <v>68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7"/>
    </row>
    <row r="43" spans="2:21" x14ac:dyDescent="0.3">
      <c r="B43" s="40" t="s">
        <v>115</v>
      </c>
      <c r="C43" s="23"/>
      <c r="D43" s="23"/>
      <c r="E43" s="23" t="e">
        <f t="shared" si="13"/>
        <v>#DIV/0!</v>
      </c>
      <c r="F43" s="23" t="e">
        <f t="shared" si="14"/>
        <v>#DIV/0!</v>
      </c>
      <c r="G43" s="7">
        <f>G41/6</f>
        <v>713.16666666666663</v>
      </c>
      <c r="H43" s="7">
        <f>H41/6</f>
        <v>710.33333333333337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7"/>
    </row>
    <row r="44" spans="2:21" x14ac:dyDescent="0.3">
      <c r="B44" s="84" t="s">
        <v>116</v>
      </c>
      <c r="C44" s="36"/>
      <c r="D44" s="36"/>
      <c r="E44" s="36" t="e">
        <f t="shared" si="13"/>
        <v>#DIV/0!</v>
      </c>
      <c r="F44" s="36" t="e">
        <f t="shared" si="14"/>
        <v>#DIV/0!</v>
      </c>
      <c r="G44" s="90">
        <f>G43/4</f>
        <v>178.29166666666666</v>
      </c>
      <c r="H44" s="90">
        <f>H43/4</f>
        <v>177.58333333333334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  <row r="45" spans="2:21" x14ac:dyDescent="0.3">
      <c r="B45" s="46"/>
      <c r="C45" s="22"/>
      <c r="D45" s="22"/>
      <c r="E45" s="22"/>
      <c r="F45" s="22"/>
      <c r="G45" s="47"/>
      <c r="H45" s="104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2:21" x14ac:dyDescent="0.3">
      <c r="C46" s="22"/>
      <c r="D46" s="22"/>
      <c r="E46" s="22"/>
      <c r="F46" s="22"/>
    </row>
    <row r="47" spans="2:21" x14ac:dyDescent="0.3">
      <c r="C47" s="22"/>
      <c r="D47" s="22"/>
      <c r="E47" s="22"/>
      <c r="F47" s="22"/>
    </row>
    <row r="48" spans="2:21" ht="31.2" x14ac:dyDescent="0.3">
      <c r="B48" s="37" t="s">
        <v>181</v>
      </c>
      <c r="C48" s="88" t="s">
        <v>14</v>
      </c>
      <c r="D48" s="88" t="s">
        <v>15</v>
      </c>
      <c r="E48" s="88" t="s">
        <v>120</v>
      </c>
      <c r="F48" s="89" t="s">
        <v>121</v>
      </c>
      <c r="G48" s="78" t="s">
        <v>159</v>
      </c>
      <c r="H48" s="102" t="s">
        <v>0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</row>
    <row r="49" spans="2:21" ht="15.6" x14ac:dyDescent="0.3">
      <c r="B49" s="63" t="s">
        <v>90</v>
      </c>
      <c r="C49" s="12">
        <f>SUM(G49:U49)</f>
        <v>745</v>
      </c>
      <c r="D49" s="12">
        <v>1</v>
      </c>
      <c r="E49" s="12">
        <f>C49/D49</f>
        <v>745</v>
      </c>
      <c r="F49" s="103">
        <f>E49/4</f>
        <v>186.25</v>
      </c>
      <c r="G49" s="7">
        <v>745</v>
      </c>
      <c r="H49" s="12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2:21" ht="15.6" x14ac:dyDescent="0.3">
      <c r="B50" s="63" t="s">
        <v>89</v>
      </c>
      <c r="C50" s="12">
        <f>SUM(G50:U50)</f>
        <v>1373</v>
      </c>
      <c r="D50" s="12">
        <v>2</v>
      </c>
      <c r="E50" s="12">
        <f>C50/D50</f>
        <v>686.5</v>
      </c>
      <c r="F50" s="103">
        <f>E50/4</f>
        <v>171.625</v>
      </c>
      <c r="G50" s="7">
        <v>722</v>
      </c>
      <c r="H50" s="12">
        <v>651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2:21" ht="15.6" x14ac:dyDescent="0.3">
      <c r="B51" s="63" t="s">
        <v>87</v>
      </c>
      <c r="C51" s="12">
        <f>SUM(G51:U51)</f>
        <v>1335</v>
      </c>
      <c r="D51" s="12">
        <v>2</v>
      </c>
      <c r="E51" s="12">
        <f>C51/D51</f>
        <v>667.5</v>
      </c>
      <c r="F51" s="103">
        <f>E51/4</f>
        <v>166.875</v>
      </c>
      <c r="G51" s="7">
        <v>699</v>
      </c>
      <c r="H51" s="12">
        <v>636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2:21" ht="15.6" x14ac:dyDescent="0.3">
      <c r="B52" s="63" t="s">
        <v>88</v>
      </c>
      <c r="C52" s="12">
        <f>SUM(G52:U52)</f>
        <v>1264</v>
      </c>
      <c r="D52" s="12">
        <v>2</v>
      </c>
      <c r="E52" s="12">
        <f>C52/D52</f>
        <v>632</v>
      </c>
      <c r="F52" s="103">
        <f>E52/4</f>
        <v>158</v>
      </c>
      <c r="G52" s="7">
        <v>664</v>
      </c>
      <c r="H52" s="12">
        <v>600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2:21" ht="15.6" x14ac:dyDescent="0.3">
      <c r="B53" s="64" t="s">
        <v>147</v>
      </c>
      <c r="C53" s="12">
        <f>SUM(G53:U53)</f>
        <v>1203</v>
      </c>
      <c r="D53" s="12">
        <v>2</v>
      </c>
      <c r="E53" s="12">
        <f>C53/D53</f>
        <v>601.5</v>
      </c>
      <c r="F53" s="103">
        <f>E53/4</f>
        <v>150.375</v>
      </c>
      <c r="G53" s="7">
        <v>560</v>
      </c>
      <c r="H53" s="12">
        <v>643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2:21" ht="15.6" x14ac:dyDescent="0.3">
      <c r="B54" s="63" t="s">
        <v>146</v>
      </c>
      <c r="C54" s="12"/>
      <c r="D54" s="12"/>
      <c r="E54" s="12"/>
      <c r="F54" s="103"/>
      <c r="G54" s="157"/>
      <c r="H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2:21" ht="15.6" x14ac:dyDescent="0.3">
      <c r="B55" s="63" t="s">
        <v>91</v>
      </c>
      <c r="C55" s="12">
        <f>SUM(G55:U55)</f>
        <v>621</v>
      </c>
      <c r="D55" s="12">
        <v>1</v>
      </c>
      <c r="E55" s="12">
        <f>C55/D55</f>
        <v>621</v>
      </c>
      <c r="F55" s="103">
        <f>E55/4</f>
        <v>155.25</v>
      </c>
      <c r="G55" s="7"/>
      <c r="H55" s="12">
        <v>621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2:21" ht="15.6" x14ac:dyDescent="0.3">
      <c r="B56" s="109" t="s">
        <v>197</v>
      </c>
      <c r="C56" s="12"/>
      <c r="D56" s="12">
        <v>1</v>
      </c>
      <c r="E56" s="12"/>
      <c r="F56" s="103"/>
      <c r="G56" s="7"/>
      <c r="H56" s="12">
        <v>749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2:21" ht="15.6" x14ac:dyDescent="0.3">
      <c r="B57" s="108" t="s">
        <v>84</v>
      </c>
      <c r="C57" s="12">
        <f t="shared" ref="C57" si="15">SUM(G57:U57)</f>
        <v>679</v>
      </c>
      <c r="D57" s="12">
        <v>1</v>
      </c>
      <c r="E57" s="12">
        <f t="shared" ref="E57" si="16">C57/D57</f>
        <v>679</v>
      </c>
      <c r="F57" s="103">
        <f t="shared" ref="F57" si="17">E57/4</f>
        <v>169.75</v>
      </c>
      <c r="G57" s="7">
        <v>679</v>
      </c>
      <c r="H57" s="12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2:21" x14ac:dyDescent="0.3">
      <c r="B58" s="38" t="s">
        <v>114</v>
      </c>
      <c r="C58" s="12">
        <f>SUM(C49:C57)</f>
        <v>7220</v>
      </c>
      <c r="D58" s="12">
        <f>SUM(D49:D57)</f>
        <v>12</v>
      </c>
      <c r="E58" s="158">
        <f t="shared" ref="E58:E61" si="18">C58/D58</f>
        <v>601.66666666666663</v>
      </c>
      <c r="F58" s="158">
        <f t="shared" si="6"/>
        <v>150.41666666666666</v>
      </c>
      <c r="G58" s="7">
        <f>SUM(G49:G57)</f>
        <v>4069</v>
      </c>
      <c r="H58" s="7">
        <f>SUM(H49:H57)</f>
        <v>3900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7"/>
    </row>
    <row r="59" spans="2:21" x14ac:dyDescent="0.3">
      <c r="B59" s="39" t="s">
        <v>20</v>
      </c>
      <c r="C59" s="23" t="s">
        <v>21</v>
      </c>
      <c r="D59" s="23"/>
      <c r="E59" s="23" t="e">
        <f t="shared" si="18"/>
        <v>#VALUE!</v>
      </c>
      <c r="F59" s="23" t="e">
        <f t="shared" si="6"/>
        <v>#VALUE!</v>
      </c>
      <c r="G59" s="118">
        <v>397</v>
      </c>
      <c r="H59" s="119">
        <v>108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7"/>
    </row>
    <row r="60" spans="2:21" x14ac:dyDescent="0.3">
      <c r="B60" s="40" t="s">
        <v>115</v>
      </c>
      <c r="C60" s="23"/>
      <c r="D60" s="23"/>
      <c r="E60" s="23" t="e">
        <f t="shared" si="18"/>
        <v>#DIV/0!</v>
      </c>
      <c r="F60" s="23" t="e">
        <f t="shared" si="6"/>
        <v>#DIV/0!</v>
      </c>
      <c r="G60" s="7">
        <f>G58/6</f>
        <v>678.16666666666663</v>
      </c>
      <c r="H60" s="12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2:21" x14ac:dyDescent="0.3">
      <c r="B61" s="40" t="s">
        <v>116</v>
      </c>
      <c r="C61" s="23"/>
      <c r="D61" s="23"/>
      <c r="E61" s="23" t="e">
        <f t="shared" si="18"/>
        <v>#DIV/0!</v>
      </c>
      <c r="F61" s="23" t="e">
        <f t="shared" si="6"/>
        <v>#DIV/0!</v>
      </c>
      <c r="G61" s="9">
        <f>G60/4</f>
        <v>169.54166666666666</v>
      </c>
      <c r="H61" s="103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2:21" x14ac:dyDescent="0.3">
      <c r="C62" s="22"/>
      <c r="D62" s="22"/>
      <c r="E62" s="22"/>
      <c r="F62" s="22"/>
    </row>
    <row r="63" spans="2:21" x14ac:dyDescent="0.3">
      <c r="C63" s="22"/>
      <c r="D63" s="22"/>
      <c r="E63" s="22"/>
      <c r="F63" s="22"/>
    </row>
    <row r="64" spans="2:21" ht="31.2" x14ac:dyDescent="0.3">
      <c r="B64" s="37" t="s">
        <v>182</v>
      </c>
      <c r="C64" s="86" t="s">
        <v>14</v>
      </c>
      <c r="D64" s="86" t="s">
        <v>15</v>
      </c>
      <c r="E64" s="86" t="s">
        <v>120</v>
      </c>
      <c r="F64" s="87" t="s">
        <v>121</v>
      </c>
      <c r="G64" s="25" t="s">
        <v>159</v>
      </c>
      <c r="H64" s="102" t="s">
        <v>0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 ht="15.6" x14ac:dyDescent="0.3">
      <c r="B65" s="65" t="s">
        <v>93</v>
      </c>
      <c r="C65" s="12">
        <f t="shared" ref="C65:C72" si="19">SUM(G65:U65)</f>
        <v>0</v>
      </c>
      <c r="D65" s="12"/>
      <c r="E65" s="12" t="e">
        <f t="shared" ref="E65:E72" si="20">C65/D65</f>
        <v>#DIV/0!</v>
      </c>
      <c r="F65" s="12" t="e">
        <f t="shared" ref="F65:F72" si="21">E65/4</f>
        <v>#DIV/0!</v>
      </c>
      <c r="G65" s="7" t="s">
        <v>21</v>
      </c>
      <c r="H65" s="12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6" x14ac:dyDescent="0.3">
      <c r="B66" s="65" t="s">
        <v>95</v>
      </c>
      <c r="C66" s="12">
        <f t="shared" si="19"/>
        <v>642</v>
      </c>
      <c r="D66" s="12">
        <v>1</v>
      </c>
      <c r="E66" s="12">
        <f t="shared" si="20"/>
        <v>642</v>
      </c>
      <c r="F66" s="12">
        <f t="shared" si="21"/>
        <v>160.5</v>
      </c>
      <c r="G66" s="7" t="s">
        <v>21</v>
      </c>
      <c r="H66" s="12">
        <v>642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6" x14ac:dyDescent="0.3">
      <c r="B67" s="65" t="s">
        <v>92</v>
      </c>
      <c r="C67" s="12">
        <f t="shared" si="19"/>
        <v>641</v>
      </c>
      <c r="D67" s="12">
        <v>1</v>
      </c>
      <c r="E67" s="12">
        <f t="shared" ref="E67" si="22">C67/D67</f>
        <v>641</v>
      </c>
      <c r="F67" s="12">
        <f t="shared" ref="F67" si="23">E67/4</f>
        <v>160.25</v>
      </c>
      <c r="G67" s="7"/>
      <c r="H67" s="12">
        <v>641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6" x14ac:dyDescent="0.3">
      <c r="B68" s="65" t="s">
        <v>149</v>
      </c>
      <c r="C68" s="12">
        <f t="shared" si="19"/>
        <v>1472</v>
      </c>
      <c r="D68" s="12">
        <v>2</v>
      </c>
      <c r="E68" s="12">
        <f t="shared" si="20"/>
        <v>736</v>
      </c>
      <c r="F68" s="12">
        <f t="shared" si="21"/>
        <v>184</v>
      </c>
      <c r="G68" s="7">
        <v>709</v>
      </c>
      <c r="H68" s="12">
        <v>763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6" x14ac:dyDescent="0.3">
      <c r="B69" s="65" t="s">
        <v>199</v>
      </c>
      <c r="C69" s="12">
        <f t="shared" si="19"/>
        <v>671</v>
      </c>
      <c r="D69" s="12">
        <v>1</v>
      </c>
      <c r="E69" s="12">
        <f t="shared" ref="E69" si="24">C69/D69</f>
        <v>671</v>
      </c>
      <c r="F69" s="12">
        <f t="shared" ref="F69" si="25">E69/4</f>
        <v>167.75</v>
      </c>
      <c r="G69" s="7"/>
      <c r="H69" s="12">
        <v>671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6" x14ac:dyDescent="0.3">
      <c r="B70" s="65" t="s">
        <v>189</v>
      </c>
      <c r="C70" s="12">
        <f t="shared" si="19"/>
        <v>642</v>
      </c>
      <c r="D70" s="12">
        <v>1</v>
      </c>
      <c r="E70" s="12">
        <f t="shared" si="20"/>
        <v>642</v>
      </c>
      <c r="F70" s="12">
        <f t="shared" si="21"/>
        <v>160.5</v>
      </c>
      <c r="G70" s="7">
        <v>642</v>
      </c>
      <c r="H70" s="12" t="s">
        <v>21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6" x14ac:dyDescent="0.3">
      <c r="B71" s="65" t="s">
        <v>94</v>
      </c>
      <c r="C71" s="12">
        <f t="shared" si="19"/>
        <v>1321</v>
      </c>
      <c r="D71" s="12">
        <v>2</v>
      </c>
      <c r="E71" s="12">
        <f t="shared" si="20"/>
        <v>660.5</v>
      </c>
      <c r="F71" s="12">
        <f t="shared" si="21"/>
        <v>165.125</v>
      </c>
      <c r="G71" s="7">
        <v>624</v>
      </c>
      <c r="H71" s="12">
        <v>697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6" x14ac:dyDescent="0.3">
      <c r="B72" s="65" t="s">
        <v>96</v>
      </c>
      <c r="C72" s="12">
        <f t="shared" si="19"/>
        <v>1184</v>
      </c>
      <c r="D72" s="12">
        <v>2</v>
      </c>
      <c r="E72" s="12">
        <f t="shared" si="20"/>
        <v>592</v>
      </c>
      <c r="F72" s="12">
        <f t="shared" si="21"/>
        <v>148</v>
      </c>
      <c r="G72" s="7">
        <v>549</v>
      </c>
      <c r="H72" s="12">
        <v>635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6" x14ac:dyDescent="0.3">
      <c r="B73" s="72" t="s">
        <v>56</v>
      </c>
      <c r="C73" s="12">
        <f t="shared" ref="C73:C74" si="26">SUM(G73:U73)</f>
        <v>624</v>
      </c>
      <c r="D73" s="12">
        <v>1</v>
      </c>
      <c r="E73" s="12">
        <f t="shared" ref="E73:E74" si="27">C73/D73</f>
        <v>624</v>
      </c>
      <c r="F73" s="12">
        <f t="shared" ref="F73:F74" si="28">E73/4</f>
        <v>156</v>
      </c>
      <c r="G73" s="7">
        <v>624</v>
      </c>
      <c r="H73" s="12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6" x14ac:dyDescent="0.3">
      <c r="A74" s="94"/>
      <c r="B74" s="71" t="s">
        <v>50</v>
      </c>
      <c r="C74" s="12">
        <f t="shared" si="26"/>
        <v>665</v>
      </c>
      <c r="D74" s="12">
        <v>1</v>
      </c>
      <c r="E74" s="12">
        <f t="shared" si="27"/>
        <v>665</v>
      </c>
      <c r="F74" s="12">
        <f t="shared" si="28"/>
        <v>166.25</v>
      </c>
      <c r="G74" s="7">
        <v>665</v>
      </c>
      <c r="H74" s="12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3">
      <c r="B75" s="38" t="s">
        <v>114</v>
      </c>
      <c r="C75" s="23">
        <f>SUM(C65:C74)</f>
        <v>7862</v>
      </c>
      <c r="D75" s="12">
        <f>SUM(D65:D74)</f>
        <v>12</v>
      </c>
      <c r="E75" s="23">
        <f t="shared" si="5"/>
        <v>655.16666666666663</v>
      </c>
      <c r="F75" s="23">
        <f t="shared" si="6"/>
        <v>163.79166666666666</v>
      </c>
      <c r="G75" s="7">
        <f>SUM(G65:G74)</f>
        <v>3813</v>
      </c>
      <c r="H75" s="7">
        <f>SUM(H65:H74)</f>
        <v>4049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x14ac:dyDescent="0.3">
      <c r="B76" s="39" t="s">
        <v>20</v>
      </c>
      <c r="C76" s="23"/>
      <c r="D76" s="23"/>
      <c r="E76" s="23" t="e">
        <f t="shared" si="5"/>
        <v>#DIV/0!</v>
      </c>
      <c r="F76" s="23" t="e">
        <f t="shared" si="6"/>
        <v>#DIV/0!</v>
      </c>
      <c r="G76" s="156">
        <v>159</v>
      </c>
      <c r="H76" s="118">
        <v>419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1" x14ac:dyDescent="0.3">
      <c r="B77" s="40" t="s">
        <v>115</v>
      </c>
      <c r="C77" s="23"/>
      <c r="D77" s="23"/>
      <c r="E77" s="23" t="e">
        <f t="shared" si="5"/>
        <v>#DIV/0!</v>
      </c>
      <c r="F77" s="23" t="e">
        <f t="shared" si="6"/>
        <v>#DIV/0!</v>
      </c>
      <c r="G77" s="7">
        <f>G75/6</f>
        <v>635.5</v>
      </c>
      <c r="H77" s="12"/>
      <c r="I77" s="7"/>
      <c r="J77" s="7"/>
      <c r="K77" s="7"/>
      <c r="L77" s="7"/>
      <c r="M77" s="7"/>
      <c r="N77" s="9"/>
      <c r="O77" s="9"/>
      <c r="P77" s="9"/>
      <c r="Q77" s="9"/>
      <c r="R77" s="9"/>
      <c r="S77" s="9"/>
      <c r="T77" s="9"/>
      <c r="U77" s="9"/>
    </row>
    <row r="78" spans="1:21" x14ac:dyDescent="0.3">
      <c r="B78" s="84" t="s">
        <v>116</v>
      </c>
      <c r="C78" s="36"/>
      <c r="D78" s="36"/>
      <c r="E78" s="36" t="e">
        <f t="shared" si="5"/>
        <v>#DIV/0!</v>
      </c>
      <c r="F78" s="36" t="e">
        <f t="shared" si="6"/>
        <v>#DIV/0!</v>
      </c>
      <c r="G78" s="85">
        <f>G77/4</f>
        <v>158.875</v>
      </c>
      <c r="H78" s="10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</row>
    <row r="79" spans="1:21" x14ac:dyDescent="0.3">
      <c r="C79" s="22"/>
      <c r="D79" s="22"/>
      <c r="E79" s="22"/>
      <c r="F79" s="22"/>
    </row>
    <row r="80" spans="1:21" ht="31.2" x14ac:dyDescent="0.3">
      <c r="B80" s="94" t="s">
        <v>183</v>
      </c>
      <c r="C80" s="86" t="s">
        <v>14</v>
      </c>
      <c r="D80" s="86" t="s">
        <v>15</v>
      </c>
      <c r="E80" s="86" t="s">
        <v>120</v>
      </c>
      <c r="F80" s="87" t="s">
        <v>121</v>
      </c>
      <c r="G80" s="25" t="s">
        <v>159</v>
      </c>
      <c r="H80" s="102" t="s">
        <v>0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2:21" ht="15.6" x14ac:dyDescent="0.3">
      <c r="B81" s="66" t="s">
        <v>100</v>
      </c>
      <c r="C81" s="12">
        <f t="shared" ref="C81:C88" si="29">SUM(G81:U81)</f>
        <v>1343</v>
      </c>
      <c r="D81" s="12">
        <v>2</v>
      </c>
      <c r="E81" s="12">
        <f t="shared" ref="E81:E88" si="30">C81/D81</f>
        <v>671.5</v>
      </c>
      <c r="F81" s="12">
        <f t="shared" ref="F81:F88" si="31">E81/4</f>
        <v>167.875</v>
      </c>
      <c r="G81" s="7">
        <v>726</v>
      </c>
      <c r="H81" s="12">
        <v>617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2:21" ht="15.6" x14ac:dyDescent="0.3">
      <c r="B82" s="66" t="s">
        <v>152</v>
      </c>
      <c r="C82" s="12">
        <f t="shared" si="29"/>
        <v>640</v>
      </c>
      <c r="D82" s="12">
        <v>1</v>
      </c>
      <c r="E82" s="12">
        <f t="shared" si="30"/>
        <v>640</v>
      </c>
      <c r="F82" s="12">
        <f t="shared" si="31"/>
        <v>160</v>
      </c>
      <c r="G82" s="7">
        <v>640</v>
      </c>
      <c r="H82" s="12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2:21" ht="15.6" x14ac:dyDescent="0.3">
      <c r="B83" s="66" t="s">
        <v>97</v>
      </c>
      <c r="C83" s="12">
        <f t="shared" si="29"/>
        <v>1265</v>
      </c>
      <c r="D83" s="12">
        <v>2</v>
      </c>
      <c r="E83" s="12">
        <f t="shared" si="30"/>
        <v>632.5</v>
      </c>
      <c r="F83" s="12">
        <f t="shared" si="31"/>
        <v>158.125</v>
      </c>
      <c r="G83" s="7">
        <v>636</v>
      </c>
      <c r="H83" s="12">
        <v>629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2:21" ht="15.6" x14ac:dyDescent="0.3">
      <c r="B84" s="66" t="s">
        <v>99</v>
      </c>
      <c r="C84" s="12">
        <f t="shared" si="29"/>
        <v>612</v>
      </c>
      <c r="D84" s="12">
        <v>1</v>
      </c>
      <c r="E84" s="12">
        <f t="shared" si="30"/>
        <v>612</v>
      </c>
      <c r="F84" s="12">
        <f t="shared" si="31"/>
        <v>153</v>
      </c>
      <c r="G84" s="7">
        <v>612</v>
      </c>
      <c r="H84" s="12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2:21" ht="15.6" x14ac:dyDescent="0.3">
      <c r="B85" s="66" t="s">
        <v>101</v>
      </c>
      <c r="C85" s="12">
        <f t="shared" si="29"/>
        <v>1214</v>
      </c>
      <c r="D85" s="12">
        <v>2</v>
      </c>
      <c r="E85" s="12">
        <f t="shared" si="30"/>
        <v>607</v>
      </c>
      <c r="F85" s="12">
        <f t="shared" si="31"/>
        <v>151.75</v>
      </c>
      <c r="G85" s="7">
        <v>599</v>
      </c>
      <c r="H85" s="12">
        <v>615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2:21" ht="15.6" x14ac:dyDescent="0.3">
      <c r="B86" s="66" t="s">
        <v>98</v>
      </c>
      <c r="C86" s="12">
        <f t="shared" si="29"/>
        <v>1195</v>
      </c>
      <c r="D86" s="12">
        <v>2</v>
      </c>
      <c r="E86" s="12">
        <f t="shared" si="30"/>
        <v>597.5</v>
      </c>
      <c r="F86" s="12">
        <f t="shared" si="31"/>
        <v>149.375</v>
      </c>
      <c r="G86" s="7">
        <v>585</v>
      </c>
      <c r="H86" s="12">
        <v>610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2:21" ht="15.6" x14ac:dyDescent="0.3">
      <c r="B87" s="66" t="s">
        <v>151</v>
      </c>
      <c r="C87" s="12">
        <f t="shared" si="29"/>
        <v>660</v>
      </c>
      <c r="D87" s="12">
        <v>1</v>
      </c>
      <c r="E87" s="12">
        <f t="shared" si="30"/>
        <v>660</v>
      </c>
      <c r="F87" s="12">
        <f t="shared" si="31"/>
        <v>165</v>
      </c>
      <c r="G87" s="7"/>
      <c r="H87" s="12">
        <v>660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2:21" ht="15.6" x14ac:dyDescent="0.3">
      <c r="B88" s="66" t="s">
        <v>200</v>
      </c>
      <c r="C88" s="12">
        <f t="shared" si="29"/>
        <v>626</v>
      </c>
      <c r="D88" s="12">
        <v>1</v>
      </c>
      <c r="E88" s="12">
        <f t="shared" si="30"/>
        <v>626</v>
      </c>
      <c r="F88" s="12">
        <f t="shared" si="31"/>
        <v>156.5</v>
      </c>
      <c r="G88" s="7"/>
      <c r="H88" s="12">
        <v>626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2:21" x14ac:dyDescent="0.3">
      <c r="B89" s="38" t="s">
        <v>114</v>
      </c>
      <c r="C89" s="12">
        <f>SUM(C81:C88)</f>
        <v>7555</v>
      </c>
      <c r="D89" s="12">
        <f>SUM(D81:D88)</f>
        <v>12</v>
      </c>
      <c r="E89" s="23">
        <f t="shared" ref="E89:E109" si="32">C89/D89</f>
        <v>629.58333333333337</v>
      </c>
      <c r="F89" s="23">
        <f t="shared" ref="F89:F112" si="33">E89/4</f>
        <v>157.39583333333334</v>
      </c>
      <c r="G89" s="7">
        <f>SUM(G81:G87)</f>
        <v>3798</v>
      </c>
      <c r="H89" s="7">
        <f>SUM(H81:H88)</f>
        <v>3757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7"/>
    </row>
    <row r="90" spans="2:21" x14ac:dyDescent="0.3">
      <c r="B90" s="39" t="s">
        <v>20</v>
      </c>
      <c r="C90" s="23"/>
      <c r="D90" s="23"/>
      <c r="E90" s="23" t="e">
        <f t="shared" si="32"/>
        <v>#DIV/0!</v>
      </c>
      <c r="F90" s="23" t="e">
        <f t="shared" si="33"/>
        <v>#DIV/0!</v>
      </c>
      <c r="G90" s="118">
        <v>265</v>
      </c>
      <c r="H90" s="118">
        <v>123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7"/>
    </row>
    <row r="91" spans="2:21" x14ac:dyDescent="0.3">
      <c r="B91" s="40" t="s">
        <v>115</v>
      </c>
      <c r="C91" s="23"/>
      <c r="D91" s="23"/>
      <c r="E91" s="23" t="e">
        <f t="shared" si="32"/>
        <v>#DIV/0!</v>
      </c>
      <c r="F91" s="23" t="e">
        <f t="shared" si="33"/>
        <v>#DIV/0!</v>
      </c>
      <c r="G91" s="9">
        <f>G89/6</f>
        <v>633</v>
      </c>
      <c r="H91" s="103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7"/>
    </row>
    <row r="92" spans="2:21" x14ac:dyDescent="0.3">
      <c r="B92" s="40" t="s">
        <v>116</v>
      </c>
      <c r="C92" s="23"/>
      <c r="D92" s="23"/>
      <c r="E92" s="23" t="e">
        <f t="shared" si="32"/>
        <v>#DIV/0!</v>
      </c>
      <c r="F92" s="23" t="e">
        <f t="shared" si="33"/>
        <v>#DIV/0!</v>
      </c>
      <c r="G92" s="9">
        <f>G91/4</f>
        <v>158.25</v>
      </c>
      <c r="H92" s="103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2:21" x14ac:dyDescent="0.3">
      <c r="C93" s="22"/>
      <c r="D93" s="22"/>
      <c r="E93" s="22"/>
      <c r="F93" s="22"/>
    </row>
    <row r="94" spans="2:21" x14ac:dyDescent="0.3">
      <c r="C94" s="22"/>
      <c r="D94" s="22"/>
      <c r="E94" s="22"/>
      <c r="F94" s="22"/>
    </row>
    <row r="95" spans="2:21" ht="31.2" x14ac:dyDescent="0.3">
      <c r="B95" s="37" t="s">
        <v>184</v>
      </c>
      <c r="C95" s="88" t="s">
        <v>14</v>
      </c>
      <c r="D95" s="88" t="s">
        <v>15</v>
      </c>
      <c r="E95" s="88" t="s">
        <v>120</v>
      </c>
      <c r="F95" s="89" t="s">
        <v>121</v>
      </c>
      <c r="G95" s="78" t="s">
        <v>159</v>
      </c>
      <c r="H95" s="102" t="s">
        <v>0</v>
      </c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</row>
    <row r="96" spans="2:21" ht="15.6" x14ac:dyDescent="0.3">
      <c r="B96" s="67" t="s">
        <v>102</v>
      </c>
      <c r="C96" s="12">
        <f t="shared" ref="C96:C103" si="34">SUM(G96:U96)</f>
        <v>1221</v>
      </c>
      <c r="D96" s="12">
        <v>2</v>
      </c>
      <c r="E96" s="12">
        <f t="shared" ref="E96:E103" si="35">C96/D96</f>
        <v>610.5</v>
      </c>
      <c r="F96" s="12">
        <f t="shared" ref="F96:F103" si="36">E96/4</f>
        <v>152.625</v>
      </c>
      <c r="G96" s="7">
        <v>636</v>
      </c>
      <c r="H96" s="12">
        <v>585</v>
      </c>
      <c r="I96" s="7"/>
      <c r="J96" s="7"/>
      <c r="K96" s="2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2:21" ht="15.6" x14ac:dyDescent="0.3">
      <c r="B97" s="67" t="s">
        <v>154</v>
      </c>
      <c r="C97" s="12">
        <f t="shared" si="34"/>
        <v>607</v>
      </c>
      <c r="D97" s="12">
        <v>1</v>
      </c>
      <c r="E97" s="12">
        <f t="shared" si="35"/>
        <v>607</v>
      </c>
      <c r="F97" s="12">
        <f t="shared" si="36"/>
        <v>151.75</v>
      </c>
      <c r="G97" s="7">
        <v>607</v>
      </c>
      <c r="H97" s="12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2:21" ht="15.6" x14ac:dyDescent="0.3">
      <c r="B98" s="67" t="s">
        <v>105</v>
      </c>
      <c r="C98" s="12">
        <f t="shared" si="34"/>
        <v>593</v>
      </c>
      <c r="D98" s="12">
        <v>1</v>
      </c>
      <c r="E98" s="12">
        <f t="shared" si="35"/>
        <v>593</v>
      </c>
      <c r="F98" s="12">
        <f t="shared" si="36"/>
        <v>148.25</v>
      </c>
      <c r="G98" s="7">
        <v>593</v>
      </c>
      <c r="H98" s="12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 ht="15.6" x14ac:dyDescent="0.3">
      <c r="B99" s="67" t="s">
        <v>104</v>
      </c>
      <c r="C99" s="12">
        <f t="shared" si="34"/>
        <v>954</v>
      </c>
      <c r="D99" s="12">
        <v>2</v>
      </c>
      <c r="E99" s="12">
        <f t="shared" si="35"/>
        <v>477</v>
      </c>
      <c r="F99" s="12">
        <f t="shared" si="36"/>
        <v>119.25</v>
      </c>
      <c r="G99" s="7">
        <v>427</v>
      </c>
      <c r="H99" s="12">
        <v>527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2:21" ht="15.6" x14ac:dyDescent="0.3">
      <c r="B100" s="67" t="s">
        <v>103</v>
      </c>
      <c r="C100" s="12">
        <f t="shared" si="34"/>
        <v>619</v>
      </c>
      <c r="D100" s="12">
        <v>1</v>
      </c>
      <c r="E100" s="12">
        <f t="shared" si="35"/>
        <v>619</v>
      </c>
      <c r="F100" s="12">
        <f t="shared" si="36"/>
        <v>154.75</v>
      </c>
      <c r="G100" s="7"/>
      <c r="H100" s="12">
        <v>619</v>
      </c>
      <c r="I100" s="7"/>
      <c r="J100" s="7"/>
      <c r="K100" s="6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2:21" ht="15.6" x14ac:dyDescent="0.3">
      <c r="B101" s="67" t="s">
        <v>106</v>
      </c>
      <c r="C101" s="12">
        <f t="shared" si="34"/>
        <v>644</v>
      </c>
      <c r="D101" s="12">
        <v>1</v>
      </c>
      <c r="E101" s="12">
        <f t="shared" si="35"/>
        <v>644</v>
      </c>
      <c r="F101" s="12">
        <f t="shared" si="36"/>
        <v>161</v>
      </c>
      <c r="G101" s="7"/>
      <c r="H101" s="12">
        <v>644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2:21" ht="15.6" x14ac:dyDescent="0.3">
      <c r="B102" s="67" t="s">
        <v>155</v>
      </c>
      <c r="C102" s="12">
        <f t="shared" si="34"/>
        <v>548</v>
      </c>
      <c r="D102" s="12">
        <v>1</v>
      </c>
      <c r="E102" s="12">
        <f t="shared" si="35"/>
        <v>548</v>
      </c>
      <c r="F102" s="12">
        <f t="shared" si="36"/>
        <v>137</v>
      </c>
      <c r="G102" s="7"/>
      <c r="H102" s="12">
        <v>548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2:21" ht="15.6" x14ac:dyDescent="0.3">
      <c r="B103" s="67" t="s">
        <v>201</v>
      </c>
      <c r="C103" s="12">
        <f t="shared" si="34"/>
        <v>585</v>
      </c>
      <c r="D103" s="12">
        <v>1</v>
      </c>
      <c r="E103" s="12">
        <f t="shared" si="35"/>
        <v>585</v>
      </c>
      <c r="F103" s="12">
        <f t="shared" si="36"/>
        <v>146.25</v>
      </c>
      <c r="G103" s="7"/>
      <c r="H103" s="12">
        <v>585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2:21" ht="15.6" x14ac:dyDescent="0.3">
      <c r="B104" s="116" t="s">
        <v>191</v>
      </c>
      <c r="C104" s="12">
        <f t="shared" ref="C104:C105" si="37">SUM(G104:U104)</f>
        <v>611</v>
      </c>
      <c r="D104" s="12">
        <v>1</v>
      </c>
      <c r="E104" s="12">
        <f t="shared" ref="E104:E105" si="38">C104/D104</f>
        <v>611</v>
      </c>
      <c r="F104" s="12">
        <f t="shared" ref="F104:F105" si="39">E104/4</f>
        <v>152.75</v>
      </c>
      <c r="G104" s="7">
        <v>611</v>
      </c>
      <c r="H104" s="12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2:21" ht="15.6" x14ac:dyDescent="0.3">
      <c r="B105" s="116" t="s">
        <v>187</v>
      </c>
      <c r="C105" s="12">
        <f t="shared" si="37"/>
        <v>525</v>
      </c>
      <c r="D105" s="12">
        <v>1</v>
      </c>
      <c r="E105" s="12">
        <f t="shared" si="38"/>
        <v>525</v>
      </c>
      <c r="F105" s="12">
        <f t="shared" si="39"/>
        <v>131.25</v>
      </c>
      <c r="G105" s="7">
        <v>525</v>
      </c>
      <c r="H105" s="12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2:21" x14ac:dyDescent="0.3">
      <c r="B106" s="38" t="s">
        <v>114</v>
      </c>
      <c r="C106" s="12">
        <f>SUM(C96:C105)</f>
        <v>6907</v>
      </c>
      <c r="D106" s="12">
        <f>SUM(D96:D105)</f>
        <v>12</v>
      </c>
      <c r="E106" s="12">
        <f t="shared" si="32"/>
        <v>575.58333333333337</v>
      </c>
      <c r="F106" s="12">
        <f t="shared" si="33"/>
        <v>143.89583333333334</v>
      </c>
      <c r="G106" s="7">
        <f>SUM(G96:G105)</f>
        <v>3399</v>
      </c>
      <c r="H106" s="7">
        <f>SUM(H96:H105)</f>
        <v>3508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7"/>
    </row>
    <row r="107" spans="2:21" x14ac:dyDescent="0.3">
      <c r="B107" s="39" t="s">
        <v>20</v>
      </c>
      <c r="C107" s="23"/>
      <c r="D107" s="23"/>
      <c r="E107" s="23" t="e">
        <f t="shared" si="32"/>
        <v>#DIV/0!</v>
      </c>
      <c r="F107" s="23" t="e">
        <f t="shared" si="33"/>
        <v>#DIV/0!</v>
      </c>
      <c r="G107" s="118">
        <v>44</v>
      </c>
      <c r="H107" s="118">
        <v>381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7"/>
    </row>
    <row r="108" spans="2:21" x14ac:dyDescent="0.3">
      <c r="B108" s="40" t="s">
        <v>115</v>
      </c>
      <c r="C108" s="23"/>
      <c r="D108" s="23"/>
      <c r="E108" s="23" t="e">
        <f t="shared" si="32"/>
        <v>#DIV/0!</v>
      </c>
      <c r="F108" s="23" t="e">
        <f t="shared" si="33"/>
        <v>#DIV/0!</v>
      </c>
      <c r="G108" s="9">
        <f>G106/6</f>
        <v>566.5</v>
      </c>
      <c r="H108" s="103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7"/>
    </row>
    <row r="109" spans="2:21" x14ac:dyDescent="0.3">
      <c r="B109" s="40" t="s">
        <v>116</v>
      </c>
      <c r="C109" s="23"/>
      <c r="D109" s="23"/>
      <c r="E109" s="23" t="e">
        <f t="shared" si="32"/>
        <v>#DIV/0!</v>
      </c>
      <c r="F109" s="23" t="e">
        <f t="shared" si="33"/>
        <v>#DIV/0!</v>
      </c>
      <c r="G109" s="9">
        <f>G108/4</f>
        <v>141.625</v>
      </c>
      <c r="H109" s="103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2:21" x14ac:dyDescent="0.3">
      <c r="C110" s="22"/>
      <c r="D110" s="22"/>
      <c r="E110" s="22"/>
      <c r="F110" s="22"/>
    </row>
    <row r="111" spans="2:21" x14ac:dyDescent="0.3">
      <c r="C111" s="22"/>
      <c r="D111" s="22"/>
      <c r="E111" s="22"/>
      <c r="F111" s="22"/>
    </row>
    <row r="112" spans="2:21" ht="15.6" x14ac:dyDescent="0.3">
      <c r="B112" s="37" t="s">
        <v>185</v>
      </c>
      <c r="C112" s="86" t="s">
        <v>14</v>
      </c>
      <c r="D112" s="86" t="s">
        <v>15</v>
      </c>
      <c r="E112" s="86" t="s">
        <v>120</v>
      </c>
      <c r="F112" s="23" t="e">
        <f t="shared" si="33"/>
        <v>#VALUE!</v>
      </c>
      <c r="G112" s="25" t="s">
        <v>159</v>
      </c>
      <c r="H112" s="102" t="s">
        <v>0</v>
      </c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2:21" ht="15.6" x14ac:dyDescent="0.3">
      <c r="B113" s="68" t="s">
        <v>157</v>
      </c>
      <c r="C113" s="12">
        <f t="shared" ref="C113:C118" si="40">SUM(G113:U113)</f>
        <v>1104</v>
      </c>
      <c r="D113" s="12">
        <v>2</v>
      </c>
      <c r="E113" s="12">
        <f t="shared" ref="E113:E118" si="41">C113/D113</f>
        <v>552</v>
      </c>
      <c r="F113" s="23">
        <f t="shared" ref="F113:F118" si="42">E113/4</f>
        <v>138</v>
      </c>
      <c r="G113" s="7">
        <v>611</v>
      </c>
      <c r="H113" s="12">
        <v>493</v>
      </c>
      <c r="I113" s="7"/>
      <c r="J113" s="7"/>
      <c r="K113" s="2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2:21" ht="15.6" x14ac:dyDescent="0.3">
      <c r="B114" s="69" t="s">
        <v>111</v>
      </c>
      <c r="C114" s="12">
        <f t="shared" si="40"/>
        <v>1027</v>
      </c>
      <c r="D114" s="12">
        <v>2</v>
      </c>
      <c r="E114" s="12">
        <f t="shared" si="41"/>
        <v>513.5</v>
      </c>
      <c r="F114" s="12">
        <f t="shared" si="42"/>
        <v>128.375</v>
      </c>
      <c r="G114" s="7">
        <v>548</v>
      </c>
      <c r="H114" s="12">
        <v>479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2:21" ht="15.6" x14ac:dyDescent="0.3">
      <c r="B115" s="68" t="s">
        <v>108</v>
      </c>
      <c r="C115" s="12">
        <f t="shared" si="40"/>
        <v>1086</v>
      </c>
      <c r="D115" s="12">
        <v>2</v>
      </c>
      <c r="E115" s="12">
        <f t="shared" si="41"/>
        <v>543</v>
      </c>
      <c r="F115" s="23">
        <f t="shared" si="42"/>
        <v>135.75</v>
      </c>
      <c r="G115" s="7">
        <v>535</v>
      </c>
      <c r="H115" s="12">
        <v>551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2:21" ht="15.6" x14ac:dyDescent="0.3">
      <c r="B116" s="68" t="s">
        <v>109</v>
      </c>
      <c r="C116" s="12">
        <f t="shared" si="40"/>
        <v>1036</v>
      </c>
      <c r="D116" s="12">
        <v>2</v>
      </c>
      <c r="E116" s="12">
        <f t="shared" si="41"/>
        <v>518</v>
      </c>
      <c r="F116" s="12">
        <f t="shared" si="42"/>
        <v>129.5</v>
      </c>
      <c r="G116" s="7">
        <v>532</v>
      </c>
      <c r="H116" s="12">
        <v>504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2:21" ht="15.6" x14ac:dyDescent="0.3">
      <c r="B117" s="68" t="s">
        <v>107</v>
      </c>
      <c r="C117" s="12">
        <f t="shared" si="40"/>
        <v>986</v>
      </c>
      <c r="D117" s="12">
        <v>2</v>
      </c>
      <c r="E117" s="12">
        <f t="shared" si="41"/>
        <v>493</v>
      </c>
      <c r="F117" s="23">
        <f t="shared" si="42"/>
        <v>123.25</v>
      </c>
      <c r="G117" s="7">
        <v>530</v>
      </c>
      <c r="H117" s="12">
        <v>456</v>
      </c>
      <c r="I117" s="6"/>
      <c r="J117" s="6"/>
      <c r="K117" s="6"/>
      <c r="L117" s="6"/>
      <c r="M117" s="7"/>
      <c r="N117" s="7"/>
      <c r="O117" s="7"/>
      <c r="P117" s="7"/>
      <c r="Q117" s="7"/>
      <c r="R117" s="7"/>
      <c r="S117" s="7"/>
      <c r="T117" s="7"/>
      <c r="U117" s="7"/>
    </row>
    <row r="118" spans="2:21" ht="15.6" x14ac:dyDescent="0.3">
      <c r="B118" s="68" t="s">
        <v>110</v>
      </c>
      <c r="C118" s="12">
        <f t="shared" si="40"/>
        <v>1006</v>
      </c>
      <c r="D118" s="12">
        <v>2</v>
      </c>
      <c r="E118" s="12">
        <f t="shared" si="41"/>
        <v>503</v>
      </c>
      <c r="F118" s="12">
        <f t="shared" si="42"/>
        <v>125.75</v>
      </c>
      <c r="G118" s="7">
        <v>524</v>
      </c>
      <c r="H118" s="12">
        <v>482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2:21" ht="15.6" x14ac:dyDescent="0.3">
      <c r="B119" s="70" t="s">
        <v>158</v>
      </c>
      <c r="C119" s="12">
        <f t="shared" ref="C119" si="43">SUM(G119:U119)</f>
        <v>0</v>
      </c>
      <c r="D119" s="12">
        <v>0</v>
      </c>
      <c r="E119" s="12" t="e">
        <f t="shared" ref="E119" si="44">C119/D119</f>
        <v>#DIV/0!</v>
      </c>
      <c r="F119" s="23" t="e">
        <f t="shared" ref="F119" si="45">E119/4</f>
        <v>#DIV/0!</v>
      </c>
      <c r="G119" s="7"/>
      <c r="H119" s="12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2:21" x14ac:dyDescent="0.3">
      <c r="B120" s="38" t="s">
        <v>114</v>
      </c>
      <c r="C120" s="12">
        <f>SUM(C113:C119)</f>
        <v>6245</v>
      </c>
      <c r="D120" s="12">
        <f>SUM(D113:D119)</f>
        <v>12</v>
      </c>
      <c r="E120" s="23"/>
      <c r="F120" s="23"/>
      <c r="G120" s="7">
        <f>SUM(G113:G119)</f>
        <v>3280</v>
      </c>
      <c r="H120" s="7">
        <f>SUM(H113:H119)</f>
        <v>2965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7"/>
    </row>
    <row r="121" spans="2:21" x14ac:dyDescent="0.3">
      <c r="B121" s="39" t="s">
        <v>20</v>
      </c>
      <c r="C121" s="39"/>
      <c r="D121" s="39"/>
      <c r="E121" s="39"/>
      <c r="F121" s="39"/>
      <c r="G121" s="155">
        <v>606</v>
      </c>
      <c r="H121" s="118">
        <v>171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7"/>
      <c r="U121" s="7"/>
    </row>
    <row r="122" spans="2:21" x14ac:dyDescent="0.3">
      <c r="B122" s="40" t="s">
        <v>115</v>
      </c>
      <c r="C122" s="40"/>
      <c r="D122" s="40"/>
      <c r="E122" s="40"/>
      <c r="F122" s="40"/>
      <c r="G122" s="9">
        <f>G120/6</f>
        <v>546.66666666666663</v>
      </c>
      <c r="H122" s="103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7"/>
      <c r="U122" s="7"/>
    </row>
    <row r="123" spans="2:21" x14ac:dyDescent="0.3">
      <c r="B123" s="40" t="s">
        <v>116</v>
      </c>
      <c r="C123" s="40"/>
      <c r="D123" s="40"/>
      <c r="E123" s="40"/>
      <c r="F123" s="40"/>
      <c r="G123" s="9">
        <f>G122/4</f>
        <v>136.66666666666666</v>
      </c>
      <c r="H123" s="103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</sheetData>
  <sortState xmlns:xlrd2="http://schemas.microsoft.com/office/spreadsheetml/2017/richdata2" ref="B113:U118">
    <sortCondition descending="1" ref="G113:G118"/>
  </sortState>
  <pageMargins left="0.70866141732283472" right="0.70866141732283472" top="0.74803149606299213" bottom="0.35433070866141736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722C-AE68-4AC8-B23F-985939EB2070}">
  <dimension ref="A1:J27"/>
  <sheetViews>
    <sheetView topLeftCell="A13" workbookViewId="0">
      <selection activeCell="M27" sqref="M27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2" customWidth="1"/>
    <col min="5" max="6" width="5.77734375" customWidth="1"/>
    <col min="7" max="7" width="3.44140625" customWidth="1"/>
    <col min="8" max="8" width="3.88671875" customWidth="1"/>
    <col min="9" max="9" width="26" customWidth="1"/>
    <col min="10" max="10" width="8.21875" customWidth="1"/>
  </cols>
  <sheetData>
    <row r="1" spans="1:10" ht="18" x14ac:dyDescent="0.35">
      <c r="E1" s="50" t="s">
        <v>123</v>
      </c>
    </row>
    <row r="2" spans="1:10" ht="9.6" customHeight="1" x14ac:dyDescent="0.3"/>
    <row r="3" spans="1:10" ht="18" x14ac:dyDescent="0.35">
      <c r="C3" s="51" t="s">
        <v>203</v>
      </c>
      <c r="I3" s="51" t="s">
        <v>126</v>
      </c>
    </row>
    <row r="4" spans="1:10" x14ac:dyDescent="0.3">
      <c r="C4" s="35" t="s">
        <v>124</v>
      </c>
      <c r="I4" s="35" t="s">
        <v>124</v>
      </c>
    </row>
    <row r="5" spans="1:10" ht="18" x14ac:dyDescent="0.35">
      <c r="A5">
        <v>1</v>
      </c>
      <c r="B5" s="137" t="s">
        <v>160</v>
      </c>
      <c r="C5" s="167" t="s">
        <v>47</v>
      </c>
      <c r="D5" s="52">
        <v>705</v>
      </c>
      <c r="G5">
        <v>1</v>
      </c>
      <c r="H5" s="137" t="s">
        <v>160</v>
      </c>
      <c r="I5" s="137" t="s">
        <v>46</v>
      </c>
      <c r="J5" s="52">
        <v>733</v>
      </c>
    </row>
    <row r="6" spans="1:10" ht="18" x14ac:dyDescent="0.35">
      <c r="A6">
        <v>2</v>
      </c>
      <c r="B6" s="137" t="s">
        <v>160</v>
      </c>
      <c r="C6" s="167" t="s">
        <v>50</v>
      </c>
      <c r="D6" s="53">
        <v>704</v>
      </c>
      <c r="G6">
        <v>2</v>
      </c>
      <c r="H6" s="137" t="s">
        <v>160</v>
      </c>
      <c r="I6" s="137" t="s">
        <v>50</v>
      </c>
      <c r="J6" s="53">
        <v>685</v>
      </c>
    </row>
    <row r="7" spans="1:10" ht="18" x14ac:dyDescent="0.35">
      <c r="A7">
        <v>3</v>
      </c>
      <c r="B7" s="136" t="s">
        <v>161</v>
      </c>
      <c r="C7" s="168" t="s">
        <v>53</v>
      </c>
      <c r="D7" s="54">
        <v>702</v>
      </c>
      <c r="G7">
        <v>3</v>
      </c>
      <c r="H7" s="136" t="s">
        <v>161</v>
      </c>
      <c r="I7" s="136" t="s">
        <v>55</v>
      </c>
      <c r="J7" s="54">
        <v>675</v>
      </c>
    </row>
    <row r="8" spans="1:10" ht="18" x14ac:dyDescent="0.35">
      <c r="A8">
        <v>3</v>
      </c>
      <c r="B8" s="137" t="s">
        <v>160</v>
      </c>
      <c r="C8" s="167" t="s">
        <v>49</v>
      </c>
      <c r="D8" s="55">
        <v>656</v>
      </c>
      <c r="G8">
        <v>4</v>
      </c>
      <c r="H8" s="136" t="s">
        <v>161</v>
      </c>
      <c r="I8" s="136" t="s">
        <v>53</v>
      </c>
      <c r="J8" s="55">
        <v>662</v>
      </c>
    </row>
    <row r="9" spans="1:10" ht="18" x14ac:dyDescent="0.35">
      <c r="A9">
        <v>5</v>
      </c>
      <c r="B9" s="169" t="s">
        <v>161</v>
      </c>
      <c r="C9" s="169" t="s">
        <v>51</v>
      </c>
      <c r="D9" s="55">
        <v>638</v>
      </c>
      <c r="G9">
        <v>5</v>
      </c>
      <c r="H9" s="137" t="s">
        <v>160</v>
      </c>
      <c r="I9" s="137" t="s">
        <v>47</v>
      </c>
      <c r="J9" s="55">
        <v>659</v>
      </c>
    </row>
    <row r="10" spans="1:10" ht="18" x14ac:dyDescent="0.35">
      <c r="A10">
        <v>5</v>
      </c>
      <c r="B10" s="137" t="s">
        <v>160</v>
      </c>
      <c r="C10" s="167" t="s">
        <v>48</v>
      </c>
      <c r="D10" s="55">
        <v>629</v>
      </c>
      <c r="G10">
        <v>6</v>
      </c>
      <c r="H10" s="137" t="s">
        <v>160</v>
      </c>
      <c r="I10" s="137" t="s">
        <v>49</v>
      </c>
      <c r="J10" s="55">
        <v>653</v>
      </c>
    </row>
    <row r="11" spans="1:10" ht="18" x14ac:dyDescent="0.35">
      <c r="A11">
        <v>7</v>
      </c>
      <c r="B11" s="136" t="s">
        <v>161</v>
      </c>
      <c r="C11" s="168" t="s">
        <v>55</v>
      </c>
      <c r="D11" s="55">
        <v>626</v>
      </c>
      <c r="G11">
        <v>7</v>
      </c>
      <c r="H11" s="137" t="s">
        <v>160</v>
      </c>
      <c r="I11" s="137" t="s">
        <v>48</v>
      </c>
      <c r="J11" s="55">
        <v>647</v>
      </c>
    </row>
    <row r="12" spans="1:10" ht="18" x14ac:dyDescent="0.35">
      <c r="A12">
        <v>7</v>
      </c>
      <c r="B12" s="136" t="s">
        <v>161</v>
      </c>
      <c r="C12" s="168" t="s">
        <v>56</v>
      </c>
      <c r="D12" s="55">
        <v>626</v>
      </c>
      <c r="G12">
        <v>7</v>
      </c>
      <c r="H12" s="136" t="s">
        <v>161</v>
      </c>
      <c r="I12" s="136" t="s">
        <v>51</v>
      </c>
      <c r="J12" s="56">
        <v>644</v>
      </c>
    </row>
    <row r="13" spans="1:10" ht="18" x14ac:dyDescent="0.35">
      <c r="A13">
        <v>9</v>
      </c>
      <c r="B13" s="138" t="s">
        <v>162</v>
      </c>
      <c r="C13" s="170" t="s">
        <v>59</v>
      </c>
      <c r="D13" s="55">
        <v>612</v>
      </c>
      <c r="G13">
        <v>9</v>
      </c>
      <c r="H13" s="138" t="s">
        <v>162</v>
      </c>
      <c r="I13" s="138" t="s">
        <v>59</v>
      </c>
      <c r="J13" s="55">
        <v>636</v>
      </c>
    </row>
    <row r="14" spans="1:10" ht="18" x14ac:dyDescent="0.35">
      <c r="A14">
        <v>10</v>
      </c>
      <c r="B14" s="138" t="s">
        <v>162</v>
      </c>
      <c r="C14" s="170" t="s">
        <v>57</v>
      </c>
      <c r="D14" s="55">
        <v>587</v>
      </c>
      <c r="G14">
        <v>10</v>
      </c>
      <c r="H14" s="136" t="s">
        <v>161</v>
      </c>
      <c r="I14" s="136" t="s">
        <v>56</v>
      </c>
      <c r="J14" s="55">
        <v>625</v>
      </c>
    </row>
    <row r="15" spans="1:10" ht="18" x14ac:dyDescent="0.35">
      <c r="B15" s="138" t="s">
        <v>162</v>
      </c>
      <c r="C15" s="170" t="s">
        <v>58</v>
      </c>
      <c r="D15" s="55">
        <v>587</v>
      </c>
    </row>
    <row r="16" spans="1:10" ht="18" x14ac:dyDescent="0.35">
      <c r="C16" s="51" t="s">
        <v>204</v>
      </c>
      <c r="I16" s="51" t="s">
        <v>126</v>
      </c>
    </row>
    <row r="17" spans="1:10" x14ac:dyDescent="0.3">
      <c r="C17" s="35" t="s">
        <v>125</v>
      </c>
      <c r="I17" s="35" t="s">
        <v>125</v>
      </c>
    </row>
    <row r="18" spans="1:10" ht="18" x14ac:dyDescent="0.35">
      <c r="A18">
        <v>1</v>
      </c>
      <c r="B18" s="130" t="s">
        <v>142</v>
      </c>
      <c r="C18" s="131" t="s">
        <v>67</v>
      </c>
      <c r="D18" s="52">
        <v>890</v>
      </c>
      <c r="G18">
        <v>1</v>
      </c>
      <c r="H18" s="130" t="s">
        <v>142</v>
      </c>
      <c r="I18" s="131" t="s">
        <v>68</v>
      </c>
      <c r="J18" s="52">
        <v>878</v>
      </c>
    </row>
    <row r="19" spans="1:10" ht="18" x14ac:dyDescent="0.35">
      <c r="A19">
        <v>2</v>
      </c>
      <c r="B19" s="130" t="s">
        <v>142</v>
      </c>
      <c r="C19" s="131" t="s">
        <v>69</v>
      </c>
      <c r="D19" s="53">
        <v>883</v>
      </c>
      <c r="G19">
        <v>2</v>
      </c>
      <c r="H19" s="130" t="s">
        <v>142</v>
      </c>
      <c r="I19" s="131" t="s">
        <v>69</v>
      </c>
      <c r="J19" s="53">
        <v>853</v>
      </c>
    </row>
    <row r="20" spans="1:10" ht="18" x14ac:dyDescent="0.35">
      <c r="A20">
        <v>3</v>
      </c>
      <c r="B20" s="130" t="s">
        <v>142</v>
      </c>
      <c r="C20" s="131" t="s">
        <v>68</v>
      </c>
      <c r="D20" s="54">
        <v>861</v>
      </c>
      <c r="G20">
        <v>3</v>
      </c>
      <c r="H20" s="130" t="s">
        <v>142</v>
      </c>
      <c r="I20" s="131" t="s">
        <v>67</v>
      </c>
      <c r="J20" s="54">
        <v>846</v>
      </c>
    </row>
    <row r="21" spans="1:10" ht="18" x14ac:dyDescent="0.35">
      <c r="A21">
        <v>4</v>
      </c>
      <c r="B21" s="132" t="s">
        <v>143</v>
      </c>
      <c r="C21" s="133" t="s">
        <v>77</v>
      </c>
      <c r="D21" s="55">
        <v>809</v>
      </c>
      <c r="G21">
        <v>4</v>
      </c>
      <c r="H21" s="132" t="s">
        <v>143</v>
      </c>
      <c r="I21" s="133" t="s">
        <v>77</v>
      </c>
      <c r="J21" s="55">
        <v>778</v>
      </c>
    </row>
    <row r="22" spans="1:10" ht="18" x14ac:dyDescent="0.35">
      <c r="A22">
        <v>5</v>
      </c>
      <c r="B22" s="134" t="s">
        <v>144</v>
      </c>
      <c r="C22" s="135" t="s">
        <v>80</v>
      </c>
      <c r="D22" s="55">
        <v>788</v>
      </c>
      <c r="G22">
        <v>5</v>
      </c>
      <c r="H22" s="132" t="s">
        <v>143</v>
      </c>
      <c r="I22" s="133" t="s">
        <v>75</v>
      </c>
      <c r="J22" s="55">
        <v>776</v>
      </c>
    </row>
    <row r="23" spans="1:10" ht="18" x14ac:dyDescent="0.35">
      <c r="A23">
        <v>6</v>
      </c>
      <c r="B23" s="134" t="s">
        <v>144</v>
      </c>
      <c r="C23" s="135" t="s">
        <v>84</v>
      </c>
      <c r="D23" s="55">
        <v>776</v>
      </c>
      <c r="G23">
        <v>6</v>
      </c>
      <c r="H23" s="130" t="s">
        <v>142</v>
      </c>
      <c r="I23" s="131" t="s">
        <v>70</v>
      </c>
      <c r="J23" s="55">
        <v>768</v>
      </c>
    </row>
    <row r="24" spans="1:10" ht="18" x14ac:dyDescent="0.35">
      <c r="A24">
        <v>7</v>
      </c>
      <c r="B24" s="134" t="s">
        <v>144</v>
      </c>
      <c r="C24" s="135" t="s">
        <v>82</v>
      </c>
      <c r="D24" s="55">
        <v>773</v>
      </c>
      <c r="G24">
        <v>7</v>
      </c>
      <c r="H24" s="132" t="s">
        <v>143</v>
      </c>
      <c r="I24" s="133" t="s">
        <v>72</v>
      </c>
      <c r="J24" s="55">
        <v>752</v>
      </c>
    </row>
    <row r="25" spans="1:10" ht="18" x14ac:dyDescent="0.35">
      <c r="A25">
        <v>8</v>
      </c>
      <c r="B25" s="175" t="s">
        <v>148</v>
      </c>
      <c r="C25" s="176" t="s">
        <v>149</v>
      </c>
      <c r="D25" s="55">
        <v>763</v>
      </c>
      <c r="G25">
        <v>8</v>
      </c>
      <c r="H25" s="132" t="s">
        <v>143</v>
      </c>
      <c r="I25" s="133" t="s">
        <v>74</v>
      </c>
      <c r="J25" s="56">
        <v>751</v>
      </c>
    </row>
    <row r="26" spans="1:10" ht="18" x14ac:dyDescent="0.35">
      <c r="A26">
        <v>8</v>
      </c>
      <c r="B26" s="130" t="s">
        <v>142</v>
      </c>
      <c r="C26" s="131" t="s">
        <v>70</v>
      </c>
      <c r="D26" s="55">
        <v>759</v>
      </c>
      <c r="G26">
        <v>9</v>
      </c>
      <c r="H26" s="130" t="s">
        <v>142</v>
      </c>
      <c r="I26" s="131" t="s">
        <v>71</v>
      </c>
      <c r="J26" s="55">
        <v>749</v>
      </c>
    </row>
    <row r="27" spans="1:10" ht="18" x14ac:dyDescent="0.35">
      <c r="A27">
        <v>10</v>
      </c>
      <c r="B27" s="175" t="s">
        <v>148</v>
      </c>
      <c r="C27" s="176" t="s">
        <v>199</v>
      </c>
      <c r="D27" s="55">
        <v>749</v>
      </c>
      <c r="G27">
        <v>10</v>
      </c>
      <c r="H27" s="134" t="s">
        <v>144</v>
      </c>
      <c r="I27" s="135" t="s">
        <v>80</v>
      </c>
      <c r="J27" s="55">
        <v>738</v>
      </c>
    </row>
  </sheetData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04DA-3C5A-43B3-A836-C9FFF68C197F}">
  <dimension ref="A1:I92"/>
  <sheetViews>
    <sheetView topLeftCell="A47" workbookViewId="0">
      <selection activeCell="J56" sqref="J56"/>
    </sheetView>
  </sheetViews>
  <sheetFormatPr defaultRowHeight="14.4" x14ac:dyDescent="0.3"/>
  <cols>
    <col min="1" max="1" width="8.33203125" customWidth="1"/>
    <col min="2" max="2" width="3.21875" bestFit="1" customWidth="1"/>
    <col min="3" max="3" width="22.5546875" bestFit="1" customWidth="1"/>
    <col min="7" max="8" width="8.88671875" style="35"/>
  </cols>
  <sheetData>
    <row r="1" spans="1:8" ht="18" x14ac:dyDescent="0.35">
      <c r="C1" s="51" t="s">
        <v>140</v>
      </c>
      <c r="G1" s="35" t="s">
        <v>205</v>
      </c>
    </row>
    <row r="2" spans="1:8" ht="17.399999999999999" x14ac:dyDescent="0.35">
      <c r="D2" s="5" t="s">
        <v>127</v>
      </c>
    </row>
    <row r="4" spans="1:8" x14ac:dyDescent="0.3">
      <c r="D4" s="57" t="s">
        <v>128</v>
      </c>
      <c r="E4" s="58" t="s">
        <v>129</v>
      </c>
      <c r="F4" s="58" t="s">
        <v>130</v>
      </c>
      <c r="G4" s="57" t="s">
        <v>131</v>
      </c>
      <c r="H4" s="57" t="s">
        <v>132</v>
      </c>
    </row>
    <row r="5" spans="1:8" ht="15.6" x14ac:dyDescent="0.3">
      <c r="A5">
        <v>1</v>
      </c>
      <c r="B5" s="60" t="s">
        <v>142</v>
      </c>
      <c r="C5" s="106" t="s">
        <v>67</v>
      </c>
      <c r="D5" s="12"/>
      <c r="E5" s="12">
        <v>247</v>
      </c>
      <c r="F5" s="12" t="s">
        <v>21</v>
      </c>
      <c r="G5" s="12"/>
      <c r="H5" s="12"/>
    </row>
    <row r="6" spans="1:8" ht="15.6" x14ac:dyDescent="0.3">
      <c r="A6">
        <v>2</v>
      </c>
      <c r="B6" s="60" t="s">
        <v>142</v>
      </c>
      <c r="C6" s="106" t="s">
        <v>69</v>
      </c>
      <c r="D6" s="12"/>
      <c r="E6" s="12">
        <v>257</v>
      </c>
      <c r="F6" s="12"/>
      <c r="G6" s="12" t="s">
        <v>21</v>
      </c>
      <c r="H6" s="12"/>
    </row>
    <row r="7" spans="1:8" ht="15.6" x14ac:dyDescent="0.3">
      <c r="A7">
        <v>3</v>
      </c>
      <c r="B7" s="60" t="s">
        <v>193</v>
      </c>
      <c r="C7" s="106" t="s">
        <v>68</v>
      </c>
      <c r="D7" s="12"/>
      <c r="E7" s="12"/>
      <c r="F7" s="12">
        <v>246</v>
      </c>
      <c r="G7" s="12"/>
      <c r="H7" s="12"/>
    </row>
    <row r="8" spans="1:8" ht="15.6" x14ac:dyDescent="0.3">
      <c r="A8">
        <v>4</v>
      </c>
      <c r="B8" s="62" t="s">
        <v>144</v>
      </c>
      <c r="C8" s="108" t="s">
        <v>80</v>
      </c>
      <c r="D8" s="6"/>
      <c r="E8" s="6"/>
      <c r="F8" s="12">
        <v>243</v>
      </c>
      <c r="G8" s="12"/>
      <c r="H8" s="12" t="s">
        <v>21</v>
      </c>
    </row>
    <row r="9" spans="1:8" ht="15.6" x14ac:dyDescent="0.3">
      <c r="A9">
        <v>5</v>
      </c>
      <c r="B9" s="65" t="s">
        <v>148</v>
      </c>
      <c r="C9" s="111" t="s">
        <v>149</v>
      </c>
      <c r="D9" s="6"/>
      <c r="E9" s="6"/>
      <c r="F9" s="12">
        <v>236</v>
      </c>
      <c r="G9" s="12"/>
      <c r="H9" s="12"/>
    </row>
    <row r="10" spans="1:8" ht="15.6" x14ac:dyDescent="0.3">
      <c r="A10">
        <v>6</v>
      </c>
      <c r="B10" s="61" t="s">
        <v>143</v>
      </c>
      <c r="C10" s="107" t="s">
        <v>72</v>
      </c>
      <c r="D10" s="23"/>
      <c r="E10" s="12"/>
      <c r="F10" s="12">
        <v>233</v>
      </c>
      <c r="G10" s="12"/>
      <c r="H10" s="12"/>
    </row>
    <row r="11" spans="1:8" ht="15.6" x14ac:dyDescent="0.3">
      <c r="A11">
        <v>7</v>
      </c>
      <c r="B11" s="62" t="s">
        <v>144</v>
      </c>
      <c r="C11" s="108" t="s">
        <v>86</v>
      </c>
      <c r="D11" s="6"/>
      <c r="E11" s="12"/>
      <c r="F11" s="12">
        <v>232</v>
      </c>
      <c r="G11" s="12"/>
      <c r="H11" s="12"/>
    </row>
    <row r="12" spans="1:8" ht="15.6" x14ac:dyDescent="0.3">
      <c r="A12">
        <v>8</v>
      </c>
      <c r="B12" s="61" t="s">
        <v>143</v>
      </c>
      <c r="C12" s="107" t="s">
        <v>75</v>
      </c>
      <c r="D12" s="12"/>
      <c r="E12" s="12"/>
      <c r="F12" s="12">
        <v>229</v>
      </c>
      <c r="G12" s="12"/>
      <c r="H12" s="12"/>
    </row>
    <row r="13" spans="1:8" ht="15.6" x14ac:dyDescent="0.3">
      <c r="A13">
        <v>9</v>
      </c>
      <c r="B13" s="61" t="s">
        <v>143</v>
      </c>
      <c r="C13" s="107" t="s">
        <v>78</v>
      </c>
      <c r="D13" s="23"/>
      <c r="E13" s="12"/>
      <c r="F13" s="12">
        <v>227</v>
      </c>
      <c r="G13" s="12"/>
      <c r="H13" s="12"/>
    </row>
    <row r="14" spans="1:8" ht="15.6" x14ac:dyDescent="0.3">
      <c r="A14">
        <v>10</v>
      </c>
      <c r="B14" s="60" t="s">
        <v>142</v>
      </c>
      <c r="C14" s="106" t="s">
        <v>71</v>
      </c>
      <c r="D14" s="6"/>
      <c r="E14" s="12"/>
      <c r="F14" s="12">
        <v>225</v>
      </c>
      <c r="G14" s="12"/>
      <c r="H14" s="12"/>
    </row>
    <row r="15" spans="1:8" ht="15.6" x14ac:dyDescent="0.3">
      <c r="A15">
        <v>11</v>
      </c>
      <c r="B15" s="60" t="s">
        <v>142</v>
      </c>
      <c r="C15" s="106" t="s">
        <v>70</v>
      </c>
      <c r="D15" s="23"/>
      <c r="E15" s="12"/>
      <c r="F15" s="12">
        <v>225</v>
      </c>
      <c r="G15" s="12"/>
      <c r="H15" s="12"/>
    </row>
    <row r="16" spans="1:8" ht="15.6" x14ac:dyDescent="0.3">
      <c r="A16">
        <v>12</v>
      </c>
      <c r="B16" s="61" t="s">
        <v>143</v>
      </c>
      <c r="C16" s="107" t="s">
        <v>77</v>
      </c>
      <c r="D16" s="23"/>
      <c r="E16" s="12"/>
      <c r="F16" s="12"/>
      <c r="G16" s="12">
        <v>224</v>
      </c>
      <c r="H16" s="12"/>
    </row>
    <row r="17" spans="1:8" ht="15.6" x14ac:dyDescent="0.3">
      <c r="A17">
        <v>13</v>
      </c>
      <c r="B17" s="62" t="s">
        <v>144</v>
      </c>
      <c r="C17" s="108" t="s">
        <v>84</v>
      </c>
      <c r="D17" s="6"/>
      <c r="E17" s="6"/>
      <c r="F17" s="12"/>
      <c r="G17" s="12">
        <v>222</v>
      </c>
      <c r="H17" s="12" t="s">
        <v>21</v>
      </c>
    </row>
    <row r="18" spans="1:8" ht="15.6" x14ac:dyDescent="0.3">
      <c r="A18">
        <v>14</v>
      </c>
      <c r="B18" s="65" t="s">
        <v>148</v>
      </c>
      <c r="C18" s="111" t="s">
        <v>199</v>
      </c>
      <c r="D18" s="6"/>
      <c r="E18" s="6"/>
      <c r="F18" s="6"/>
      <c r="G18" s="12">
        <v>220</v>
      </c>
      <c r="H18" s="12"/>
    </row>
    <row r="19" spans="1:8" ht="15.6" x14ac:dyDescent="0.3">
      <c r="A19">
        <v>15</v>
      </c>
      <c r="B19" s="71" t="s">
        <v>160</v>
      </c>
      <c r="C19" s="79" t="s">
        <v>50</v>
      </c>
      <c r="D19" s="6"/>
      <c r="E19" s="6"/>
      <c r="F19" s="6"/>
      <c r="G19" s="12">
        <v>217</v>
      </c>
      <c r="H19" s="12" t="s">
        <v>21</v>
      </c>
    </row>
    <row r="20" spans="1:8" ht="15.6" x14ac:dyDescent="0.3">
      <c r="A20">
        <v>16</v>
      </c>
      <c r="B20" s="61" t="s">
        <v>143</v>
      </c>
      <c r="C20" s="107" t="s">
        <v>79</v>
      </c>
      <c r="D20" s="23"/>
      <c r="E20" s="12"/>
      <c r="F20" s="12"/>
      <c r="G20" s="12">
        <v>216</v>
      </c>
      <c r="H20" s="12" t="s">
        <v>21</v>
      </c>
    </row>
    <row r="21" spans="1:8" ht="15.6" x14ac:dyDescent="0.3">
      <c r="A21">
        <v>17</v>
      </c>
      <c r="B21" s="66" t="s">
        <v>150</v>
      </c>
      <c r="C21" s="112" t="s">
        <v>97</v>
      </c>
      <c r="D21" s="6"/>
      <c r="E21" s="6"/>
      <c r="F21" s="6"/>
      <c r="G21" s="12">
        <v>215</v>
      </c>
      <c r="H21" s="12"/>
    </row>
    <row r="22" spans="1:8" ht="15.6" x14ac:dyDescent="0.3">
      <c r="A22">
        <v>18</v>
      </c>
      <c r="B22" s="62" t="s">
        <v>144</v>
      </c>
      <c r="C22" s="62" t="s">
        <v>82</v>
      </c>
      <c r="D22" s="6"/>
      <c r="E22" s="6"/>
      <c r="F22" s="12"/>
      <c r="G22" s="12">
        <v>214</v>
      </c>
      <c r="H22" s="12" t="s">
        <v>21</v>
      </c>
    </row>
    <row r="23" spans="1:8" ht="15.6" x14ac:dyDescent="0.3">
      <c r="A23">
        <v>19</v>
      </c>
      <c r="B23" s="66" t="s">
        <v>150</v>
      </c>
      <c r="C23" s="112" t="s">
        <v>100</v>
      </c>
      <c r="D23" s="6"/>
      <c r="E23" s="6"/>
      <c r="F23" s="12"/>
      <c r="G23" s="12">
        <v>211</v>
      </c>
      <c r="H23" s="12"/>
    </row>
    <row r="24" spans="1:8" ht="15.6" x14ac:dyDescent="0.3">
      <c r="A24">
        <v>20</v>
      </c>
      <c r="B24" s="61" t="s">
        <v>143</v>
      </c>
      <c r="C24" s="107" t="s">
        <v>74</v>
      </c>
      <c r="D24" s="23"/>
      <c r="E24" s="12"/>
      <c r="F24" s="12"/>
      <c r="G24" s="12">
        <v>211</v>
      </c>
      <c r="H24" s="12"/>
    </row>
    <row r="25" spans="1:8" ht="15.6" x14ac:dyDescent="0.3">
      <c r="A25">
        <v>21</v>
      </c>
      <c r="B25" s="71" t="s">
        <v>160</v>
      </c>
      <c r="C25" s="79" t="s">
        <v>48</v>
      </c>
      <c r="D25" s="6"/>
      <c r="E25" s="6"/>
      <c r="F25" s="6"/>
      <c r="G25" s="12">
        <v>208</v>
      </c>
      <c r="H25" s="12"/>
    </row>
    <row r="26" spans="1:8" ht="15.6" x14ac:dyDescent="0.3">
      <c r="A26">
        <v>22</v>
      </c>
      <c r="B26" s="62" t="s">
        <v>144</v>
      </c>
      <c r="C26" s="108" t="s">
        <v>81</v>
      </c>
      <c r="D26" s="12"/>
      <c r="E26" s="12"/>
      <c r="F26" s="12"/>
      <c r="G26" s="12">
        <v>207</v>
      </c>
      <c r="H26" s="12"/>
    </row>
    <row r="27" spans="1:8" ht="15.6" x14ac:dyDescent="0.3">
      <c r="A27">
        <v>23</v>
      </c>
      <c r="B27" s="63" t="s">
        <v>145</v>
      </c>
      <c r="C27" s="109" t="s">
        <v>89</v>
      </c>
      <c r="D27" s="23"/>
      <c r="E27" s="12"/>
      <c r="F27" s="12"/>
      <c r="G27" s="12">
        <v>206</v>
      </c>
      <c r="H27" s="12"/>
    </row>
    <row r="28" spans="1:8" ht="15.6" x14ac:dyDescent="0.3">
      <c r="A28">
        <v>24</v>
      </c>
      <c r="B28" s="71" t="s">
        <v>160</v>
      </c>
      <c r="C28" s="79" t="s">
        <v>46</v>
      </c>
      <c r="D28" s="23"/>
      <c r="E28" s="12"/>
      <c r="F28" s="12"/>
      <c r="G28" s="12">
        <v>204</v>
      </c>
      <c r="H28" s="12"/>
    </row>
    <row r="29" spans="1:8" ht="15.6" x14ac:dyDescent="0.3">
      <c r="A29">
        <v>25</v>
      </c>
      <c r="B29" s="71" t="s">
        <v>160</v>
      </c>
      <c r="C29" s="79" t="s">
        <v>47</v>
      </c>
      <c r="D29" s="6"/>
      <c r="E29" s="6"/>
      <c r="F29" s="6"/>
      <c r="G29" s="12">
        <v>203</v>
      </c>
      <c r="H29" s="12" t="s">
        <v>21</v>
      </c>
    </row>
    <row r="30" spans="1:8" ht="15.6" x14ac:dyDescent="0.3">
      <c r="A30">
        <v>26</v>
      </c>
      <c r="B30" s="72" t="s">
        <v>161</v>
      </c>
      <c r="C30" s="139" t="s">
        <v>55</v>
      </c>
      <c r="D30" s="6"/>
      <c r="E30" s="6"/>
      <c r="F30" s="6"/>
      <c r="G30" s="12">
        <v>200</v>
      </c>
      <c r="H30" s="12"/>
    </row>
    <row r="31" spans="1:8" ht="15.6" x14ac:dyDescent="0.3">
      <c r="A31">
        <v>27</v>
      </c>
      <c r="B31" s="67" t="s">
        <v>153</v>
      </c>
      <c r="C31" s="113" t="s">
        <v>105</v>
      </c>
      <c r="D31" s="6"/>
      <c r="E31" s="6"/>
      <c r="F31" s="6"/>
      <c r="G31" s="12">
        <v>200</v>
      </c>
      <c r="H31" s="12"/>
    </row>
    <row r="32" spans="1:8" ht="15.6" x14ac:dyDescent="0.3">
      <c r="A32">
        <v>28</v>
      </c>
      <c r="B32" s="63" t="s">
        <v>145</v>
      </c>
      <c r="C32" s="109" t="s">
        <v>90</v>
      </c>
      <c r="D32" s="23"/>
      <c r="E32" s="23"/>
      <c r="F32" s="12"/>
      <c r="G32" s="12"/>
      <c r="H32" s="12">
        <v>199</v>
      </c>
    </row>
    <row r="33" spans="1:8" ht="15.6" x14ac:dyDescent="0.3">
      <c r="A33">
        <v>29</v>
      </c>
      <c r="B33" s="65" t="s">
        <v>148</v>
      </c>
      <c r="C33" s="111" t="s">
        <v>94</v>
      </c>
      <c r="D33" s="6"/>
      <c r="E33" s="6"/>
      <c r="F33" s="6"/>
      <c r="G33" s="12"/>
      <c r="H33" s="12">
        <v>199</v>
      </c>
    </row>
    <row r="34" spans="1:8" ht="15.6" x14ac:dyDescent="0.3">
      <c r="A34">
        <v>30</v>
      </c>
      <c r="B34" s="159" t="s">
        <v>161</v>
      </c>
      <c r="C34" s="159" t="s">
        <v>52</v>
      </c>
      <c r="D34" s="6"/>
      <c r="E34" s="6"/>
      <c r="F34" s="6"/>
      <c r="G34" s="12"/>
      <c r="H34" s="12">
        <v>197</v>
      </c>
    </row>
    <row r="35" spans="1:8" ht="15.6" x14ac:dyDescent="0.3">
      <c r="A35">
        <v>31</v>
      </c>
      <c r="B35" s="72" t="s">
        <v>161</v>
      </c>
      <c r="C35" s="139" t="s">
        <v>53</v>
      </c>
      <c r="D35" s="6"/>
      <c r="E35" s="6"/>
      <c r="F35" s="6"/>
      <c r="G35" s="12"/>
      <c r="H35" s="12">
        <v>197</v>
      </c>
    </row>
    <row r="36" spans="1:8" ht="15.6" x14ac:dyDescent="0.3">
      <c r="A36">
        <v>32</v>
      </c>
      <c r="B36" s="62" t="s">
        <v>144</v>
      </c>
      <c r="C36" s="108" t="s">
        <v>83</v>
      </c>
      <c r="D36" s="23"/>
      <c r="E36" s="12"/>
      <c r="F36" s="12"/>
      <c r="G36" s="12"/>
      <c r="H36" s="12">
        <v>195</v>
      </c>
    </row>
    <row r="37" spans="1:8" ht="15.6" x14ac:dyDescent="0.3">
      <c r="A37">
        <v>33</v>
      </c>
      <c r="B37" s="66" t="s">
        <v>150</v>
      </c>
      <c r="C37" s="112" t="s">
        <v>98</v>
      </c>
      <c r="D37" s="6"/>
      <c r="E37" s="6"/>
      <c r="F37" s="12"/>
      <c r="G37" s="12"/>
      <c r="H37" s="12">
        <v>194</v>
      </c>
    </row>
    <row r="38" spans="1:8" ht="15.6" x14ac:dyDescent="0.3">
      <c r="A38">
        <v>34</v>
      </c>
      <c r="B38" s="63" t="s">
        <v>145</v>
      </c>
      <c r="C38" s="109" t="s">
        <v>146</v>
      </c>
      <c r="D38" s="6"/>
      <c r="E38" s="6"/>
      <c r="F38" s="6"/>
      <c r="G38" s="12"/>
      <c r="H38" s="12">
        <v>193</v>
      </c>
    </row>
    <row r="39" spans="1:8" ht="15.6" x14ac:dyDescent="0.3">
      <c r="A39">
        <v>35</v>
      </c>
      <c r="B39" s="65" t="s">
        <v>148</v>
      </c>
      <c r="C39" s="111" t="s">
        <v>92</v>
      </c>
      <c r="D39" s="12"/>
      <c r="E39" s="12"/>
      <c r="F39" s="12"/>
      <c r="G39" s="12"/>
      <c r="H39" s="12">
        <v>193</v>
      </c>
    </row>
    <row r="40" spans="1:8" ht="15.6" x14ac:dyDescent="0.3">
      <c r="A40">
        <v>36</v>
      </c>
      <c r="B40" s="71" t="s">
        <v>160</v>
      </c>
      <c r="C40" s="79" t="s">
        <v>49</v>
      </c>
      <c r="D40" s="6"/>
      <c r="E40" s="6"/>
      <c r="F40" s="6"/>
      <c r="G40" s="12"/>
      <c r="H40" s="12">
        <v>193</v>
      </c>
    </row>
    <row r="41" spans="1:8" ht="15.6" x14ac:dyDescent="0.3">
      <c r="A41">
        <v>37</v>
      </c>
      <c r="B41" s="63" t="s">
        <v>145</v>
      </c>
      <c r="C41" s="109" t="s">
        <v>91</v>
      </c>
      <c r="D41" s="6"/>
      <c r="E41" s="6"/>
      <c r="F41" s="6"/>
      <c r="G41" s="12"/>
      <c r="H41" s="12">
        <v>192</v>
      </c>
    </row>
    <row r="42" spans="1:8" ht="15.6" x14ac:dyDescent="0.3">
      <c r="A42">
        <v>38</v>
      </c>
      <c r="B42" s="101" t="s">
        <v>190</v>
      </c>
      <c r="C42" s="116" t="s">
        <v>191</v>
      </c>
      <c r="D42" s="6"/>
      <c r="E42" s="6"/>
      <c r="F42" s="6"/>
      <c r="G42" s="12"/>
      <c r="H42" s="12">
        <v>192</v>
      </c>
    </row>
    <row r="43" spans="1:8" ht="15.6" x14ac:dyDescent="0.3">
      <c r="A43">
        <v>39</v>
      </c>
      <c r="B43" s="72" t="s">
        <v>161</v>
      </c>
      <c r="C43" s="139" t="s">
        <v>51</v>
      </c>
      <c r="D43" s="6"/>
      <c r="E43" s="6"/>
      <c r="F43" s="6"/>
      <c r="G43" s="12"/>
      <c r="H43" s="12">
        <v>192</v>
      </c>
    </row>
    <row r="44" spans="1:8" ht="15.6" x14ac:dyDescent="0.3">
      <c r="A44">
        <v>40</v>
      </c>
      <c r="B44" s="73" t="s">
        <v>162</v>
      </c>
      <c r="C44" s="179" t="s">
        <v>59</v>
      </c>
      <c r="D44" s="6"/>
      <c r="E44" s="6"/>
      <c r="F44" s="6"/>
      <c r="G44" s="12"/>
      <c r="H44" s="12">
        <v>190</v>
      </c>
    </row>
    <row r="45" spans="1:8" ht="15.6" x14ac:dyDescent="0.3">
      <c r="A45">
        <v>41</v>
      </c>
      <c r="B45" s="63" t="s">
        <v>145</v>
      </c>
      <c r="C45" s="109" t="s">
        <v>87</v>
      </c>
      <c r="D45" s="23"/>
      <c r="E45" s="12"/>
      <c r="F45" s="12"/>
      <c r="G45" s="12"/>
      <c r="H45" s="12">
        <v>190</v>
      </c>
    </row>
    <row r="46" spans="1:8" ht="15.6" x14ac:dyDescent="0.3">
      <c r="A46">
        <v>42</v>
      </c>
      <c r="B46" s="66" t="s">
        <v>150</v>
      </c>
      <c r="C46" s="112" t="s">
        <v>152</v>
      </c>
      <c r="D46" s="6"/>
      <c r="E46" s="6"/>
      <c r="F46" s="6"/>
      <c r="G46" s="12"/>
      <c r="H46" s="12">
        <v>190</v>
      </c>
    </row>
    <row r="47" spans="1:8" ht="15.6" x14ac:dyDescent="0.3">
      <c r="A47">
        <v>43</v>
      </c>
      <c r="B47" s="62" t="s">
        <v>144</v>
      </c>
      <c r="C47" s="62" t="s">
        <v>85</v>
      </c>
      <c r="D47" s="23"/>
      <c r="E47" s="23"/>
      <c r="F47" s="12"/>
      <c r="G47" s="12"/>
      <c r="H47" s="12">
        <v>190</v>
      </c>
    </row>
    <row r="48" spans="1:8" ht="15.6" x14ac:dyDescent="0.3">
      <c r="A48">
        <v>44</v>
      </c>
      <c r="B48" s="60" t="s">
        <v>142</v>
      </c>
      <c r="C48" s="60" t="s">
        <v>73</v>
      </c>
      <c r="D48" s="23"/>
      <c r="E48" s="12"/>
      <c r="F48" s="12"/>
      <c r="G48" s="12"/>
      <c r="H48" s="12">
        <v>189</v>
      </c>
    </row>
    <row r="49" spans="1:8" ht="15.6" x14ac:dyDescent="0.3">
      <c r="A49">
        <v>45</v>
      </c>
      <c r="B49" s="63" t="s">
        <v>145</v>
      </c>
      <c r="C49" s="109" t="s">
        <v>88</v>
      </c>
      <c r="D49" s="6"/>
      <c r="E49" s="6"/>
      <c r="F49" s="12"/>
      <c r="G49" s="12"/>
      <c r="H49" s="12">
        <v>188</v>
      </c>
    </row>
    <row r="50" spans="1:8" ht="15.6" x14ac:dyDescent="0.3">
      <c r="A50">
        <v>46</v>
      </c>
      <c r="B50" s="68" t="s">
        <v>156</v>
      </c>
      <c r="C50" s="68" t="s">
        <v>109</v>
      </c>
      <c r="D50" s="6"/>
      <c r="E50" s="6"/>
      <c r="F50" s="6"/>
      <c r="G50" s="12"/>
      <c r="H50" s="12">
        <v>187</v>
      </c>
    </row>
    <row r="51" spans="1:8" ht="15.6" x14ac:dyDescent="0.3">
      <c r="A51">
        <v>47</v>
      </c>
      <c r="B51" s="66" t="s">
        <v>150</v>
      </c>
      <c r="C51" s="66" t="s">
        <v>99</v>
      </c>
      <c r="D51" s="6"/>
      <c r="E51" s="6"/>
      <c r="F51" s="6"/>
      <c r="G51" s="12"/>
      <c r="H51" s="12">
        <v>186</v>
      </c>
    </row>
    <row r="52" spans="1:8" ht="15.6" x14ac:dyDescent="0.3">
      <c r="A52">
        <v>48</v>
      </c>
      <c r="B52" s="74" t="s">
        <v>163</v>
      </c>
      <c r="C52" s="74" t="s">
        <v>63</v>
      </c>
      <c r="D52" s="6"/>
      <c r="E52" s="6"/>
      <c r="F52" s="6"/>
      <c r="G52" s="12"/>
      <c r="H52" s="12">
        <v>186</v>
      </c>
    </row>
    <row r="53" spans="1:8" ht="15.6" x14ac:dyDescent="0.3">
      <c r="A53">
        <v>49</v>
      </c>
      <c r="B53" s="65" t="s">
        <v>148</v>
      </c>
      <c r="C53" s="65" t="s">
        <v>95</v>
      </c>
      <c r="D53" s="6"/>
      <c r="E53" s="6"/>
      <c r="F53" s="6"/>
      <c r="G53" s="12"/>
      <c r="H53" s="12">
        <v>183</v>
      </c>
    </row>
    <row r="54" spans="1:8" ht="15.6" x14ac:dyDescent="0.3">
      <c r="A54">
        <v>50</v>
      </c>
      <c r="B54" s="73" t="s">
        <v>162</v>
      </c>
      <c r="C54" s="140" t="s">
        <v>58</v>
      </c>
      <c r="D54" s="6"/>
      <c r="E54" s="6"/>
      <c r="F54" s="6"/>
      <c r="G54" s="12"/>
      <c r="H54" s="12">
        <v>183</v>
      </c>
    </row>
    <row r="55" spans="1:8" ht="15.6" x14ac:dyDescent="0.3">
      <c r="A55">
        <v>51</v>
      </c>
      <c r="B55" s="76" t="s">
        <v>166</v>
      </c>
      <c r="C55" s="76" t="s">
        <v>169</v>
      </c>
      <c r="D55" s="6"/>
      <c r="E55" s="6"/>
      <c r="F55" s="6"/>
      <c r="G55" s="12"/>
      <c r="H55" s="12">
        <v>181</v>
      </c>
    </row>
    <row r="56" spans="1:8" ht="15.6" x14ac:dyDescent="0.3">
      <c r="A56">
        <v>52</v>
      </c>
      <c r="B56" s="72" t="s">
        <v>161</v>
      </c>
      <c r="C56" s="72" t="s">
        <v>56</v>
      </c>
      <c r="D56" s="6"/>
      <c r="E56" s="6"/>
      <c r="F56" s="6"/>
      <c r="G56" s="12"/>
      <c r="H56" s="12">
        <v>179</v>
      </c>
    </row>
    <row r="57" spans="1:8" ht="15.6" x14ac:dyDescent="0.3">
      <c r="A57">
        <v>53</v>
      </c>
      <c r="B57" s="66" t="s">
        <v>150</v>
      </c>
      <c r="C57" s="66" t="s">
        <v>101</v>
      </c>
      <c r="D57" s="12"/>
      <c r="E57" s="12"/>
      <c r="F57" s="12"/>
      <c r="G57" s="12"/>
      <c r="H57" s="12">
        <v>178</v>
      </c>
    </row>
    <row r="58" spans="1:8" ht="15.6" x14ac:dyDescent="0.3">
      <c r="A58">
        <v>54</v>
      </c>
      <c r="B58" s="63" t="s">
        <v>145</v>
      </c>
      <c r="C58" s="64" t="s">
        <v>147</v>
      </c>
      <c r="D58" s="12"/>
      <c r="E58" s="12"/>
      <c r="F58" s="12"/>
      <c r="G58" s="12"/>
      <c r="H58" s="12">
        <v>178</v>
      </c>
    </row>
    <row r="59" spans="1:8" ht="15.6" x14ac:dyDescent="0.3">
      <c r="A59">
        <v>55</v>
      </c>
      <c r="B59" s="67" t="s">
        <v>153</v>
      </c>
      <c r="C59" s="67" t="s">
        <v>103</v>
      </c>
      <c r="D59" s="6"/>
      <c r="E59" s="6"/>
      <c r="F59" s="6"/>
      <c r="G59" s="12"/>
      <c r="H59" s="12">
        <v>176</v>
      </c>
    </row>
    <row r="60" spans="1:8" ht="15.6" x14ac:dyDescent="0.3">
      <c r="B60" s="37"/>
      <c r="C60" s="37"/>
    </row>
    <row r="61" spans="1:8" ht="15.6" x14ac:dyDescent="0.3">
      <c r="B61" s="37"/>
      <c r="C61" s="37"/>
    </row>
    <row r="63" spans="1:8" ht="18" x14ac:dyDescent="0.35">
      <c r="C63" s="51" t="s">
        <v>133</v>
      </c>
    </row>
    <row r="65" spans="1:9" x14ac:dyDescent="0.3">
      <c r="D65" s="57" t="s">
        <v>134</v>
      </c>
      <c r="E65" s="57" t="s">
        <v>135</v>
      </c>
      <c r="F65" s="57" t="s">
        <v>136</v>
      </c>
      <c r="G65" s="57" t="s">
        <v>137</v>
      </c>
      <c r="H65" s="57" t="s">
        <v>138</v>
      </c>
      <c r="I65" s="57" t="s">
        <v>139</v>
      </c>
    </row>
    <row r="66" spans="1:9" ht="15.6" x14ac:dyDescent="0.3">
      <c r="A66">
        <v>1</v>
      </c>
      <c r="B66" s="60" t="s">
        <v>193</v>
      </c>
      <c r="C66" s="106" t="s">
        <v>68</v>
      </c>
      <c r="D66" s="12">
        <v>895</v>
      </c>
      <c r="E66" s="7"/>
      <c r="F66" s="12"/>
      <c r="G66" s="12"/>
      <c r="H66" s="12"/>
      <c r="I66" s="12"/>
    </row>
    <row r="67" spans="1:9" ht="15.6" x14ac:dyDescent="0.3">
      <c r="A67">
        <v>2</v>
      </c>
      <c r="B67" s="60" t="s">
        <v>142</v>
      </c>
      <c r="C67" s="106" t="s">
        <v>67</v>
      </c>
      <c r="D67" s="12">
        <v>890</v>
      </c>
      <c r="E67" s="12" t="s">
        <v>21</v>
      </c>
      <c r="F67" s="12"/>
      <c r="G67" s="12"/>
      <c r="H67" s="12"/>
      <c r="I67" s="12"/>
    </row>
    <row r="68" spans="1:9" ht="15.6" x14ac:dyDescent="0.3">
      <c r="A68">
        <v>3</v>
      </c>
      <c r="B68" s="60" t="s">
        <v>142</v>
      </c>
      <c r="C68" s="106" t="s">
        <v>69</v>
      </c>
      <c r="D68" s="12">
        <v>883</v>
      </c>
      <c r="E68" s="12" t="s">
        <v>21</v>
      </c>
      <c r="F68" s="12"/>
      <c r="G68" s="12"/>
      <c r="H68" s="12"/>
      <c r="I68" s="12"/>
    </row>
    <row r="69" spans="1:9" ht="15.6" x14ac:dyDescent="0.3">
      <c r="A69">
        <v>4</v>
      </c>
      <c r="B69" s="61" t="s">
        <v>143</v>
      </c>
      <c r="C69" s="107" t="s">
        <v>75</v>
      </c>
      <c r="D69" s="12">
        <v>826</v>
      </c>
      <c r="E69" s="12"/>
      <c r="F69" s="12"/>
      <c r="G69" s="12"/>
      <c r="H69" s="12"/>
      <c r="I69" s="12"/>
    </row>
    <row r="70" spans="1:9" ht="15.6" x14ac:dyDescent="0.3">
      <c r="A70">
        <v>5</v>
      </c>
      <c r="B70" s="61" t="s">
        <v>143</v>
      </c>
      <c r="C70" s="107" t="s">
        <v>77</v>
      </c>
      <c r="D70" s="12"/>
      <c r="E70" s="12">
        <v>809</v>
      </c>
      <c r="F70" s="6"/>
      <c r="G70" s="12"/>
      <c r="H70" s="12" t="s">
        <v>21</v>
      </c>
      <c r="I70" s="6"/>
    </row>
    <row r="71" spans="1:9" ht="15.6" x14ac:dyDescent="0.3">
      <c r="A71">
        <v>6</v>
      </c>
      <c r="B71" s="62" t="s">
        <v>144</v>
      </c>
      <c r="C71" s="108" t="s">
        <v>86</v>
      </c>
      <c r="D71" s="12"/>
      <c r="E71" s="12"/>
      <c r="F71" s="12">
        <v>789</v>
      </c>
      <c r="G71" s="12"/>
      <c r="H71" s="12"/>
      <c r="I71" s="12"/>
    </row>
    <row r="72" spans="1:9" ht="15.6" x14ac:dyDescent="0.3">
      <c r="A72">
        <v>7</v>
      </c>
      <c r="B72" s="62" t="s">
        <v>144</v>
      </c>
      <c r="C72" s="108" t="s">
        <v>80</v>
      </c>
      <c r="D72" s="12"/>
      <c r="E72" s="12"/>
      <c r="F72" s="12">
        <v>788</v>
      </c>
      <c r="G72" s="12"/>
      <c r="H72" s="12"/>
      <c r="I72" s="12"/>
    </row>
    <row r="73" spans="1:9" ht="15.6" x14ac:dyDescent="0.3">
      <c r="A73">
        <v>8</v>
      </c>
      <c r="B73" s="61" t="s">
        <v>143</v>
      </c>
      <c r="C73" s="107" t="s">
        <v>72</v>
      </c>
      <c r="D73" s="12"/>
      <c r="E73" s="7"/>
      <c r="F73" s="12">
        <v>777</v>
      </c>
      <c r="G73" s="12"/>
      <c r="H73" s="12"/>
      <c r="I73" s="12"/>
    </row>
    <row r="74" spans="1:9" ht="15.6" x14ac:dyDescent="0.3">
      <c r="A74">
        <v>9</v>
      </c>
      <c r="B74" s="60" t="s">
        <v>142</v>
      </c>
      <c r="C74" s="106" t="s">
        <v>70</v>
      </c>
      <c r="D74" s="12"/>
      <c r="E74" s="12"/>
      <c r="F74" s="12">
        <v>777</v>
      </c>
      <c r="G74" s="12"/>
      <c r="H74" s="12"/>
      <c r="I74" s="12"/>
    </row>
    <row r="75" spans="1:9" ht="15.6" x14ac:dyDescent="0.3">
      <c r="A75">
        <v>10</v>
      </c>
      <c r="B75" s="62" t="s">
        <v>144</v>
      </c>
      <c r="C75" s="108" t="s">
        <v>84</v>
      </c>
      <c r="D75" s="12"/>
      <c r="E75" s="6"/>
      <c r="F75" s="12">
        <v>776</v>
      </c>
      <c r="G75" s="12"/>
      <c r="H75" s="12"/>
      <c r="I75" s="6"/>
    </row>
    <row r="76" spans="1:9" ht="15.6" x14ac:dyDescent="0.3">
      <c r="A76">
        <v>11</v>
      </c>
      <c r="B76" s="61" t="s">
        <v>143</v>
      </c>
      <c r="C76" s="107" t="s">
        <v>78</v>
      </c>
      <c r="D76" s="12"/>
      <c r="E76" s="6"/>
      <c r="F76" s="6"/>
      <c r="G76" s="12">
        <v>795</v>
      </c>
      <c r="H76" s="12"/>
      <c r="I76" s="6"/>
    </row>
    <row r="77" spans="1:9" ht="15.6" x14ac:dyDescent="0.3">
      <c r="A77">
        <v>12</v>
      </c>
      <c r="B77" s="62" t="s">
        <v>144</v>
      </c>
      <c r="C77" s="108" t="s">
        <v>82</v>
      </c>
      <c r="D77" s="12"/>
      <c r="E77" s="12"/>
      <c r="F77" s="12"/>
      <c r="G77" s="12">
        <v>773</v>
      </c>
      <c r="H77" s="12"/>
      <c r="I77" s="12"/>
    </row>
    <row r="78" spans="1:9" ht="15.6" x14ac:dyDescent="0.3">
      <c r="A78">
        <v>13</v>
      </c>
      <c r="B78" s="60" t="s">
        <v>142</v>
      </c>
      <c r="C78" s="106" t="s">
        <v>71</v>
      </c>
      <c r="D78" s="12"/>
      <c r="E78" s="7"/>
      <c r="F78" s="12"/>
      <c r="G78" s="12">
        <v>764</v>
      </c>
      <c r="H78" s="12"/>
      <c r="I78" s="12"/>
    </row>
    <row r="79" spans="1:9" ht="15.6" x14ac:dyDescent="0.3">
      <c r="A79">
        <v>14</v>
      </c>
      <c r="B79" s="65" t="s">
        <v>148</v>
      </c>
      <c r="C79" s="111" t="s">
        <v>149</v>
      </c>
      <c r="D79" s="6"/>
      <c r="E79" s="12"/>
      <c r="F79" s="12"/>
      <c r="G79" s="12">
        <v>763</v>
      </c>
      <c r="H79" s="12"/>
      <c r="I79" s="12" t="s">
        <v>21</v>
      </c>
    </row>
    <row r="80" spans="1:9" ht="15.6" x14ac:dyDescent="0.3">
      <c r="A80">
        <v>15</v>
      </c>
      <c r="B80" s="61" t="s">
        <v>143</v>
      </c>
      <c r="C80" s="107" t="s">
        <v>74</v>
      </c>
      <c r="D80" s="12"/>
      <c r="E80" s="12"/>
      <c r="F80" s="12"/>
      <c r="G80" s="12">
        <v>762</v>
      </c>
      <c r="H80" s="12"/>
      <c r="I80" s="12"/>
    </row>
    <row r="81" spans="1:9" ht="15.6" x14ac:dyDescent="0.3">
      <c r="A81">
        <v>16</v>
      </c>
      <c r="B81" s="62" t="s">
        <v>144</v>
      </c>
      <c r="C81" s="108" t="s">
        <v>81</v>
      </c>
      <c r="D81" s="12"/>
      <c r="E81" s="12"/>
      <c r="F81" s="12"/>
      <c r="G81" s="12">
        <v>757</v>
      </c>
      <c r="H81" s="12"/>
      <c r="I81" s="12"/>
    </row>
    <row r="82" spans="1:9" ht="15.6" x14ac:dyDescent="0.3">
      <c r="A82">
        <v>17</v>
      </c>
      <c r="B82" s="65" t="s">
        <v>148</v>
      </c>
      <c r="C82" s="111" t="s">
        <v>198</v>
      </c>
      <c r="D82" s="12"/>
      <c r="E82" s="12"/>
      <c r="F82" s="12"/>
      <c r="G82" s="12"/>
      <c r="H82" s="12">
        <v>749</v>
      </c>
      <c r="I82" s="12"/>
    </row>
    <row r="83" spans="1:9" ht="15.6" x14ac:dyDescent="0.3">
      <c r="A83">
        <v>18</v>
      </c>
      <c r="B83" s="71" t="s">
        <v>160</v>
      </c>
      <c r="C83" s="79" t="s">
        <v>46</v>
      </c>
      <c r="D83" s="6"/>
      <c r="E83" s="12"/>
      <c r="F83" s="12"/>
      <c r="G83" s="12"/>
      <c r="H83" s="12">
        <v>746</v>
      </c>
      <c r="I83" s="12"/>
    </row>
    <row r="84" spans="1:9" ht="15.6" x14ac:dyDescent="0.3">
      <c r="A84">
        <v>19</v>
      </c>
      <c r="B84" s="63" t="s">
        <v>145</v>
      </c>
      <c r="C84" s="109" t="s">
        <v>90</v>
      </c>
      <c r="D84" s="6"/>
      <c r="E84" s="12"/>
      <c r="F84" s="12"/>
      <c r="G84" s="12"/>
      <c r="H84" s="12">
        <v>745</v>
      </c>
      <c r="I84" s="6"/>
    </row>
    <row r="85" spans="1:9" ht="15.6" x14ac:dyDescent="0.3">
      <c r="A85">
        <v>20</v>
      </c>
      <c r="B85" s="60" t="s">
        <v>142</v>
      </c>
      <c r="C85" s="106" t="s">
        <v>188</v>
      </c>
      <c r="D85" s="12"/>
      <c r="E85" s="12"/>
      <c r="F85" s="12"/>
      <c r="G85" s="12"/>
      <c r="H85" s="12">
        <v>745</v>
      </c>
      <c r="I85" s="12"/>
    </row>
    <row r="86" spans="1:9" ht="15.6" x14ac:dyDescent="0.3">
      <c r="A86">
        <v>21</v>
      </c>
      <c r="B86" s="61" t="s">
        <v>143</v>
      </c>
      <c r="C86" s="107" t="s">
        <v>79</v>
      </c>
      <c r="D86" s="6"/>
      <c r="E86" s="6"/>
      <c r="F86" s="12"/>
      <c r="G86" s="12"/>
      <c r="H86" s="12">
        <v>732</v>
      </c>
      <c r="I86" s="12" t="s">
        <v>21</v>
      </c>
    </row>
    <row r="87" spans="1:9" ht="15.6" x14ac:dyDescent="0.3">
      <c r="A87">
        <v>22</v>
      </c>
      <c r="B87" s="66" t="s">
        <v>150</v>
      </c>
      <c r="C87" s="112" t="s">
        <v>100</v>
      </c>
      <c r="D87" s="12"/>
      <c r="E87" s="12"/>
      <c r="F87" s="12"/>
      <c r="G87" s="12"/>
      <c r="H87" s="12">
        <v>726</v>
      </c>
      <c r="I87" s="12"/>
    </row>
    <row r="88" spans="1:9" ht="15.6" x14ac:dyDescent="0.3">
      <c r="A88">
        <v>23</v>
      </c>
      <c r="B88" s="72" t="s">
        <v>161</v>
      </c>
      <c r="C88" s="139" t="s">
        <v>55</v>
      </c>
      <c r="D88" s="6"/>
      <c r="E88" s="12"/>
      <c r="F88" s="12"/>
      <c r="G88" s="12"/>
      <c r="H88" s="12"/>
      <c r="I88" s="12">
        <v>724</v>
      </c>
    </row>
    <row r="89" spans="1:9" ht="15.6" x14ac:dyDescent="0.3">
      <c r="A89">
        <v>24</v>
      </c>
      <c r="B89" s="63" t="s">
        <v>145</v>
      </c>
      <c r="C89" s="63" t="s">
        <v>89</v>
      </c>
      <c r="D89" s="6"/>
      <c r="E89" s="12"/>
      <c r="F89" s="12"/>
      <c r="G89" s="12"/>
      <c r="H89" s="12"/>
      <c r="I89" s="12">
        <v>722</v>
      </c>
    </row>
    <row r="90" spans="1:9" ht="15.6" x14ac:dyDescent="0.3">
      <c r="A90">
        <v>25</v>
      </c>
      <c r="B90" s="71" t="s">
        <v>160</v>
      </c>
      <c r="C90" s="79" t="s">
        <v>47</v>
      </c>
      <c r="D90" s="12"/>
      <c r="E90" s="7"/>
      <c r="F90" s="12"/>
      <c r="G90" s="12"/>
      <c r="H90" s="12"/>
      <c r="I90" s="12">
        <v>705</v>
      </c>
    </row>
    <row r="91" spans="1:9" ht="15.6" x14ac:dyDescent="0.3">
      <c r="A91">
        <v>26</v>
      </c>
      <c r="B91" s="71" t="s">
        <v>160</v>
      </c>
      <c r="C91" s="71" t="s">
        <v>50</v>
      </c>
      <c r="D91" s="6"/>
      <c r="E91" s="12"/>
      <c r="F91" s="12"/>
      <c r="G91" s="12"/>
      <c r="H91" s="12"/>
      <c r="I91" s="12">
        <v>704</v>
      </c>
    </row>
    <row r="92" spans="1:9" ht="15.6" x14ac:dyDescent="0.3">
      <c r="A92">
        <v>27</v>
      </c>
      <c r="B92" s="72" t="s">
        <v>161</v>
      </c>
      <c r="C92" s="139" t="s">
        <v>53</v>
      </c>
      <c r="D92" s="6"/>
      <c r="E92" s="6"/>
      <c r="F92" s="6"/>
      <c r="G92" s="12"/>
      <c r="H92" s="12"/>
      <c r="I92" s="12">
        <v>702</v>
      </c>
    </row>
  </sheetData>
  <sortState xmlns:xlrd2="http://schemas.microsoft.com/office/spreadsheetml/2017/richdata2" ref="B88:I92">
    <sortCondition descending="1" ref="I88:I92"/>
  </sortState>
  <pageMargins left="0.7" right="0.7" top="0.75" bottom="0.75" header="0.3" footer="0.3"/>
  <pageSetup paperSize="9" orientation="portrait" horizontalDpi="0" verticalDpi="0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21C4-D857-4C51-BD48-58E4BBC32990}">
  <dimension ref="A1:L53"/>
  <sheetViews>
    <sheetView workbookViewId="0">
      <selection activeCell="N4" sqref="N4"/>
    </sheetView>
  </sheetViews>
  <sheetFormatPr defaultRowHeight="14.4" x14ac:dyDescent="0.3"/>
  <cols>
    <col min="1" max="1" width="5.77734375" customWidth="1"/>
    <col min="2" max="2" width="3.21875" bestFit="1" customWidth="1"/>
    <col min="3" max="3" width="22.5546875" customWidth="1"/>
    <col min="4" max="4" width="6.77734375" customWidth="1"/>
    <col min="5" max="5" width="5.5546875" style="35" customWidth="1"/>
    <col min="6" max="6" width="4" customWidth="1"/>
    <col min="7" max="8" width="3.21875" customWidth="1"/>
    <col min="9" max="9" width="20.21875" bestFit="1" customWidth="1"/>
    <col min="10" max="10" width="6.77734375" style="35" customWidth="1"/>
    <col min="11" max="11" width="5.5546875" style="35" customWidth="1"/>
  </cols>
  <sheetData>
    <row r="1" spans="1:11" ht="18" x14ac:dyDescent="0.35">
      <c r="C1" s="51" t="s">
        <v>141</v>
      </c>
      <c r="H1" t="s">
        <v>206</v>
      </c>
    </row>
    <row r="3" spans="1:11" x14ac:dyDescent="0.3">
      <c r="C3" s="22" t="s">
        <v>125</v>
      </c>
      <c r="E3" s="35" t="s">
        <v>194</v>
      </c>
      <c r="I3" s="22" t="s">
        <v>124</v>
      </c>
      <c r="K3" s="35" t="s">
        <v>194</v>
      </c>
    </row>
    <row r="4" spans="1:11" ht="12.6" customHeight="1" x14ac:dyDescent="0.3">
      <c r="A4">
        <v>1</v>
      </c>
      <c r="B4" s="142" t="s">
        <v>193</v>
      </c>
      <c r="C4" s="142" t="s">
        <v>68</v>
      </c>
      <c r="D4" s="127">
        <v>895</v>
      </c>
      <c r="E4" s="12">
        <v>1</v>
      </c>
      <c r="G4">
        <v>1</v>
      </c>
      <c r="H4" s="143" t="s">
        <v>160</v>
      </c>
      <c r="I4" s="143" t="s">
        <v>46</v>
      </c>
      <c r="J4" s="127">
        <v>745</v>
      </c>
      <c r="K4" s="12">
        <v>1</v>
      </c>
    </row>
    <row r="5" spans="1:11" ht="12.6" customHeight="1" x14ac:dyDescent="0.3">
      <c r="A5">
        <v>2</v>
      </c>
      <c r="B5" s="142" t="s">
        <v>142</v>
      </c>
      <c r="C5" s="142" t="s">
        <v>67</v>
      </c>
      <c r="D5" s="128">
        <v>890</v>
      </c>
      <c r="E5" s="12">
        <v>2</v>
      </c>
      <c r="G5">
        <v>2</v>
      </c>
      <c r="H5" s="145" t="s">
        <v>161</v>
      </c>
      <c r="I5" s="145" t="s">
        <v>55</v>
      </c>
      <c r="J5" s="128">
        <v>724</v>
      </c>
      <c r="K5" s="12">
        <v>1</v>
      </c>
    </row>
    <row r="6" spans="1:11" ht="12.6" customHeight="1" x14ac:dyDescent="0.3">
      <c r="A6">
        <v>3</v>
      </c>
      <c r="B6" s="142" t="s">
        <v>142</v>
      </c>
      <c r="C6" s="142" t="s">
        <v>69</v>
      </c>
      <c r="D6" s="129">
        <v>883</v>
      </c>
      <c r="E6" s="12">
        <v>2</v>
      </c>
      <c r="G6">
        <v>3</v>
      </c>
      <c r="H6" s="143" t="s">
        <v>160</v>
      </c>
      <c r="I6" s="143" t="s">
        <v>46</v>
      </c>
      <c r="J6" s="129">
        <v>721</v>
      </c>
      <c r="K6" s="12">
        <v>1</v>
      </c>
    </row>
    <row r="7" spans="1:11" ht="12.6" customHeight="1" x14ac:dyDescent="0.3">
      <c r="A7">
        <v>4</v>
      </c>
      <c r="B7" s="142" t="s">
        <v>142</v>
      </c>
      <c r="C7" s="142" t="s">
        <v>68</v>
      </c>
      <c r="D7" s="12">
        <v>861</v>
      </c>
      <c r="E7" s="12">
        <v>2</v>
      </c>
      <c r="G7">
        <v>4</v>
      </c>
      <c r="H7" s="143" t="s">
        <v>160</v>
      </c>
      <c r="I7" s="143" t="s">
        <v>47</v>
      </c>
      <c r="J7" s="12">
        <v>705</v>
      </c>
      <c r="K7" s="12">
        <v>2</v>
      </c>
    </row>
    <row r="8" spans="1:11" ht="12.6" customHeight="1" x14ac:dyDescent="0.3">
      <c r="A8">
        <v>5</v>
      </c>
      <c r="B8" s="144" t="s">
        <v>143</v>
      </c>
      <c r="C8" s="144" t="s">
        <v>75</v>
      </c>
      <c r="D8" s="12">
        <v>826</v>
      </c>
      <c r="E8" s="12">
        <v>1</v>
      </c>
      <c r="G8">
        <v>5</v>
      </c>
      <c r="H8" s="143" t="s">
        <v>160</v>
      </c>
      <c r="I8" s="143" t="s">
        <v>50</v>
      </c>
      <c r="J8" s="12">
        <v>704</v>
      </c>
      <c r="K8" s="12">
        <v>2</v>
      </c>
    </row>
    <row r="9" spans="1:11" ht="12.6" customHeight="1" x14ac:dyDescent="0.3">
      <c r="A9">
        <v>6</v>
      </c>
      <c r="B9" s="142" t="s">
        <v>142</v>
      </c>
      <c r="C9" s="142" t="s">
        <v>69</v>
      </c>
      <c r="D9" s="12">
        <v>823</v>
      </c>
      <c r="E9" s="12">
        <v>1</v>
      </c>
      <c r="G9">
        <v>6</v>
      </c>
      <c r="H9" s="145" t="s">
        <v>161</v>
      </c>
      <c r="I9" s="145" t="s">
        <v>53</v>
      </c>
      <c r="J9" s="12">
        <v>702</v>
      </c>
      <c r="K9" s="12">
        <v>2</v>
      </c>
    </row>
    <row r="10" spans="1:11" ht="12.6" customHeight="1" x14ac:dyDescent="0.3">
      <c r="A10">
        <v>7</v>
      </c>
      <c r="B10" s="144" t="s">
        <v>143</v>
      </c>
      <c r="C10" s="144" t="s">
        <v>77</v>
      </c>
      <c r="D10" s="12">
        <v>809</v>
      </c>
      <c r="E10" s="12">
        <v>2</v>
      </c>
      <c r="G10">
        <v>7</v>
      </c>
      <c r="H10" s="143" t="s">
        <v>160</v>
      </c>
      <c r="I10" s="143" t="s">
        <v>50</v>
      </c>
      <c r="J10" s="12">
        <v>665</v>
      </c>
      <c r="K10" s="12">
        <v>2</v>
      </c>
    </row>
    <row r="11" spans="1:11" ht="12.6" customHeight="1" x14ac:dyDescent="0.3">
      <c r="A11">
        <v>8</v>
      </c>
      <c r="B11" s="142" t="s">
        <v>142</v>
      </c>
      <c r="C11" s="142" t="s">
        <v>67</v>
      </c>
      <c r="D11" s="12">
        <v>802</v>
      </c>
      <c r="E11" s="12">
        <v>1</v>
      </c>
      <c r="G11">
        <v>8</v>
      </c>
      <c r="H11" s="143" t="s">
        <v>160</v>
      </c>
      <c r="I11" s="143" t="s">
        <v>48</v>
      </c>
      <c r="J11" s="12">
        <v>665</v>
      </c>
      <c r="K11" s="12">
        <v>1</v>
      </c>
    </row>
    <row r="12" spans="1:11" ht="12.6" customHeight="1" x14ac:dyDescent="0.3">
      <c r="A12">
        <v>9</v>
      </c>
      <c r="B12" s="146" t="s">
        <v>144</v>
      </c>
      <c r="C12" s="146" t="s">
        <v>86</v>
      </c>
      <c r="D12" s="12">
        <v>789</v>
      </c>
      <c r="E12" s="12">
        <v>1</v>
      </c>
      <c r="G12">
        <v>9</v>
      </c>
      <c r="H12" s="147" t="s">
        <v>162</v>
      </c>
      <c r="I12" s="147" t="s">
        <v>59</v>
      </c>
      <c r="J12" s="12">
        <v>659</v>
      </c>
      <c r="K12" s="12">
        <v>1</v>
      </c>
    </row>
    <row r="13" spans="1:11" ht="12.6" customHeight="1" x14ac:dyDescent="0.3">
      <c r="A13">
        <v>10</v>
      </c>
      <c r="B13" s="146" t="s">
        <v>144</v>
      </c>
      <c r="C13" s="146" t="s">
        <v>80</v>
      </c>
      <c r="D13" s="12">
        <v>788</v>
      </c>
      <c r="E13" s="12">
        <v>2</v>
      </c>
      <c r="G13">
        <v>10</v>
      </c>
      <c r="H13" s="143" t="s">
        <v>160</v>
      </c>
      <c r="I13" s="143" t="s">
        <v>49</v>
      </c>
      <c r="J13" s="12">
        <v>656</v>
      </c>
      <c r="K13" s="12">
        <v>2</v>
      </c>
    </row>
    <row r="14" spans="1:11" ht="12.6" customHeight="1" x14ac:dyDescent="0.3">
      <c r="A14">
        <v>11</v>
      </c>
      <c r="B14" s="142" t="s">
        <v>142</v>
      </c>
      <c r="C14" s="142" t="s">
        <v>70</v>
      </c>
      <c r="D14" s="12">
        <v>777</v>
      </c>
      <c r="E14" s="12">
        <v>1</v>
      </c>
      <c r="G14">
        <v>11</v>
      </c>
      <c r="H14" s="145" t="s">
        <v>161</v>
      </c>
      <c r="I14" s="145" t="s">
        <v>51</v>
      </c>
      <c r="J14" s="12">
        <v>650</v>
      </c>
      <c r="K14" s="12">
        <v>1</v>
      </c>
    </row>
    <row r="15" spans="1:11" ht="12.6" customHeight="1" x14ac:dyDescent="0.3">
      <c r="A15">
        <v>12</v>
      </c>
      <c r="B15" s="144" t="s">
        <v>143</v>
      </c>
      <c r="C15" s="144" t="s">
        <v>72</v>
      </c>
      <c r="D15" s="12">
        <v>777</v>
      </c>
      <c r="E15" s="12">
        <v>1</v>
      </c>
      <c r="G15">
        <v>12</v>
      </c>
      <c r="H15" s="143" t="s">
        <v>160</v>
      </c>
      <c r="I15" s="143" t="s">
        <v>49</v>
      </c>
      <c r="J15" s="12">
        <v>649</v>
      </c>
      <c r="K15" s="12">
        <v>1</v>
      </c>
    </row>
    <row r="16" spans="1:11" ht="12.6" customHeight="1" x14ac:dyDescent="0.3">
      <c r="A16">
        <v>13</v>
      </c>
      <c r="B16" s="146" t="s">
        <v>144</v>
      </c>
      <c r="C16" s="146" t="s">
        <v>82</v>
      </c>
      <c r="D16" s="12">
        <v>773</v>
      </c>
      <c r="E16" s="12">
        <v>2</v>
      </c>
      <c r="G16">
        <v>13</v>
      </c>
      <c r="H16" s="148" t="s">
        <v>166</v>
      </c>
      <c r="I16" s="148" t="s">
        <v>169</v>
      </c>
      <c r="J16" s="12">
        <v>649</v>
      </c>
      <c r="K16" s="12">
        <v>1</v>
      </c>
    </row>
    <row r="17" spans="1:12" ht="12.6" customHeight="1" x14ac:dyDescent="0.3">
      <c r="A17">
        <v>14</v>
      </c>
      <c r="B17" s="146" t="s">
        <v>144</v>
      </c>
      <c r="C17" s="146" t="s">
        <v>84</v>
      </c>
      <c r="D17" s="12">
        <v>776</v>
      </c>
      <c r="E17" s="12">
        <v>2</v>
      </c>
      <c r="G17">
        <v>14</v>
      </c>
      <c r="H17" s="145" t="s">
        <v>161</v>
      </c>
      <c r="I17" s="145" t="s">
        <v>52</v>
      </c>
      <c r="J17" s="12">
        <v>639</v>
      </c>
      <c r="K17" s="12">
        <v>1</v>
      </c>
    </row>
    <row r="18" spans="1:12" ht="12.6" customHeight="1" x14ac:dyDescent="0.3">
      <c r="A18">
        <v>15</v>
      </c>
      <c r="B18" s="144" t="s">
        <v>144</v>
      </c>
      <c r="C18" s="144" t="s">
        <v>78</v>
      </c>
      <c r="D18" s="12">
        <v>765</v>
      </c>
      <c r="E18" s="12">
        <v>1</v>
      </c>
      <c r="G18">
        <v>15</v>
      </c>
      <c r="H18" s="145" t="s">
        <v>161</v>
      </c>
      <c r="I18" s="145" t="s">
        <v>51</v>
      </c>
      <c r="J18" s="12">
        <v>638</v>
      </c>
      <c r="K18" s="12">
        <v>2</v>
      </c>
    </row>
    <row r="19" spans="1:12" ht="12.6" customHeight="1" x14ac:dyDescent="0.3">
      <c r="A19">
        <v>16</v>
      </c>
      <c r="B19" s="142" t="s">
        <v>142</v>
      </c>
      <c r="C19" s="142" t="s">
        <v>71</v>
      </c>
      <c r="D19" s="12">
        <v>764</v>
      </c>
      <c r="E19" s="12">
        <v>1</v>
      </c>
      <c r="G19">
        <v>16</v>
      </c>
      <c r="H19" s="143" t="s">
        <v>160</v>
      </c>
      <c r="I19" s="143" t="s">
        <v>48</v>
      </c>
      <c r="J19" s="12">
        <v>629</v>
      </c>
      <c r="K19" s="12">
        <v>2</v>
      </c>
    </row>
    <row r="20" spans="1:12" ht="12.6" customHeight="1" x14ac:dyDescent="0.3">
      <c r="A20">
        <v>17</v>
      </c>
      <c r="B20" s="151" t="s">
        <v>148</v>
      </c>
      <c r="C20" s="151" t="s">
        <v>149</v>
      </c>
      <c r="D20" s="12">
        <v>763</v>
      </c>
      <c r="E20" s="12">
        <v>2</v>
      </c>
      <c r="G20">
        <v>17</v>
      </c>
      <c r="H20" s="145" t="s">
        <v>161</v>
      </c>
      <c r="I20" s="145" t="s">
        <v>55</v>
      </c>
      <c r="J20" s="12">
        <v>626</v>
      </c>
      <c r="K20" s="12">
        <v>2</v>
      </c>
    </row>
    <row r="21" spans="1:12" ht="12.6" customHeight="1" x14ac:dyDescent="0.3">
      <c r="A21">
        <v>18</v>
      </c>
      <c r="B21" s="144" t="s">
        <v>143</v>
      </c>
      <c r="C21" s="144" t="s">
        <v>74</v>
      </c>
      <c r="D21" s="12">
        <v>762</v>
      </c>
      <c r="E21" s="12">
        <v>1</v>
      </c>
      <c r="G21">
        <v>18</v>
      </c>
      <c r="H21" s="145" t="s">
        <v>161</v>
      </c>
      <c r="I21" s="145" t="s">
        <v>56</v>
      </c>
      <c r="J21" s="12">
        <v>626</v>
      </c>
      <c r="K21" s="12">
        <v>2</v>
      </c>
    </row>
    <row r="22" spans="1:12" ht="12.6" customHeight="1" x14ac:dyDescent="0.3">
      <c r="A22">
        <v>19</v>
      </c>
      <c r="B22" s="142" t="s">
        <v>142</v>
      </c>
      <c r="C22" s="142" t="s">
        <v>70</v>
      </c>
      <c r="D22" s="12">
        <v>759</v>
      </c>
      <c r="E22" s="12">
        <v>2</v>
      </c>
      <c r="G22">
        <v>19</v>
      </c>
      <c r="H22" s="145" t="s">
        <v>161</v>
      </c>
      <c r="I22" s="145" t="s">
        <v>56</v>
      </c>
      <c r="J22" s="12">
        <v>624</v>
      </c>
      <c r="K22" s="12">
        <v>1</v>
      </c>
    </row>
    <row r="23" spans="1:12" ht="12.6" customHeight="1" x14ac:dyDescent="0.3">
      <c r="A23">
        <v>20</v>
      </c>
      <c r="B23" s="146" t="s">
        <v>144</v>
      </c>
      <c r="C23" s="146" t="s">
        <v>81</v>
      </c>
      <c r="D23" s="12">
        <v>757</v>
      </c>
      <c r="E23" s="12">
        <v>1</v>
      </c>
      <c r="G23">
        <v>20</v>
      </c>
      <c r="H23" s="145" t="s">
        <v>161</v>
      </c>
      <c r="I23" s="145" t="s">
        <v>53</v>
      </c>
      <c r="J23" s="12">
        <v>622</v>
      </c>
      <c r="K23" s="12">
        <v>1</v>
      </c>
    </row>
    <row r="24" spans="1:12" ht="12.6" customHeight="1" x14ac:dyDescent="0.3">
      <c r="B24" s="151" t="s">
        <v>148</v>
      </c>
      <c r="C24" s="151" t="s">
        <v>199</v>
      </c>
      <c r="D24" s="12">
        <v>749</v>
      </c>
      <c r="E24" s="12">
        <v>2</v>
      </c>
      <c r="G24">
        <v>21</v>
      </c>
      <c r="H24" s="143" t="s">
        <v>160</v>
      </c>
      <c r="I24" s="143" t="s">
        <v>47</v>
      </c>
      <c r="J24" s="12">
        <v>613</v>
      </c>
      <c r="K24" s="12">
        <v>1</v>
      </c>
    </row>
    <row r="25" spans="1:12" ht="12.6" customHeight="1" x14ac:dyDescent="0.3">
      <c r="A25">
        <v>22</v>
      </c>
      <c r="B25" s="144" t="s">
        <v>143</v>
      </c>
      <c r="C25" s="144" t="s">
        <v>77</v>
      </c>
      <c r="D25" s="12">
        <v>746</v>
      </c>
      <c r="E25" s="12">
        <v>1</v>
      </c>
      <c r="G25">
        <v>22</v>
      </c>
      <c r="H25" s="147" t="s">
        <v>162</v>
      </c>
      <c r="I25" s="147" t="s">
        <v>59</v>
      </c>
      <c r="J25" s="12">
        <v>612</v>
      </c>
      <c r="K25" s="12">
        <v>2</v>
      </c>
      <c r="L25" t="s">
        <v>21</v>
      </c>
    </row>
    <row r="26" spans="1:12" ht="12.6" customHeight="1" x14ac:dyDescent="0.3">
      <c r="A26">
        <v>23</v>
      </c>
      <c r="B26" s="149" t="s">
        <v>145</v>
      </c>
      <c r="C26" s="149" t="s">
        <v>90</v>
      </c>
      <c r="D26" s="12">
        <v>745</v>
      </c>
      <c r="E26" s="12">
        <v>1</v>
      </c>
      <c r="G26">
        <v>23</v>
      </c>
      <c r="H26" s="147" t="s">
        <v>162</v>
      </c>
      <c r="I26" s="147" t="s">
        <v>58</v>
      </c>
      <c r="J26" s="12">
        <v>610</v>
      </c>
      <c r="K26" s="12">
        <v>1</v>
      </c>
    </row>
    <row r="27" spans="1:12" ht="12.6" customHeight="1" x14ac:dyDescent="0.3">
      <c r="A27">
        <v>24</v>
      </c>
      <c r="B27" s="144" t="s">
        <v>143</v>
      </c>
      <c r="C27" s="144" t="s">
        <v>74</v>
      </c>
      <c r="D27" s="12">
        <v>739</v>
      </c>
      <c r="E27" s="12">
        <v>2</v>
      </c>
      <c r="G27">
        <v>24</v>
      </c>
      <c r="H27" s="147" t="s">
        <v>162</v>
      </c>
      <c r="I27" s="147" t="s">
        <v>57</v>
      </c>
      <c r="J27" s="12">
        <v>601</v>
      </c>
      <c r="K27" s="12">
        <v>1</v>
      </c>
    </row>
    <row r="28" spans="1:12" ht="12.6" customHeight="1" x14ac:dyDescent="0.3">
      <c r="A28">
        <v>25</v>
      </c>
      <c r="B28" s="142" t="s">
        <v>142</v>
      </c>
      <c r="C28" s="142" t="s">
        <v>71</v>
      </c>
      <c r="D28" s="12">
        <v>734</v>
      </c>
      <c r="E28" s="12">
        <v>2</v>
      </c>
      <c r="G28">
        <v>25</v>
      </c>
      <c r="H28" s="152" t="s">
        <v>163</v>
      </c>
      <c r="I28" s="152" t="s">
        <v>63</v>
      </c>
      <c r="J28" s="12">
        <v>595</v>
      </c>
      <c r="K28" s="12">
        <v>1</v>
      </c>
    </row>
    <row r="29" spans="1:12" ht="12.6" customHeight="1" x14ac:dyDescent="0.3">
      <c r="A29">
        <v>26</v>
      </c>
      <c r="B29" s="144" t="s">
        <v>143</v>
      </c>
      <c r="C29" s="144" t="s">
        <v>79</v>
      </c>
      <c r="D29" s="12">
        <v>732</v>
      </c>
      <c r="E29" s="12">
        <v>2</v>
      </c>
      <c r="G29">
        <v>26</v>
      </c>
      <c r="H29" s="147" t="s">
        <v>162</v>
      </c>
      <c r="I29" s="147" t="s">
        <v>57</v>
      </c>
      <c r="J29" s="12">
        <v>587</v>
      </c>
      <c r="K29" s="12">
        <v>2</v>
      </c>
    </row>
    <row r="30" spans="1:12" ht="12.6" customHeight="1" x14ac:dyDescent="0.3">
      <c r="A30">
        <v>27</v>
      </c>
      <c r="B30" s="144" t="s">
        <v>143</v>
      </c>
      <c r="C30" s="144" t="s">
        <v>72</v>
      </c>
      <c r="D30" s="12">
        <v>726</v>
      </c>
      <c r="E30" s="12">
        <v>2</v>
      </c>
      <c r="G30">
        <v>27</v>
      </c>
      <c r="H30" s="147" t="s">
        <v>162</v>
      </c>
      <c r="I30" s="147" t="s">
        <v>58</v>
      </c>
      <c r="J30" s="12">
        <v>587</v>
      </c>
      <c r="K30" s="12">
        <v>2</v>
      </c>
    </row>
    <row r="31" spans="1:12" ht="12.6" customHeight="1" x14ac:dyDescent="0.3">
      <c r="A31">
        <v>28</v>
      </c>
      <c r="B31" s="150" t="s">
        <v>150</v>
      </c>
      <c r="C31" s="150" t="s">
        <v>100</v>
      </c>
      <c r="D31" s="12">
        <v>726</v>
      </c>
      <c r="E31" s="12">
        <v>1</v>
      </c>
      <c r="G31">
        <v>28</v>
      </c>
      <c r="H31" s="147" t="s">
        <v>162</v>
      </c>
      <c r="I31" s="147" t="s">
        <v>60</v>
      </c>
      <c r="J31" s="12">
        <v>582</v>
      </c>
      <c r="K31" s="12">
        <v>1</v>
      </c>
    </row>
    <row r="32" spans="1:12" ht="12.6" customHeight="1" x14ac:dyDescent="0.3">
      <c r="A32">
        <v>29</v>
      </c>
      <c r="B32" s="144" t="s">
        <v>143</v>
      </c>
      <c r="C32" s="144" t="s">
        <v>75</v>
      </c>
      <c r="D32" s="12">
        <v>725</v>
      </c>
      <c r="E32" s="12">
        <v>2</v>
      </c>
      <c r="G32">
        <v>29</v>
      </c>
      <c r="H32" s="152" t="s">
        <v>163</v>
      </c>
      <c r="I32" s="152" t="s">
        <v>65</v>
      </c>
      <c r="J32" s="12">
        <v>568</v>
      </c>
      <c r="K32" s="12">
        <v>2</v>
      </c>
    </row>
    <row r="33" spans="1:11" ht="12.6" customHeight="1" x14ac:dyDescent="0.3">
      <c r="A33">
        <v>30</v>
      </c>
      <c r="B33" s="149" t="s">
        <v>145</v>
      </c>
      <c r="C33" s="149" t="s">
        <v>89</v>
      </c>
      <c r="D33" s="12">
        <v>722</v>
      </c>
      <c r="E33" s="12">
        <v>1</v>
      </c>
      <c r="G33">
        <v>30</v>
      </c>
      <c r="H33" s="147" t="s">
        <v>162</v>
      </c>
      <c r="I33" s="147" t="s">
        <v>62</v>
      </c>
      <c r="J33" s="12">
        <v>567</v>
      </c>
      <c r="K33" s="12">
        <v>2</v>
      </c>
    </row>
    <row r="34" spans="1:11" ht="12.6" customHeight="1" x14ac:dyDescent="0.3">
      <c r="A34">
        <v>31</v>
      </c>
      <c r="B34" s="151" t="s">
        <v>148</v>
      </c>
      <c r="C34" s="151" t="s">
        <v>149</v>
      </c>
      <c r="D34" s="12">
        <v>709</v>
      </c>
      <c r="E34" s="12">
        <v>1</v>
      </c>
      <c r="G34">
        <v>31</v>
      </c>
      <c r="H34" s="152" t="s">
        <v>163</v>
      </c>
      <c r="I34" s="152" t="s">
        <v>66</v>
      </c>
      <c r="J34" s="12">
        <v>561</v>
      </c>
      <c r="K34" s="12">
        <v>1</v>
      </c>
    </row>
    <row r="35" spans="1:11" ht="12.6" customHeight="1" x14ac:dyDescent="0.3">
      <c r="A35">
        <v>32</v>
      </c>
      <c r="B35" s="144" t="s">
        <v>143</v>
      </c>
      <c r="C35" s="144" t="s">
        <v>79</v>
      </c>
      <c r="D35" s="12">
        <v>701</v>
      </c>
      <c r="E35" s="12">
        <v>1</v>
      </c>
      <c r="G35">
        <v>32</v>
      </c>
      <c r="H35" s="152" t="s">
        <v>163</v>
      </c>
      <c r="I35" s="152" t="s">
        <v>63</v>
      </c>
      <c r="J35" s="12">
        <v>556</v>
      </c>
      <c r="K35" s="12">
        <v>2</v>
      </c>
    </row>
    <row r="36" spans="1:11" ht="12.6" customHeight="1" x14ac:dyDescent="0.3">
      <c r="A36">
        <v>33</v>
      </c>
      <c r="B36" s="149" t="s">
        <v>145</v>
      </c>
      <c r="C36" s="149" t="s">
        <v>87</v>
      </c>
      <c r="D36" s="12">
        <v>699</v>
      </c>
      <c r="E36" s="12">
        <v>1</v>
      </c>
      <c r="G36">
        <v>33</v>
      </c>
      <c r="H36" s="152" t="s">
        <v>163</v>
      </c>
      <c r="I36" s="152" t="s">
        <v>66</v>
      </c>
      <c r="J36" s="12">
        <v>546</v>
      </c>
      <c r="K36" s="12">
        <v>2</v>
      </c>
    </row>
    <row r="37" spans="1:11" ht="12.6" customHeight="1" x14ac:dyDescent="0.3">
      <c r="A37">
        <v>34</v>
      </c>
      <c r="B37" s="151" t="s">
        <v>148</v>
      </c>
      <c r="C37" s="151" t="s">
        <v>94</v>
      </c>
      <c r="D37" s="12">
        <v>697</v>
      </c>
      <c r="E37" s="12">
        <v>2</v>
      </c>
      <c r="G37">
        <v>34</v>
      </c>
      <c r="H37" s="148" t="s">
        <v>166</v>
      </c>
      <c r="I37" s="148" t="s">
        <v>169</v>
      </c>
      <c r="J37" s="12">
        <v>543</v>
      </c>
      <c r="K37" s="12">
        <v>2</v>
      </c>
    </row>
    <row r="38" spans="1:11" ht="12.6" customHeight="1" x14ac:dyDescent="0.3">
      <c r="A38">
        <v>35</v>
      </c>
      <c r="B38" s="146" t="s">
        <v>144</v>
      </c>
      <c r="C38" s="146" t="s">
        <v>83</v>
      </c>
      <c r="D38" s="12">
        <v>691</v>
      </c>
      <c r="E38" s="12">
        <v>1</v>
      </c>
      <c r="G38">
        <v>35</v>
      </c>
      <c r="H38" s="152" t="s">
        <v>163</v>
      </c>
      <c r="I38" s="152" t="s">
        <v>64</v>
      </c>
      <c r="J38" s="12">
        <v>524</v>
      </c>
      <c r="K38" s="12">
        <v>1</v>
      </c>
    </row>
    <row r="39" spans="1:11" ht="12.6" customHeight="1" x14ac:dyDescent="0.3">
      <c r="A39">
        <v>36</v>
      </c>
      <c r="B39" s="146" t="s">
        <v>144</v>
      </c>
      <c r="C39" s="146" t="s">
        <v>80</v>
      </c>
      <c r="D39" s="12">
        <v>688</v>
      </c>
      <c r="E39" s="12">
        <v>1</v>
      </c>
      <c r="G39">
        <v>36</v>
      </c>
      <c r="H39" s="152" t="s">
        <v>163</v>
      </c>
      <c r="I39" s="152" t="s">
        <v>165</v>
      </c>
      <c r="J39" s="12">
        <v>509</v>
      </c>
      <c r="K39" s="12">
        <v>2</v>
      </c>
    </row>
    <row r="40" spans="1:11" ht="12.6" customHeight="1" x14ac:dyDescent="0.3">
      <c r="A40">
        <v>37</v>
      </c>
      <c r="B40" s="146" t="s">
        <v>144</v>
      </c>
      <c r="C40" s="146" t="s">
        <v>85</v>
      </c>
      <c r="D40" s="12">
        <v>687</v>
      </c>
      <c r="E40" s="12">
        <v>1</v>
      </c>
      <c r="F40" t="s">
        <v>21</v>
      </c>
      <c r="G40">
        <v>37</v>
      </c>
      <c r="H40" s="148" t="s">
        <v>166</v>
      </c>
      <c r="I40" s="153" t="s">
        <v>172</v>
      </c>
      <c r="J40" s="12">
        <v>507</v>
      </c>
      <c r="K40" s="12">
        <v>2</v>
      </c>
    </row>
    <row r="41" spans="1:11" ht="12.6" customHeight="1" x14ac:dyDescent="0.3">
      <c r="A41">
        <v>38</v>
      </c>
      <c r="B41" s="146" t="s">
        <v>144</v>
      </c>
      <c r="C41" s="146" t="s">
        <v>84</v>
      </c>
      <c r="D41" s="12">
        <v>679</v>
      </c>
      <c r="E41" s="12">
        <v>1</v>
      </c>
      <c r="G41">
        <v>38</v>
      </c>
      <c r="H41" s="148" t="s">
        <v>166</v>
      </c>
      <c r="I41" s="148" t="s">
        <v>171</v>
      </c>
      <c r="J41" s="12">
        <v>506</v>
      </c>
      <c r="K41" s="12">
        <v>2</v>
      </c>
    </row>
    <row r="42" spans="1:11" ht="12.6" customHeight="1" x14ac:dyDescent="0.3">
      <c r="A42">
        <v>39</v>
      </c>
      <c r="B42" s="151" t="s">
        <v>148</v>
      </c>
      <c r="C42" s="151" t="s">
        <v>199</v>
      </c>
      <c r="D42" s="12">
        <v>671</v>
      </c>
      <c r="E42" s="12">
        <v>2</v>
      </c>
      <c r="G42">
        <v>39</v>
      </c>
      <c r="H42" s="153" t="s">
        <v>166</v>
      </c>
      <c r="I42" s="153" t="s">
        <v>170</v>
      </c>
      <c r="J42" s="12">
        <v>494</v>
      </c>
      <c r="K42" s="12">
        <v>1</v>
      </c>
    </row>
    <row r="43" spans="1:11" ht="12.6" customHeight="1" x14ac:dyDescent="0.3">
      <c r="A43">
        <v>40</v>
      </c>
      <c r="B43" s="149" t="s">
        <v>145</v>
      </c>
      <c r="C43" s="149" t="s">
        <v>146</v>
      </c>
      <c r="D43" s="12">
        <v>668</v>
      </c>
      <c r="E43" s="12">
        <v>2</v>
      </c>
      <c r="G43">
        <v>40</v>
      </c>
      <c r="H43" s="153" t="s">
        <v>166</v>
      </c>
      <c r="I43" s="153" t="s">
        <v>168</v>
      </c>
      <c r="J43" s="12">
        <v>469</v>
      </c>
      <c r="K43" s="12">
        <v>1</v>
      </c>
    </row>
    <row r="44" spans="1:11" ht="12.6" customHeight="1" x14ac:dyDescent="0.3">
      <c r="A44">
        <v>41</v>
      </c>
      <c r="B44" s="146" t="s">
        <v>144</v>
      </c>
      <c r="C44" s="146" t="s">
        <v>82</v>
      </c>
      <c r="D44" s="12">
        <v>667</v>
      </c>
      <c r="E44" s="12">
        <v>1</v>
      </c>
      <c r="G44">
        <v>41</v>
      </c>
      <c r="H44" s="148" t="s">
        <v>166</v>
      </c>
      <c r="I44" s="153" t="s">
        <v>170</v>
      </c>
      <c r="J44" s="12">
        <v>453</v>
      </c>
      <c r="K44" s="12">
        <v>2</v>
      </c>
    </row>
    <row r="45" spans="1:11" ht="12.6" customHeight="1" x14ac:dyDescent="0.3">
      <c r="A45">
        <v>42</v>
      </c>
      <c r="B45" s="149" t="s">
        <v>145</v>
      </c>
      <c r="C45" s="149" t="s">
        <v>88</v>
      </c>
      <c r="D45" s="12">
        <v>664</v>
      </c>
      <c r="E45" s="12">
        <v>1</v>
      </c>
      <c r="G45">
        <v>42</v>
      </c>
      <c r="H45" s="23"/>
      <c r="I45" s="23"/>
      <c r="J45" s="12"/>
      <c r="K45" s="12"/>
    </row>
    <row r="46" spans="1:11" ht="12.6" customHeight="1" x14ac:dyDescent="0.3">
      <c r="A46">
        <v>43</v>
      </c>
      <c r="B46" s="149" t="s">
        <v>145</v>
      </c>
      <c r="C46" s="149" t="s">
        <v>88</v>
      </c>
      <c r="D46" s="12">
        <v>642</v>
      </c>
      <c r="E46" s="12">
        <v>1</v>
      </c>
      <c r="G46">
        <v>43</v>
      </c>
      <c r="H46" s="23"/>
      <c r="I46" s="23"/>
      <c r="J46" s="12"/>
      <c r="K46" s="12"/>
    </row>
    <row r="47" spans="1:11" ht="12.6" customHeight="1" x14ac:dyDescent="0.3">
      <c r="A47">
        <v>44</v>
      </c>
      <c r="B47" s="150" t="s">
        <v>150</v>
      </c>
      <c r="C47" s="150" t="s">
        <v>151</v>
      </c>
      <c r="D47" s="12">
        <v>660</v>
      </c>
      <c r="E47" s="12">
        <v>2</v>
      </c>
      <c r="G47">
        <v>44</v>
      </c>
      <c r="H47" s="23"/>
      <c r="I47" s="23"/>
      <c r="J47" s="12"/>
      <c r="K47" s="12"/>
    </row>
    <row r="48" spans="1:11" ht="12.6" customHeight="1" x14ac:dyDescent="0.3">
      <c r="A48">
        <v>45</v>
      </c>
      <c r="B48" s="142" t="s">
        <v>142</v>
      </c>
      <c r="C48" s="142" t="s">
        <v>73</v>
      </c>
      <c r="D48" s="12">
        <v>655</v>
      </c>
      <c r="E48" s="12">
        <v>2</v>
      </c>
      <c r="G48">
        <v>45</v>
      </c>
      <c r="H48" s="23"/>
      <c r="I48" s="23"/>
      <c r="J48" s="12"/>
      <c r="K48" s="12"/>
    </row>
    <row r="49" spans="1:11" ht="12.6" customHeight="1" x14ac:dyDescent="0.3">
      <c r="A49">
        <v>46</v>
      </c>
      <c r="B49" s="149" t="s">
        <v>145</v>
      </c>
      <c r="C49" s="149" t="s">
        <v>89</v>
      </c>
      <c r="D49" s="12">
        <v>651</v>
      </c>
      <c r="E49" s="12">
        <v>2</v>
      </c>
      <c r="G49">
        <v>46</v>
      </c>
      <c r="H49" s="23"/>
      <c r="I49" s="23"/>
      <c r="J49" s="12"/>
      <c r="K49" s="12"/>
    </row>
    <row r="50" spans="1:11" ht="12.6" customHeight="1" x14ac:dyDescent="0.3">
      <c r="A50">
        <v>47</v>
      </c>
      <c r="B50" s="154" t="s">
        <v>153</v>
      </c>
      <c r="C50" s="154" t="s">
        <v>106</v>
      </c>
      <c r="D50" s="12">
        <v>644</v>
      </c>
      <c r="E50" s="12">
        <v>2</v>
      </c>
      <c r="G50">
        <v>47</v>
      </c>
      <c r="H50" s="23"/>
      <c r="I50" s="23"/>
      <c r="J50" s="12"/>
      <c r="K50" s="12"/>
    </row>
    <row r="51" spans="1:11" ht="12.6" customHeight="1" x14ac:dyDescent="0.3">
      <c r="A51">
        <v>48</v>
      </c>
      <c r="B51" s="149" t="s">
        <v>145</v>
      </c>
      <c r="C51" s="180" t="s">
        <v>147</v>
      </c>
      <c r="D51" s="12">
        <v>643</v>
      </c>
      <c r="E51" s="12">
        <v>2</v>
      </c>
      <c r="G51">
        <v>48</v>
      </c>
      <c r="H51" s="23"/>
      <c r="I51" s="23"/>
      <c r="J51" s="12"/>
      <c r="K51" s="12"/>
    </row>
    <row r="52" spans="1:11" ht="12.6" customHeight="1" x14ac:dyDescent="0.3">
      <c r="A52">
        <v>49</v>
      </c>
      <c r="B52" s="151" t="s">
        <v>148</v>
      </c>
      <c r="C52" s="151" t="s">
        <v>95</v>
      </c>
      <c r="D52" s="12">
        <v>642</v>
      </c>
      <c r="E52" s="12">
        <v>2</v>
      </c>
      <c r="G52">
        <v>49</v>
      </c>
      <c r="H52" s="23"/>
      <c r="I52" s="23"/>
      <c r="J52" s="12"/>
      <c r="K52" s="12"/>
    </row>
    <row r="53" spans="1:11" ht="12.6" customHeight="1" x14ac:dyDescent="0.3">
      <c r="A53">
        <v>50</v>
      </c>
      <c r="B53" s="151" t="s">
        <v>148</v>
      </c>
      <c r="C53" s="151" t="s">
        <v>92</v>
      </c>
      <c r="D53" s="12">
        <v>641</v>
      </c>
      <c r="E53" s="12">
        <v>2</v>
      </c>
      <c r="G53">
        <v>50</v>
      </c>
      <c r="H53" s="23"/>
      <c r="I53" s="23"/>
      <c r="J53" s="12"/>
      <c r="K53" s="12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Sammanställning</vt:lpstr>
      <vt:lpstr>dagens</vt:lpstr>
      <vt:lpstr>Dam ind</vt:lpstr>
      <vt:lpstr>Herr ind</vt:lpstr>
      <vt:lpstr>Dam lag</vt:lpstr>
      <vt:lpstr>Herr lag</vt:lpstr>
      <vt:lpstr>10iTopp</vt:lpstr>
      <vt:lpstr>Toppserie</vt:lpstr>
      <vt:lpstr>Top50</vt:lpstr>
      <vt:lpstr>Omg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2024-09-25T18:28:56Z</cp:lastPrinted>
  <dcterms:created xsi:type="dcterms:W3CDTF">2024-07-11T10:47:44Z</dcterms:created>
  <dcterms:modified xsi:type="dcterms:W3CDTF">2024-09-29T15:17:36Z</dcterms:modified>
</cp:coreProperties>
</file>