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bfe14ab2866190f/Documents/Bowling/23-24 Resultat/"/>
    </mc:Choice>
  </mc:AlternateContent>
  <xr:revisionPtr revIDLastSave="10429" documentId="8_{A11D385B-641B-4006-87A5-ED99F984C285}" xr6:coauthVersionLast="47" xr6:coauthVersionMax="47" xr10:uidLastSave="{8D9D08E1-1220-417F-9913-348F734A6325}"/>
  <bookViews>
    <workbookView xWindow="-108" yWindow="-108" windowWidth="23256" windowHeight="12576" xr2:uid="{86D328FA-92EA-40F1-B9AA-477EA3E7C9DE}"/>
  </bookViews>
  <sheets>
    <sheet name="Sammanställning" sheetId="1" r:id="rId1"/>
    <sheet name="Dam ind" sheetId="2" r:id="rId2"/>
    <sheet name="Herr ind" sheetId="3" r:id="rId3"/>
    <sheet name="omg 15" sheetId="16" r:id="rId4"/>
    <sheet name="Damlag" sheetId="4" r:id="rId5"/>
    <sheet name="Herrlag" sheetId="6" r:id="rId6"/>
    <sheet name="10i Top" sheetId="7" r:id="rId7"/>
    <sheet name="Topserie" sheetId="8" r:id="rId8"/>
    <sheet name="Top50" sheetId="9" r:id="rId9"/>
    <sheet name="Slut" sheetId="17" r:id="rId10"/>
    <sheet name="omg 14" sheetId="15" r:id="rId11"/>
    <sheet name="Omg13" sheetId="14" r:id="rId12"/>
    <sheet name="nr 12" sheetId="13" r:id="rId13"/>
    <sheet name="omg 11" sheetId="12" r:id="rId14"/>
    <sheet name="Omg 10" sheetId="11" r:id="rId15"/>
    <sheet name="omg 9" sheetId="10" r:id="rId16"/>
    <sheet name="omg 8" sheetId="5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8" i="2" l="1"/>
  <c r="V9" i="2"/>
  <c r="V11" i="2"/>
  <c r="V10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7" i="2"/>
  <c r="Q68" i="6"/>
  <c r="R61" i="6"/>
  <c r="T61" i="6" s="1"/>
  <c r="U61" i="6" s="1"/>
  <c r="I16" i="17"/>
  <c r="I17" i="17" s="1"/>
  <c r="G16" i="17"/>
  <c r="H16" i="17"/>
  <c r="F16" i="17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8" i="3"/>
  <c r="V27" i="3"/>
  <c r="V26" i="3"/>
  <c r="V29" i="3"/>
  <c r="V31" i="3"/>
  <c r="V30" i="3"/>
  <c r="V32" i="3"/>
  <c r="V33" i="3"/>
  <c r="V34" i="3"/>
  <c r="V35" i="3"/>
  <c r="V36" i="3"/>
  <c r="V38" i="3"/>
  <c r="V37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D52" i="3" s="1"/>
  <c r="E52" i="3" s="1"/>
  <c r="V53" i="3"/>
  <c r="V54" i="3"/>
  <c r="V55" i="3"/>
  <c r="V56" i="3"/>
  <c r="V57" i="3"/>
  <c r="V58" i="3"/>
  <c r="V59" i="3"/>
  <c r="V60" i="3"/>
  <c r="V61" i="3"/>
  <c r="V62" i="3"/>
  <c r="V63" i="3"/>
  <c r="V64" i="3"/>
  <c r="V6" i="3"/>
  <c r="R126" i="6" l="1"/>
  <c r="T126" i="6" s="1"/>
  <c r="U126" i="6" s="1"/>
  <c r="R127" i="6"/>
  <c r="T127" i="6" s="1"/>
  <c r="U127" i="6" s="1"/>
  <c r="R128" i="6"/>
  <c r="T128" i="6" s="1"/>
  <c r="U128" i="6" s="1"/>
  <c r="R80" i="6"/>
  <c r="T80" i="6" s="1"/>
  <c r="U80" i="6" s="1"/>
  <c r="R12" i="6"/>
  <c r="T12" i="6" s="1"/>
  <c r="U12" i="6" s="1"/>
  <c r="P40" i="4"/>
  <c r="P42" i="4" s="1"/>
  <c r="P43" i="4" s="1"/>
  <c r="O40" i="4"/>
  <c r="R39" i="4"/>
  <c r="T39" i="4" s="1"/>
  <c r="U39" i="4" s="1"/>
  <c r="S40" i="4"/>
  <c r="R6" i="4"/>
  <c r="D29" i="3" l="1"/>
  <c r="E29" i="3" s="1"/>
  <c r="D35" i="3"/>
  <c r="E35" i="3" s="1"/>
  <c r="D57" i="3"/>
  <c r="E57" i="3" s="1"/>
  <c r="R129" i="6"/>
  <c r="T129" i="6" s="1"/>
  <c r="U129" i="6" s="1"/>
  <c r="R106" i="6"/>
  <c r="T106" i="6" s="1"/>
  <c r="U106" i="6" s="1"/>
  <c r="R104" i="6"/>
  <c r="T104" i="6" s="1"/>
  <c r="U104" i="6" s="1"/>
  <c r="E47" i="3"/>
  <c r="R123" i="6"/>
  <c r="T123" i="6" s="1"/>
  <c r="U123" i="6" s="1"/>
  <c r="R83" i="6"/>
  <c r="T83" i="6" s="1"/>
  <c r="U83" i="6" s="1"/>
  <c r="R82" i="6"/>
  <c r="T82" i="6" s="1"/>
  <c r="U82" i="6" s="1"/>
  <c r="D41" i="3"/>
  <c r="E41" i="3" s="1"/>
  <c r="R124" i="6"/>
  <c r="T124" i="6" s="1"/>
  <c r="U124" i="6" s="1"/>
  <c r="R81" i="6"/>
  <c r="T81" i="6" s="1"/>
  <c r="U81" i="6" s="1"/>
  <c r="R84" i="6"/>
  <c r="T84" i="6" s="1"/>
  <c r="U84" i="6" s="1"/>
  <c r="R23" i="4"/>
  <c r="T23" i="4" s="1"/>
  <c r="U23" i="4" s="1"/>
  <c r="M24" i="4"/>
  <c r="M26" i="4" s="1"/>
  <c r="M27" i="4" s="1"/>
  <c r="S24" i="4"/>
  <c r="Q9" i="1"/>
  <c r="Q12" i="1"/>
  <c r="Q15" i="1"/>
  <c r="R59" i="6"/>
  <c r="T59" i="6" s="1"/>
  <c r="U59" i="6" s="1"/>
  <c r="R125" i="6"/>
  <c r="T125" i="6" s="1"/>
  <c r="U125" i="6" s="1"/>
  <c r="R28" i="6"/>
  <c r="T28" i="6" s="1"/>
  <c r="U28" i="6" s="1"/>
  <c r="S29" i="6"/>
  <c r="L45" i="6"/>
  <c r="L47" i="6" s="1"/>
  <c r="R44" i="6"/>
  <c r="T44" i="6" s="1"/>
  <c r="U44" i="6" s="1"/>
  <c r="S45" i="6"/>
  <c r="L29" i="6"/>
  <c r="L31" i="6" s="1"/>
  <c r="R103" i="6"/>
  <c r="T103" i="6" s="1"/>
  <c r="U103" i="6" s="1"/>
  <c r="R85" i="6"/>
  <c r="T85" i="6" s="1"/>
  <c r="U85" i="6" s="1"/>
  <c r="H26" i="10" l="1"/>
  <c r="H42" i="10"/>
  <c r="H43" i="10"/>
  <c r="H40" i="10"/>
  <c r="H44" i="10"/>
  <c r="H38" i="10"/>
  <c r="H41" i="10"/>
  <c r="H59" i="10" l="1"/>
  <c r="H56" i="10"/>
  <c r="H52" i="10"/>
  <c r="H57" i="10"/>
  <c r="H61" i="10"/>
  <c r="H54" i="10"/>
  <c r="H60" i="10"/>
  <c r="H58" i="10"/>
  <c r="H55" i="10"/>
  <c r="H63" i="10"/>
  <c r="H66" i="10"/>
  <c r="H64" i="10"/>
  <c r="H65" i="10"/>
  <c r="H67" i="10"/>
  <c r="H62" i="10"/>
  <c r="H53" i="10"/>
  <c r="H24" i="10"/>
  <c r="H7" i="10"/>
  <c r="H6" i="10"/>
  <c r="H13" i="10"/>
  <c r="H10" i="10"/>
  <c r="H18" i="10"/>
  <c r="H17" i="10"/>
  <c r="H8" i="10"/>
  <c r="H35" i="10"/>
  <c r="H11" i="10"/>
  <c r="H15" i="10"/>
  <c r="H31" i="10"/>
  <c r="H29" i="10"/>
  <c r="H19" i="10"/>
  <c r="H20" i="10"/>
  <c r="H39" i="10"/>
  <c r="H16" i="10"/>
  <c r="H14" i="10"/>
  <c r="H34" i="10"/>
  <c r="H27" i="10"/>
  <c r="H21" i="10"/>
  <c r="H22" i="10"/>
  <c r="H36" i="10"/>
  <c r="H33" i="10"/>
  <c r="H28" i="10"/>
  <c r="H25" i="10"/>
  <c r="H37" i="10"/>
  <c r="H23" i="10"/>
  <c r="H30" i="10"/>
  <c r="H32" i="10"/>
  <c r="H9" i="10"/>
  <c r="H5" i="10"/>
  <c r="H12" i="10"/>
  <c r="H4" i="10"/>
  <c r="H3" i="10"/>
  <c r="S131" i="6"/>
  <c r="Q131" i="6"/>
  <c r="P131" i="6"/>
  <c r="O131" i="6"/>
  <c r="O133" i="6" s="1"/>
  <c r="O134" i="6" s="1"/>
  <c r="N131" i="6"/>
  <c r="N133" i="6" s="1"/>
  <c r="N134" i="6" s="1"/>
  <c r="M131" i="6"/>
  <c r="M133" i="6" s="1"/>
  <c r="L131" i="6"/>
  <c r="L133" i="6" s="1"/>
  <c r="L134" i="6" s="1"/>
  <c r="K131" i="6"/>
  <c r="K133" i="6" s="1"/>
  <c r="K134" i="6" s="1"/>
  <c r="J131" i="6"/>
  <c r="J133" i="6" s="1"/>
  <c r="J134" i="6" s="1"/>
  <c r="I131" i="6"/>
  <c r="I133" i="6" s="1"/>
  <c r="I134" i="6" s="1"/>
  <c r="H131" i="6"/>
  <c r="H133" i="6" s="1"/>
  <c r="H134" i="6" s="1"/>
  <c r="G131" i="6"/>
  <c r="G133" i="6" s="1"/>
  <c r="G134" i="6" s="1"/>
  <c r="F131" i="6"/>
  <c r="F133" i="6" s="1"/>
  <c r="F134" i="6" s="1"/>
  <c r="E131" i="6"/>
  <c r="E133" i="6" s="1"/>
  <c r="E134" i="6" s="1"/>
  <c r="D131" i="6"/>
  <c r="D133" i="6" s="1"/>
  <c r="D134" i="6" s="1"/>
  <c r="C131" i="6"/>
  <c r="C133" i="6" s="1"/>
  <c r="C134" i="6" s="1"/>
  <c r="Q134" i="6"/>
  <c r="P134" i="6"/>
  <c r="M134" i="6"/>
  <c r="R130" i="6"/>
  <c r="T130" i="6" s="1"/>
  <c r="U130" i="6" s="1"/>
  <c r="R122" i="6"/>
  <c r="T122" i="6" s="1"/>
  <c r="U122" i="6" s="1"/>
  <c r="R119" i="6"/>
  <c r="T119" i="6" s="1"/>
  <c r="U119" i="6" s="1"/>
  <c r="R116" i="6"/>
  <c r="T116" i="6" s="1"/>
  <c r="U116" i="6" s="1"/>
  <c r="R121" i="6"/>
  <c r="T121" i="6" s="1"/>
  <c r="U121" i="6" s="1"/>
  <c r="R118" i="6"/>
  <c r="T118" i="6" s="1"/>
  <c r="U118" i="6" s="1"/>
  <c r="R120" i="6"/>
  <c r="T120" i="6" s="1"/>
  <c r="U120" i="6" s="1"/>
  <c r="R117" i="6"/>
  <c r="T117" i="6" s="1"/>
  <c r="U117" i="6" s="1"/>
  <c r="R115" i="6"/>
  <c r="F108" i="6"/>
  <c r="F110" i="6" s="1"/>
  <c r="F111" i="6" s="1"/>
  <c r="G108" i="6"/>
  <c r="G110" i="6" s="1"/>
  <c r="G111" i="6" s="1"/>
  <c r="H108" i="6"/>
  <c r="H110" i="6" s="1"/>
  <c r="H111" i="6" s="1"/>
  <c r="I108" i="6"/>
  <c r="I110" i="6" s="1"/>
  <c r="I111" i="6" s="1"/>
  <c r="J108" i="6"/>
  <c r="J110" i="6" s="1"/>
  <c r="J111" i="6" s="1"/>
  <c r="D108" i="6"/>
  <c r="D110" i="6" s="1"/>
  <c r="D111" i="6" s="1"/>
  <c r="E108" i="6"/>
  <c r="E110" i="6" s="1"/>
  <c r="E111" i="6" s="1"/>
  <c r="C108" i="6"/>
  <c r="C110" i="6" s="1"/>
  <c r="C111" i="6" s="1"/>
  <c r="Q111" i="6"/>
  <c r="S108" i="6"/>
  <c r="Q108" i="6"/>
  <c r="P108" i="6"/>
  <c r="P110" i="6" s="1"/>
  <c r="P111" i="6" s="1"/>
  <c r="O108" i="6"/>
  <c r="O110" i="6" s="1"/>
  <c r="O111" i="6" s="1"/>
  <c r="N108" i="6"/>
  <c r="N110" i="6" s="1"/>
  <c r="N111" i="6" s="1"/>
  <c r="M108" i="6"/>
  <c r="M110" i="6" s="1"/>
  <c r="M111" i="6" s="1"/>
  <c r="L108" i="6"/>
  <c r="L110" i="6" s="1"/>
  <c r="L111" i="6" s="1"/>
  <c r="K108" i="6"/>
  <c r="K110" i="6" s="1"/>
  <c r="K111" i="6" s="1"/>
  <c r="R107" i="6"/>
  <c r="T107" i="6" s="1"/>
  <c r="U107" i="6" s="1"/>
  <c r="R105" i="6"/>
  <c r="T105" i="6" s="1"/>
  <c r="U105" i="6" s="1"/>
  <c r="R102" i="6"/>
  <c r="T102" i="6" s="1"/>
  <c r="U102" i="6" s="1"/>
  <c r="R101" i="6"/>
  <c r="T101" i="6" s="1"/>
  <c r="U101" i="6" s="1"/>
  <c r="R97" i="6"/>
  <c r="T97" i="6" s="1"/>
  <c r="U97" i="6" s="1"/>
  <c r="R100" i="6"/>
  <c r="T100" i="6" s="1"/>
  <c r="U100" i="6" s="1"/>
  <c r="R99" i="6"/>
  <c r="T99" i="6" s="1"/>
  <c r="U99" i="6" s="1"/>
  <c r="R98" i="6"/>
  <c r="T98" i="6" s="1"/>
  <c r="U98" i="6" s="1"/>
  <c r="R95" i="6"/>
  <c r="T95" i="6" s="1"/>
  <c r="U95" i="6" s="1"/>
  <c r="R96" i="6"/>
  <c r="S88" i="6"/>
  <c r="R58" i="6"/>
  <c r="T58" i="6" s="1"/>
  <c r="U58" i="6" s="1"/>
  <c r="R60" i="6"/>
  <c r="T60" i="6" s="1"/>
  <c r="U60" i="6" s="1"/>
  <c r="Q91" i="6"/>
  <c r="J90" i="6"/>
  <c r="J91" i="6" s="1"/>
  <c r="I90" i="6"/>
  <c r="I91" i="6" s="1"/>
  <c r="H90" i="6"/>
  <c r="H91" i="6" s="1"/>
  <c r="G90" i="6"/>
  <c r="G91" i="6" s="1"/>
  <c r="F90" i="6"/>
  <c r="F91" i="6" s="1"/>
  <c r="E90" i="6"/>
  <c r="E91" i="6" s="1"/>
  <c r="D90" i="6"/>
  <c r="D91" i="6" s="1"/>
  <c r="C90" i="6"/>
  <c r="C91" i="6" s="1"/>
  <c r="Q88" i="6"/>
  <c r="P88" i="6"/>
  <c r="P90" i="6" s="1"/>
  <c r="P91" i="6" s="1"/>
  <c r="O88" i="6"/>
  <c r="O90" i="6" s="1"/>
  <c r="O91" i="6" s="1"/>
  <c r="N88" i="6"/>
  <c r="N90" i="6" s="1"/>
  <c r="N91" i="6" s="1"/>
  <c r="M88" i="6"/>
  <c r="M90" i="6" s="1"/>
  <c r="M91" i="6" s="1"/>
  <c r="L88" i="6"/>
  <c r="L90" i="6" s="1"/>
  <c r="L91" i="6" s="1"/>
  <c r="K88" i="6"/>
  <c r="K90" i="6" s="1"/>
  <c r="K91" i="6" s="1"/>
  <c r="R87" i="6"/>
  <c r="T87" i="6" s="1"/>
  <c r="U87" i="6" s="1"/>
  <c r="R86" i="6"/>
  <c r="T86" i="6" s="1"/>
  <c r="U86" i="6" s="1"/>
  <c r="R79" i="6"/>
  <c r="T79" i="6" s="1"/>
  <c r="U79" i="6" s="1"/>
  <c r="R77" i="6"/>
  <c r="T77" i="6" s="1"/>
  <c r="U77" i="6" s="1"/>
  <c r="R78" i="6"/>
  <c r="T78" i="6" s="1"/>
  <c r="U78" i="6" s="1"/>
  <c r="R73" i="6"/>
  <c r="T73" i="6" s="1"/>
  <c r="U73" i="6" s="1"/>
  <c r="R76" i="6"/>
  <c r="T76" i="6" s="1"/>
  <c r="U76" i="6" s="1"/>
  <c r="R75" i="6"/>
  <c r="T75" i="6" s="1"/>
  <c r="U75" i="6" s="1"/>
  <c r="R74" i="6"/>
  <c r="T74" i="6" s="1"/>
  <c r="U74" i="6" s="1"/>
  <c r="R72" i="6"/>
  <c r="R56" i="6"/>
  <c r="T56" i="6" s="1"/>
  <c r="U56" i="6" s="1"/>
  <c r="R57" i="6"/>
  <c r="T57" i="6" s="1"/>
  <c r="U57" i="6" s="1"/>
  <c r="Q69" i="6"/>
  <c r="J68" i="6"/>
  <c r="J69" i="6" s="1"/>
  <c r="I68" i="6"/>
  <c r="I69" i="6" s="1"/>
  <c r="H68" i="6"/>
  <c r="H69" i="6" s="1"/>
  <c r="G68" i="6"/>
  <c r="G69" i="6" s="1"/>
  <c r="F68" i="6"/>
  <c r="F69" i="6" s="1"/>
  <c r="E68" i="6"/>
  <c r="E69" i="6" s="1"/>
  <c r="D68" i="6"/>
  <c r="D69" i="6" s="1"/>
  <c r="C68" i="6"/>
  <c r="C69" i="6" s="1"/>
  <c r="S66" i="6"/>
  <c r="Q66" i="6"/>
  <c r="P66" i="6"/>
  <c r="P68" i="6" s="1"/>
  <c r="P69" i="6" s="1"/>
  <c r="O66" i="6"/>
  <c r="O68" i="6" s="1"/>
  <c r="O69" i="6" s="1"/>
  <c r="N66" i="6"/>
  <c r="N68" i="6" s="1"/>
  <c r="N69" i="6" s="1"/>
  <c r="M66" i="6"/>
  <c r="M68" i="6" s="1"/>
  <c r="M69" i="6" s="1"/>
  <c r="L66" i="6"/>
  <c r="L68" i="6" s="1"/>
  <c r="L69" i="6" s="1"/>
  <c r="K66" i="6"/>
  <c r="K68" i="6" s="1"/>
  <c r="K69" i="6" s="1"/>
  <c r="R63" i="6"/>
  <c r="T63" i="6" s="1"/>
  <c r="U63" i="6" s="1"/>
  <c r="R62" i="6"/>
  <c r="T62" i="6" s="1"/>
  <c r="U62" i="6" s="1"/>
  <c r="R65" i="6"/>
  <c r="T65" i="6" s="1"/>
  <c r="U65" i="6" s="1"/>
  <c r="R64" i="6"/>
  <c r="T64" i="6" s="1"/>
  <c r="U64" i="6" s="1"/>
  <c r="R54" i="6"/>
  <c r="T54" i="6" s="1"/>
  <c r="U54" i="6" s="1"/>
  <c r="R55" i="6"/>
  <c r="T55" i="6" s="1"/>
  <c r="U55" i="6" s="1"/>
  <c r="R53" i="6"/>
  <c r="T53" i="6" s="1"/>
  <c r="U53" i="6" s="1"/>
  <c r="R52" i="6"/>
  <c r="R40" i="6"/>
  <c r="T40" i="6" s="1"/>
  <c r="U40" i="6" s="1"/>
  <c r="R38" i="6"/>
  <c r="T38" i="6" s="1"/>
  <c r="U38" i="6" s="1"/>
  <c r="R42" i="6"/>
  <c r="T42" i="6" s="1"/>
  <c r="U42" i="6" s="1"/>
  <c r="R41" i="6"/>
  <c r="T41" i="6" s="1"/>
  <c r="U41" i="6" s="1"/>
  <c r="R43" i="6"/>
  <c r="T43" i="6" s="1"/>
  <c r="U43" i="6" s="1"/>
  <c r="Q48" i="6"/>
  <c r="L48" i="6"/>
  <c r="J47" i="6"/>
  <c r="J48" i="6" s="1"/>
  <c r="Q45" i="6"/>
  <c r="P45" i="6"/>
  <c r="P47" i="6" s="1"/>
  <c r="P48" i="6" s="1"/>
  <c r="O45" i="6"/>
  <c r="O47" i="6" s="1"/>
  <c r="O48" i="6" s="1"/>
  <c r="N45" i="6"/>
  <c r="N47" i="6" s="1"/>
  <c r="N48" i="6" s="1"/>
  <c r="M45" i="6"/>
  <c r="M47" i="6" s="1"/>
  <c r="M48" i="6" s="1"/>
  <c r="K45" i="6"/>
  <c r="K47" i="6" s="1"/>
  <c r="K48" i="6" s="1"/>
  <c r="I47" i="6"/>
  <c r="I48" i="6" s="1"/>
  <c r="H47" i="6"/>
  <c r="H48" i="6" s="1"/>
  <c r="G47" i="6"/>
  <c r="G48" i="6" s="1"/>
  <c r="F47" i="6"/>
  <c r="F48" i="6" s="1"/>
  <c r="E47" i="6"/>
  <c r="E48" i="6" s="1"/>
  <c r="D47" i="6"/>
  <c r="D48" i="6" s="1"/>
  <c r="C47" i="6"/>
  <c r="C48" i="6" s="1"/>
  <c r="R39" i="6"/>
  <c r="T39" i="6" s="1"/>
  <c r="U39" i="6" s="1"/>
  <c r="R37" i="6"/>
  <c r="T37" i="6" s="1"/>
  <c r="U37" i="6" s="1"/>
  <c r="R36" i="6"/>
  <c r="L32" i="6"/>
  <c r="Q32" i="6"/>
  <c r="Q17" i="6"/>
  <c r="Q29" i="6"/>
  <c r="P29" i="6"/>
  <c r="P31" i="6" s="1"/>
  <c r="P32" i="6" s="1"/>
  <c r="O29" i="6"/>
  <c r="O31" i="6" s="1"/>
  <c r="O32" i="6" s="1"/>
  <c r="N29" i="6"/>
  <c r="N31" i="6" s="1"/>
  <c r="N32" i="6" s="1"/>
  <c r="M29" i="6"/>
  <c r="M31" i="6" s="1"/>
  <c r="M32" i="6" s="1"/>
  <c r="K29" i="6"/>
  <c r="K31" i="6" s="1"/>
  <c r="K32" i="6" s="1"/>
  <c r="J29" i="6"/>
  <c r="J31" i="6" s="1"/>
  <c r="J32" i="6" s="1"/>
  <c r="I29" i="6"/>
  <c r="I31" i="6" s="1"/>
  <c r="I32" i="6" s="1"/>
  <c r="H29" i="6"/>
  <c r="H31" i="6" s="1"/>
  <c r="H32" i="6" s="1"/>
  <c r="G29" i="6"/>
  <c r="G31" i="6" s="1"/>
  <c r="G32" i="6" s="1"/>
  <c r="F29" i="6"/>
  <c r="F31" i="6" s="1"/>
  <c r="F32" i="6" s="1"/>
  <c r="E29" i="6"/>
  <c r="E31" i="6" s="1"/>
  <c r="E32" i="6" s="1"/>
  <c r="D29" i="6"/>
  <c r="D31" i="6" s="1"/>
  <c r="D32" i="6" s="1"/>
  <c r="C29" i="6"/>
  <c r="C31" i="6" s="1"/>
  <c r="C32" i="6" s="1"/>
  <c r="R27" i="6"/>
  <c r="T27" i="6" s="1"/>
  <c r="U27" i="6" s="1"/>
  <c r="R26" i="6"/>
  <c r="T26" i="6" s="1"/>
  <c r="U26" i="6" s="1"/>
  <c r="R25" i="6"/>
  <c r="T25" i="6" s="1"/>
  <c r="U25" i="6" s="1"/>
  <c r="R24" i="6"/>
  <c r="T24" i="6" s="1"/>
  <c r="U24" i="6" s="1"/>
  <c r="R23" i="6"/>
  <c r="T23" i="6" s="1"/>
  <c r="U23" i="6" s="1"/>
  <c r="R22" i="6"/>
  <c r="T22" i="6" s="1"/>
  <c r="U22" i="6" s="1"/>
  <c r="R21" i="6"/>
  <c r="R6" i="6"/>
  <c r="T6" i="6" s="1"/>
  <c r="U6" i="6" s="1"/>
  <c r="R9" i="6"/>
  <c r="T9" i="6" s="1"/>
  <c r="U9" i="6" s="1"/>
  <c r="R10" i="6"/>
  <c r="T10" i="6" s="1"/>
  <c r="U10" i="6" s="1"/>
  <c r="R11" i="6"/>
  <c r="T11" i="6" s="1"/>
  <c r="U11" i="6" s="1"/>
  <c r="R13" i="6"/>
  <c r="T13" i="6" s="1"/>
  <c r="U13" i="6" s="1"/>
  <c r="S14" i="6"/>
  <c r="Q14" i="6"/>
  <c r="P14" i="6"/>
  <c r="P16" i="6" s="1"/>
  <c r="P17" i="6" s="1"/>
  <c r="O14" i="6"/>
  <c r="O16" i="6" s="1"/>
  <c r="O17" i="6" s="1"/>
  <c r="N14" i="6"/>
  <c r="N16" i="6" s="1"/>
  <c r="N17" i="6" s="1"/>
  <c r="M14" i="6"/>
  <c r="M16" i="6" s="1"/>
  <c r="M17" i="6" s="1"/>
  <c r="L14" i="6"/>
  <c r="L16" i="6" s="1"/>
  <c r="L17" i="6" s="1"/>
  <c r="K14" i="6"/>
  <c r="K16" i="6" s="1"/>
  <c r="K17" i="6" s="1"/>
  <c r="J14" i="6"/>
  <c r="J16" i="6" s="1"/>
  <c r="J17" i="6" s="1"/>
  <c r="I14" i="6"/>
  <c r="I16" i="6" s="1"/>
  <c r="I17" i="6" s="1"/>
  <c r="H14" i="6"/>
  <c r="H16" i="6" s="1"/>
  <c r="H17" i="6" s="1"/>
  <c r="G14" i="6"/>
  <c r="G16" i="6" s="1"/>
  <c r="G17" i="6" s="1"/>
  <c r="F14" i="6"/>
  <c r="F16" i="6" s="1"/>
  <c r="F17" i="6" s="1"/>
  <c r="E14" i="6"/>
  <c r="E16" i="6" s="1"/>
  <c r="E17" i="6" s="1"/>
  <c r="D14" i="6"/>
  <c r="D16" i="6" s="1"/>
  <c r="D17" i="6" s="1"/>
  <c r="C14" i="6"/>
  <c r="C16" i="6" s="1"/>
  <c r="C17" i="6" s="1"/>
  <c r="R8" i="6"/>
  <c r="T8" i="6" s="1"/>
  <c r="U8" i="6" s="1"/>
  <c r="R7" i="6"/>
  <c r="T7" i="6" s="1"/>
  <c r="U7" i="6" s="1"/>
  <c r="R5" i="6"/>
  <c r="S54" i="4"/>
  <c r="S11" i="4"/>
  <c r="R131" i="6" l="1"/>
  <c r="T115" i="6"/>
  <c r="T131" i="6" s="1"/>
  <c r="U131" i="6" s="1"/>
  <c r="R108" i="6"/>
  <c r="T96" i="6"/>
  <c r="R88" i="6"/>
  <c r="T72" i="6"/>
  <c r="R66" i="6"/>
  <c r="T52" i="6"/>
  <c r="R45" i="6"/>
  <c r="T36" i="6"/>
  <c r="T45" i="6" s="1"/>
  <c r="R29" i="6"/>
  <c r="T21" i="6"/>
  <c r="U21" i="6" s="1"/>
  <c r="R14" i="6"/>
  <c r="T5" i="6"/>
  <c r="U115" i="6" l="1"/>
  <c r="U96" i="6"/>
  <c r="T108" i="6"/>
  <c r="U72" i="6"/>
  <c r="T88" i="6"/>
  <c r="U52" i="6"/>
  <c r="T66" i="6"/>
  <c r="U36" i="6"/>
  <c r="U45" i="6"/>
  <c r="T29" i="6"/>
  <c r="U5" i="6"/>
  <c r="T14" i="6"/>
  <c r="T109" i="6" l="1"/>
  <c r="U109" i="6" s="1"/>
  <c r="U108" i="6"/>
  <c r="T89" i="6"/>
  <c r="U89" i="6" s="1"/>
  <c r="U88" i="6"/>
  <c r="U66" i="6"/>
  <c r="R52" i="4" l="1"/>
  <c r="T52" i="4" s="1"/>
  <c r="U52" i="4" s="1"/>
  <c r="U55" i="4"/>
  <c r="Q54" i="4"/>
  <c r="P54" i="4"/>
  <c r="P56" i="4" s="1"/>
  <c r="P57" i="4" s="1"/>
  <c r="O54" i="4"/>
  <c r="O56" i="4" s="1"/>
  <c r="O57" i="4" s="1"/>
  <c r="N54" i="4"/>
  <c r="N56" i="4" s="1"/>
  <c r="N57" i="4" s="1"/>
  <c r="M54" i="4"/>
  <c r="M56" i="4" s="1"/>
  <c r="M57" i="4" s="1"/>
  <c r="L54" i="4"/>
  <c r="L56" i="4" s="1"/>
  <c r="L57" i="4" s="1"/>
  <c r="K54" i="4"/>
  <c r="K56" i="4" s="1"/>
  <c r="K57" i="4" s="1"/>
  <c r="J54" i="4"/>
  <c r="J56" i="4" s="1"/>
  <c r="J57" i="4" s="1"/>
  <c r="I56" i="4"/>
  <c r="I57" i="4" s="1"/>
  <c r="H56" i="4"/>
  <c r="H57" i="4" s="1"/>
  <c r="G56" i="4"/>
  <c r="G57" i="4" s="1"/>
  <c r="F56" i="4"/>
  <c r="F57" i="4" s="1"/>
  <c r="E56" i="4"/>
  <c r="E57" i="4" s="1"/>
  <c r="D56" i="4"/>
  <c r="D57" i="4" s="1"/>
  <c r="C56" i="4"/>
  <c r="C57" i="4" s="1"/>
  <c r="R53" i="4"/>
  <c r="T53" i="4" s="1"/>
  <c r="U53" i="4" s="1"/>
  <c r="R50" i="4"/>
  <c r="T50" i="4" s="1"/>
  <c r="U50" i="4" s="1"/>
  <c r="R51" i="4"/>
  <c r="T51" i="4" s="1"/>
  <c r="U51" i="4" s="1"/>
  <c r="R49" i="4"/>
  <c r="T49" i="4" s="1"/>
  <c r="U49" i="4" s="1"/>
  <c r="R47" i="4"/>
  <c r="T47" i="4" s="1"/>
  <c r="U47" i="4" s="1"/>
  <c r="R48" i="4"/>
  <c r="R35" i="4"/>
  <c r="T35" i="4" s="1"/>
  <c r="U35" i="4" s="1"/>
  <c r="Q40" i="4"/>
  <c r="Q42" i="4" s="1"/>
  <c r="Q43" i="4" s="1"/>
  <c r="O42" i="4"/>
  <c r="O43" i="4" s="1"/>
  <c r="N40" i="4"/>
  <c r="N42" i="4" s="1"/>
  <c r="N43" i="4" s="1"/>
  <c r="M40" i="4"/>
  <c r="M42" i="4" s="1"/>
  <c r="M43" i="4" s="1"/>
  <c r="L40" i="4"/>
  <c r="L42" i="4" s="1"/>
  <c r="L43" i="4" s="1"/>
  <c r="K40" i="4"/>
  <c r="K42" i="4" s="1"/>
  <c r="K43" i="4" s="1"/>
  <c r="J40" i="4"/>
  <c r="J42" i="4" s="1"/>
  <c r="J43" i="4" s="1"/>
  <c r="I40" i="4"/>
  <c r="I42" i="4" s="1"/>
  <c r="I43" i="4" s="1"/>
  <c r="H40" i="4"/>
  <c r="H42" i="4" s="1"/>
  <c r="H43" i="4" s="1"/>
  <c r="G40" i="4"/>
  <c r="G42" i="4" s="1"/>
  <c r="G43" i="4" s="1"/>
  <c r="F40" i="4"/>
  <c r="F42" i="4" s="1"/>
  <c r="F43" i="4" s="1"/>
  <c r="E40" i="4"/>
  <c r="E42" i="4" s="1"/>
  <c r="E43" i="4" s="1"/>
  <c r="D40" i="4"/>
  <c r="D42" i="4" s="1"/>
  <c r="D43" i="4" s="1"/>
  <c r="C40" i="4"/>
  <c r="C42" i="4" s="1"/>
  <c r="C43" i="4" s="1"/>
  <c r="R38" i="4"/>
  <c r="T38" i="4" s="1"/>
  <c r="U38" i="4" s="1"/>
  <c r="R37" i="4"/>
  <c r="T37" i="4" s="1"/>
  <c r="U37" i="4" s="1"/>
  <c r="R36" i="4"/>
  <c r="T36" i="4" s="1"/>
  <c r="U36" i="4" s="1"/>
  <c r="R33" i="4"/>
  <c r="T33" i="4" s="1"/>
  <c r="U33" i="4" s="1"/>
  <c r="R34" i="4"/>
  <c r="D24" i="4"/>
  <c r="D26" i="4" s="1"/>
  <c r="D27" i="4" s="1"/>
  <c r="E24" i="4"/>
  <c r="E26" i="4" s="1"/>
  <c r="E27" i="4" s="1"/>
  <c r="F24" i="4"/>
  <c r="F26" i="4" s="1"/>
  <c r="F27" i="4" s="1"/>
  <c r="G24" i="4"/>
  <c r="G26" i="4" s="1"/>
  <c r="G27" i="4" s="1"/>
  <c r="H24" i="4"/>
  <c r="H26" i="4" s="1"/>
  <c r="H27" i="4" s="1"/>
  <c r="I24" i="4"/>
  <c r="I26" i="4" s="1"/>
  <c r="I27" i="4" s="1"/>
  <c r="C24" i="4"/>
  <c r="C26" i="4" s="1"/>
  <c r="C27" i="4" s="1"/>
  <c r="Q24" i="4"/>
  <c r="Q26" i="4" s="1"/>
  <c r="Q27" i="4" s="1"/>
  <c r="P24" i="4"/>
  <c r="P26" i="4" s="1"/>
  <c r="P27" i="4" s="1"/>
  <c r="O24" i="4"/>
  <c r="O26" i="4" s="1"/>
  <c r="O27" i="4" s="1"/>
  <c r="N24" i="4"/>
  <c r="N26" i="4" s="1"/>
  <c r="N27" i="4" s="1"/>
  <c r="L24" i="4"/>
  <c r="L26" i="4" s="1"/>
  <c r="L27" i="4" s="1"/>
  <c r="K24" i="4"/>
  <c r="K26" i="4" s="1"/>
  <c r="K27" i="4" s="1"/>
  <c r="J24" i="4"/>
  <c r="J26" i="4" s="1"/>
  <c r="J27" i="4" s="1"/>
  <c r="R22" i="4"/>
  <c r="T22" i="4" s="1"/>
  <c r="U22" i="4" s="1"/>
  <c r="R21" i="4"/>
  <c r="T21" i="4" s="1"/>
  <c r="U21" i="4" s="1"/>
  <c r="R19" i="4"/>
  <c r="T19" i="4" s="1"/>
  <c r="U19" i="4" s="1"/>
  <c r="R20" i="4"/>
  <c r="T20" i="4" s="1"/>
  <c r="U20" i="4" s="1"/>
  <c r="R18" i="4"/>
  <c r="T18" i="4" s="1"/>
  <c r="D11" i="4"/>
  <c r="D13" i="4" s="1"/>
  <c r="D14" i="4" s="1"/>
  <c r="E11" i="4"/>
  <c r="E13" i="4" s="1"/>
  <c r="E14" i="4" s="1"/>
  <c r="F11" i="4"/>
  <c r="F13" i="4" s="1"/>
  <c r="F14" i="4" s="1"/>
  <c r="G11" i="4"/>
  <c r="G13" i="4" s="1"/>
  <c r="G14" i="4" s="1"/>
  <c r="H11" i="4"/>
  <c r="H13" i="4" s="1"/>
  <c r="H14" i="4" s="1"/>
  <c r="I11" i="4"/>
  <c r="I13" i="4" s="1"/>
  <c r="I14" i="4" s="1"/>
  <c r="J11" i="4"/>
  <c r="J13" i="4" s="1"/>
  <c r="J14" i="4" s="1"/>
  <c r="K11" i="4"/>
  <c r="K13" i="4" s="1"/>
  <c r="K14" i="4" s="1"/>
  <c r="L11" i="4"/>
  <c r="L13" i="4" s="1"/>
  <c r="L14" i="4" s="1"/>
  <c r="M11" i="4"/>
  <c r="M13" i="4" s="1"/>
  <c r="M14" i="4" s="1"/>
  <c r="N11" i="4"/>
  <c r="N13" i="4" s="1"/>
  <c r="N14" i="4" s="1"/>
  <c r="O11" i="4"/>
  <c r="O13" i="4" s="1"/>
  <c r="O14" i="4" s="1"/>
  <c r="P11" i="4"/>
  <c r="P13" i="4" s="1"/>
  <c r="P14" i="4" s="1"/>
  <c r="Q11" i="4"/>
  <c r="Q13" i="4" s="1"/>
  <c r="Q14" i="4" s="1"/>
  <c r="C11" i="4"/>
  <c r="C13" i="4" s="1"/>
  <c r="C14" i="4" s="1"/>
  <c r="R7" i="4"/>
  <c r="T7" i="4" s="1"/>
  <c r="U7" i="4" s="1"/>
  <c r="R8" i="4"/>
  <c r="T8" i="4" s="1"/>
  <c r="U8" i="4" s="1"/>
  <c r="R9" i="4"/>
  <c r="T9" i="4" s="1"/>
  <c r="U9" i="4" s="1"/>
  <c r="R10" i="4"/>
  <c r="T10" i="4" s="1"/>
  <c r="U10" i="4" s="1"/>
  <c r="T6" i="4"/>
  <c r="D7" i="3"/>
  <c r="E7" i="3" s="1"/>
  <c r="D10" i="3"/>
  <c r="E10" i="3" s="1"/>
  <c r="D8" i="3"/>
  <c r="E8" i="3" s="1"/>
  <c r="D9" i="3"/>
  <c r="E9" i="3" s="1"/>
  <c r="D11" i="3"/>
  <c r="E11" i="3" s="1"/>
  <c r="D13" i="3"/>
  <c r="E13" i="3" s="1"/>
  <c r="D12" i="3"/>
  <c r="E12" i="3" s="1"/>
  <c r="D16" i="3"/>
  <c r="E16" i="3" s="1"/>
  <c r="D17" i="3"/>
  <c r="E17" i="3" s="1"/>
  <c r="D18" i="3"/>
  <c r="E18" i="3" s="1"/>
  <c r="D15" i="3"/>
  <c r="E15" i="3" s="1"/>
  <c r="D20" i="3"/>
  <c r="E20" i="3" s="1"/>
  <c r="D19" i="3"/>
  <c r="E19" i="3" s="1"/>
  <c r="D14" i="3"/>
  <c r="E14" i="3" s="1"/>
  <c r="D23" i="3"/>
  <c r="E23" i="3" s="1"/>
  <c r="D21" i="3"/>
  <c r="E21" i="3" s="1"/>
  <c r="D22" i="3"/>
  <c r="E22" i="3" s="1"/>
  <c r="D26" i="3"/>
  <c r="E26" i="3" s="1"/>
  <c r="D27" i="3"/>
  <c r="E27" i="3" s="1"/>
  <c r="D31" i="3"/>
  <c r="E31" i="3" s="1"/>
  <c r="D25" i="3"/>
  <c r="E25" i="3" s="1"/>
  <c r="D24" i="3"/>
  <c r="E24" i="3" s="1"/>
  <c r="D28" i="3"/>
  <c r="E28" i="3" s="1"/>
  <c r="D33" i="3"/>
  <c r="E33" i="3" s="1"/>
  <c r="D30" i="3"/>
  <c r="E30" i="3" s="1"/>
  <c r="D32" i="3"/>
  <c r="E32" i="3" s="1"/>
  <c r="D37" i="3"/>
  <c r="E37" i="3" s="1"/>
  <c r="D40" i="3"/>
  <c r="E40" i="3" s="1"/>
  <c r="D36" i="3"/>
  <c r="E36" i="3" s="1"/>
  <c r="D38" i="3"/>
  <c r="E38" i="3" s="1"/>
  <c r="D39" i="3"/>
  <c r="E39" i="3" s="1"/>
  <c r="D42" i="3"/>
  <c r="E42" i="3" s="1"/>
  <c r="D34" i="3"/>
  <c r="E34" i="3" s="1"/>
  <c r="D46" i="3"/>
  <c r="E46" i="3" s="1"/>
  <c r="D45" i="3"/>
  <c r="E45" i="3" s="1"/>
  <c r="D48" i="3"/>
  <c r="E48" i="3" s="1"/>
  <c r="D43" i="3"/>
  <c r="E43" i="3" s="1"/>
  <c r="D44" i="3"/>
  <c r="E44" i="3" s="1"/>
  <c r="D49" i="3"/>
  <c r="E49" i="3" s="1"/>
  <c r="D55" i="3"/>
  <c r="E55" i="3" s="1"/>
  <c r="D51" i="3"/>
  <c r="E51" i="3" s="1"/>
  <c r="D56" i="3"/>
  <c r="E56" i="3" s="1"/>
  <c r="D53" i="3"/>
  <c r="E53" i="3" s="1"/>
  <c r="D50" i="3"/>
  <c r="E50" i="3" s="1"/>
  <c r="D59" i="3"/>
  <c r="E59" i="3" s="1"/>
  <c r="D62" i="3"/>
  <c r="E62" i="3" s="1"/>
  <c r="D58" i="3"/>
  <c r="E58" i="3" s="1"/>
  <c r="D60" i="3"/>
  <c r="E60" i="3" s="1"/>
  <c r="D63" i="3"/>
  <c r="E63" i="3" s="1"/>
  <c r="D54" i="3"/>
  <c r="E54" i="3" s="1"/>
  <c r="D61" i="3"/>
  <c r="E61" i="3" s="1"/>
  <c r="D64" i="3"/>
  <c r="E64" i="3" s="1"/>
  <c r="D6" i="3"/>
  <c r="E6" i="3" s="1"/>
  <c r="D8" i="2"/>
  <c r="E8" i="2" s="1"/>
  <c r="D10" i="2"/>
  <c r="E10" i="2" s="1"/>
  <c r="D9" i="2"/>
  <c r="E9" i="2" s="1"/>
  <c r="D11" i="2"/>
  <c r="E11" i="2" s="1"/>
  <c r="D14" i="2"/>
  <c r="E14" i="2" s="1"/>
  <c r="D13" i="2"/>
  <c r="E13" i="2" s="1"/>
  <c r="D12" i="2"/>
  <c r="E12" i="2" s="1"/>
  <c r="D15" i="2"/>
  <c r="E15" i="2" s="1"/>
  <c r="D16" i="2"/>
  <c r="E16" i="2" s="1"/>
  <c r="D17" i="2"/>
  <c r="E17" i="2" s="1"/>
  <c r="D18" i="2"/>
  <c r="E18" i="2" s="1"/>
  <c r="D20" i="2"/>
  <c r="E20" i="2" s="1"/>
  <c r="D19" i="2"/>
  <c r="E19" i="2" s="1"/>
  <c r="D21" i="2"/>
  <c r="E21" i="2" s="1"/>
  <c r="D24" i="2"/>
  <c r="E24" i="2" s="1"/>
  <c r="D22" i="2"/>
  <c r="E22" i="2" s="1"/>
  <c r="D23" i="2"/>
  <c r="E23" i="2" s="1"/>
  <c r="D25" i="2"/>
  <c r="E25" i="2" s="1"/>
  <c r="D28" i="2"/>
  <c r="E28" i="2" s="1"/>
  <c r="D27" i="2"/>
  <c r="E27" i="2" s="1"/>
  <c r="D26" i="2"/>
  <c r="E26" i="2" s="1"/>
  <c r="D7" i="2"/>
  <c r="E7" i="2" s="1"/>
  <c r="R54" i="4" l="1"/>
  <c r="T48" i="4"/>
  <c r="T11" i="4"/>
  <c r="U6" i="4"/>
  <c r="R40" i="4"/>
  <c r="R11" i="4"/>
  <c r="T34" i="4"/>
  <c r="T40" i="4" s="1"/>
  <c r="U40" i="4" s="1"/>
  <c r="T24" i="4"/>
  <c r="U24" i="4" s="1"/>
  <c r="U18" i="4"/>
  <c r="R24" i="4"/>
  <c r="T54" i="4" l="1"/>
  <c r="U54" i="4" s="1"/>
  <c r="U48" i="4"/>
  <c r="U41" i="4"/>
  <c r="U34" i="4"/>
  <c r="U11" i="4"/>
  <c r="T12" i="4"/>
  <c r="U12" i="4" s="1"/>
  <c r="T25" i="4"/>
  <c r="U25" i="4" s="1"/>
  <c r="Q48" i="1" l="1"/>
  <c r="S48" i="1" s="1"/>
  <c r="T48" i="1" s="1"/>
  <c r="U48" i="1" s="1"/>
  <c r="Q45" i="1"/>
  <c r="S45" i="1" s="1"/>
  <c r="T45" i="1" s="1"/>
  <c r="U45" i="1" s="1"/>
  <c r="Q42" i="1"/>
  <c r="S42" i="1" s="1"/>
  <c r="T42" i="1" s="1"/>
  <c r="Q39" i="1"/>
  <c r="S39" i="1" s="1"/>
  <c r="T39" i="1" s="1"/>
  <c r="Q24" i="1"/>
  <c r="S24" i="1" s="1"/>
  <c r="T24" i="1" s="1"/>
  <c r="U24" i="1" s="1"/>
  <c r="Q21" i="1"/>
  <c r="S21" i="1" s="1"/>
  <c r="T21" i="1" s="1"/>
  <c r="U21" i="1" s="1"/>
  <c r="Q18" i="1"/>
  <c r="S18" i="1" s="1"/>
  <c r="T18" i="1" s="1"/>
  <c r="U18" i="1" s="1"/>
  <c r="S15" i="1"/>
  <c r="T15" i="1" s="1"/>
  <c r="U15" i="1" s="1"/>
  <c r="S12" i="1"/>
  <c r="T12" i="1" s="1"/>
  <c r="U12" i="1" s="1"/>
  <c r="S9" i="1"/>
  <c r="T9" i="1" s="1"/>
  <c r="U9" i="1" s="1"/>
  <c r="Q6" i="1"/>
  <c r="S6" i="1" s="1"/>
  <c r="T6" i="1" s="1"/>
  <c r="U6" i="1" s="1"/>
  <c r="U42" i="1" l="1"/>
  <c r="U39" i="1"/>
</calcChain>
</file>

<file path=xl/sharedStrings.xml><?xml version="1.0" encoding="utf-8"?>
<sst xmlns="http://schemas.openxmlformats.org/spreadsheetml/2006/main" count="2274" uniqueCount="203">
  <si>
    <t>Riksserien 2023 -24</t>
  </si>
  <si>
    <t>Herrar</t>
  </si>
  <si>
    <t>Omg 1</t>
  </si>
  <si>
    <t>Omg 2</t>
  </si>
  <si>
    <t>Omg 3</t>
  </si>
  <si>
    <t>Omg 4</t>
  </si>
  <si>
    <t>Omg 5</t>
  </si>
  <si>
    <t>Omg 6</t>
  </si>
  <si>
    <t>Omg 7</t>
  </si>
  <si>
    <t>Omg 8</t>
  </si>
  <si>
    <t>Omg 9</t>
  </si>
  <si>
    <t>Omg 10</t>
  </si>
  <si>
    <t>Omg 11</t>
  </si>
  <si>
    <t>Omg 12</t>
  </si>
  <si>
    <t>Omg 13</t>
  </si>
  <si>
    <t>Omg 14</t>
  </si>
  <si>
    <t>Omg 15</t>
  </si>
  <si>
    <t>Div 1</t>
  </si>
  <si>
    <t>Vinst/förlust</t>
  </si>
  <si>
    <t>Totalt</t>
  </si>
  <si>
    <t>Ggr</t>
  </si>
  <si>
    <t>Lag-snitt</t>
  </si>
  <si>
    <t>Spelar snitt</t>
  </si>
  <si>
    <t>Spelar-snitt serie</t>
  </si>
  <si>
    <t>Div 2</t>
  </si>
  <si>
    <t>Div 3</t>
  </si>
  <si>
    <t>Div 7</t>
  </si>
  <si>
    <t>Div 10</t>
  </si>
  <si>
    <t>Div 14</t>
  </si>
  <si>
    <t>Div 16</t>
  </si>
  <si>
    <t>Damer</t>
  </si>
  <si>
    <t>Div 1 (1)</t>
  </si>
  <si>
    <t>Div 1 (2)</t>
  </si>
  <si>
    <t>D1</t>
  </si>
  <si>
    <t>Monika Svalkvist</t>
  </si>
  <si>
    <t>Carina Bergman</t>
  </si>
  <si>
    <t>D2</t>
  </si>
  <si>
    <t>Lisa Persson</t>
  </si>
  <si>
    <t>Ulla-Karin Rönnbäck</t>
  </si>
  <si>
    <t>Eva Dahlberg Dahlberg</t>
  </si>
  <si>
    <t>Gunnel Snäll Lidberg</t>
  </si>
  <si>
    <t>D3</t>
  </si>
  <si>
    <t>Inger Svensson</t>
  </si>
  <si>
    <t>Maj-Lis Enström</t>
  </si>
  <si>
    <t>Ulla Sundberg</t>
  </si>
  <si>
    <t>Margareta Hedman</t>
  </si>
  <si>
    <t>Maj-Lene Jansson</t>
  </si>
  <si>
    <t>Stina Lundbäck</t>
  </si>
  <si>
    <t>D4</t>
  </si>
  <si>
    <t>Gunvor Strand</t>
  </si>
  <si>
    <t>Solveig Korpiniemi</t>
  </si>
  <si>
    <t>Ewa Matti</t>
  </si>
  <si>
    <t>Ruth Samuelsson</t>
  </si>
  <si>
    <t>Gertrud Erlandsson</t>
  </si>
  <si>
    <t>Lena Uusitalo</t>
  </si>
  <si>
    <t>Marianne Selberg</t>
  </si>
  <si>
    <t>Yvonne Åhl</t>
  </si>
  <si>
    <t>Viveca Forsberg</t>
  </si>
  <si>
    <t>Birgitta Ruborg</t>
  </si>
  <si>
    <t>RIKSSERIEN 2023-24</t>
  </si>
  <si>
    <t>Snitt</t>
  </si>
  <si>
    <t>Snitt serie</t>
  </si>
  <si>
    <t>H1</t>
  </si>
  <si>
    <t>Ingvar Carlsson</t>
  </si>
  <si>
    <t>Bo Riström</t>
  </si>
  <si>
    <t xml:space="preserve">H1 </t>
  </si>
  <si>
    <t>Jan Rönnbäck</t>
  </si>
  <si>
    <t>H2</t>
  </si>
  <si>
    <t>Christer Westberg</t>
  </si>
  <si>
    <t>H3</t>
  </si>
  <si>
    <t>Stefan Nilsson</t>
  </si>
  <si>
    <t>Ove Sundén</t>
  </si>
  <si>
    <t>Tommy Andersson</t>
  </si>
  <si>
    <t>Jimmy Gustafsson</t>
  </si>
  <si>
    <t>Tony Gustavsson</t>
  </si>
  <si>
    <t>Ulf Riström</t>
  </si>
  <si>
    <t>Roger Nyström</t>
  </si>
  <si>
    <t>Peder Kjellberg</t>
  </si>
  <si>
    <t>Hans Bergman</t>
  </si>
  <si>
    <t>Ola Engfors</t>
  </si>
  <si>
    <t>Björn Andreassen</t>
  </si>
  <si>
    <t>Jan-Olof Wikström</t>
  </si>
  <si>
    <t>Tommy Lindvall</t>
  </si>
  <si>
    <t>H5</t>
  </si>
  <si>
    <t>Bertil Uggla</t>
  </si>
  <si>
    <t>Sven Matti</t>
  </si>
  <si>
    <t>H7</t>
  </si>
  <si>
    <t>Peter Johansson</t>
  </si>
  <si>
    <t>Stig Larsson</t>
  </si>
  <si>
    <t>Kent-Ove Andersson</t>
  </si>
  <si>
    <t>Rolf Norling</t>
  </si>
  <si>
    <t>Bo Dahlén</t>
  </si>
  <si>
    <t>H4</t>
  </si>
  <si>
    <t>Bo-G Skarpsvärd</t>
  </si>
  <si>
    <t>Anders Svensson</t>
  </si>
  <si>
    <t>Bjarne Forsberg</t>
  </si>
  <si>
    <t>Olof Lundkvist</t>
  </si>
  <si>
    <t>Gösta Lindgren</t>
  </si>
  <si>
    <t>Anders Renström</t>
  </si>
  <si>
    <t>Helge Andersson</t>
  </si>
  <si>
    <t>Melford Karlsson</t>
  </si>
  <si>
    <t>Tore Sjöstedt</t>
  </si>
  <si>
    <t>Lars Selberg</t>
  </si>
  <si>
    <t>Kent Alexandersson</t>
  </si>
  <si>
    <t>Tommy Strand</t>
  </si>
  <si>
    <t>Sune Hallström</t>
  </si>
  <si>
    <t>H6</t>
  </si>
  <si>
    <t>Staffan Johansson</t>
  </si>
  <si>
    <t>Viljo Pääjärvi</t>
  </si>
  <si>
    <t>Lars Karlsson</t>
  </si>
  <si>
    <t>Hans Ljungstedt</t>
  </si>
  <si>
    <t>Per-Arne Öhman</t>
  </si>
  <si>
    <t>Lars-Erik Andersson</t>
  </si>
  <si>
    <t>Jan Sundholm</t>
  </si>
  <si>
    <t>Ove Nilsson</t>
  </si>
  <si>
    <t>Håkan Roswall</t>
  </si>
  <si>
    <t>Lars Johansson</t>
  </si>
  <si>
    <t>Jan-Erik Svensson</t>
  </si>
  <si>
    <t>Bengt Hellgren</t>
  </si>
  <si>
    <t>Rolf Jornevall</t>
  </si>
  <si>
    <t>Sven-Åke Lundqvist</t>
  </si>
  <si>
    <t>Lars Lundström</t>
  </si>
  <si>
    <t>Roger Aderrsson</t>
  </si>
  <si>
    <t>Lag 1, div 1</t>
  </si>
  <si>
    <t>Snitt/    serie</t>
  </si>
  <si>
    <t>Total poäng</t>
  </si>
  <si>
    <t>Lagsnitt</t>
  </si>
  <si>
    <t>Individ serie</t>
  </si>
  <si>
    <t>Lag 2, div 1</t>
  </si>
  <si>
    <t>Lag 3, div 4</t>
  </si>
  <si>
    <t>Lag 4, div 7</t>
  </si>
  <si>
    <t>Birgitta Ruborg, sparr</t>
  </si>
  <si>
    <t>Herrar omg 8</t>
  </si>
  <si>
    <t>Damer omg 8</t>
  </si>
  <si>
    <t>Lag 2, div 2</t>
  </si>
  <si>
    <t>Lag 3, div 3</t>
  </si>
  <si>
    <t>Lag 5, div 10</t>
  </si>
  <si>
    <t>Lag 6, div 14</t>
  </si>
  <si>
    <t>Lag 7, div 16</t>
  </si>
  <si>
    <t>Roger Andersson</t>
  </si>
  <si>
    <t>Totalt säsongen 23-24</t>
  </si>
  <si>
    <t>DAMER</t>
  </si>
  <si>
    <t>HERRAR</t>
  </si>
  <si>
    <t>Toppserie, 175 och högre</t>
  </si>
  <si>
    <t>275-</t>
  </si>
  <si>
    <t>250-274</t>
  </si>
  <si>
    <t>225-249</t>
  </si>
  <si>
    <t>200-224</t>
  </si>
  <si>
    <t>175-199</t>
  </si>
  <si>
    <t xml:space="preserve"> </t>
  </si>
  <si>
    <t>Toppomgång 700 p och högre</t>
  </si>
  <si>
    <t>Riksserien 23-24</t>
  </si>
  <si>
    <t>825-</t>
  </si>
  <si>
    <t>800-824</t>
  </si>
  <si>
    <t>775-799</t>
  </si>
  <si>
    <t>750-774</t>
  </si>
  <si>
    <t>725-749</t>
  </si>
  <si>
    <t>700-724</t>
  </si>
  <si>
    <t>TOP 50 resultat Riksserien</t>
  </si>
  <si>
    <t>Lars Perming</t>
  </si>
  <si>
    <t>RIKSSERIEN   10 i TOPP</t>
  </si>
  <si>
    <t>H0</t>
  </si>
  <si>
    <t>Riksserien omg 9</t>
  </si>
  <si>
    <t>Div 4</t>
  </si>
  <si>
    <t>Erling Sundberg</t>
  </si>
  <si>
    <t xml:space="preserve">Erling Sundberg  </t>
  </si>
  <si>
    <t>Damer omg 10</t>
  </si>
  <si>
    <t>Herrar omg 10</t>
  </si>
  <si>
    <t>Ulf Larsson</t>
  </si>
  <si>
    <t>Damer omg 11</t>
  </si>
  <si>
    <t>Herrar omg 11</t>
  </si>
  <si>
    <t>Bennet Lindblom</t>
  </si>
  <si>
    <t>Lars Grönlund</t>
  </si>
  <si>
    <t>Damer omg 12</t>
  </si>
  <si>
    <t>Herrar omg 12</t>
  </si>
  <si>
    <t>Damer omg 13</t>
  </si>
  <si>
    <t>Herrar omg 13</t>
  </si>
  <si>
    <t>Nils Sundberg</t>
  </si>
  <si>
    <t>Bo Johansson</t>
  </si>
  <si>
    <t>Damer Omg 14</t>
  </si>
  <si>
    <t>Herrar Omg 14</t>
  </si>
  <si>
    <t>t.o.m. omgång 14</t>
  </si>
  <si>
    <t>P-A Öhman</t>
  </si>
  <si>
    <t>10 I TOPP, omg 15</t>
  </si>
  <si>
    <t>10 I TOPP, omg  15</t>
  </si>
  <si>
    <t>Dam 1</t>
  </si>
  <si>
    <t>Dam 2</t>
  </si>
  <si>
    <t>Dam 3</t>
  </si>
  <si>
    <t>Dam 4</t>
  </si>
  <si>
    <t>Herr 1</t>
  </si>
  <si>
    <t>Herr 2</t>
  </si>
  <si>
    <t>Herr 3</t>
  </si>
  <si>
    <t>Herr 4</t>
  </si>
  <si>
    <t>Herr 5</t>
  </si>
  <si>
    <t>Herr 6</t>
  </si>
  <si>
    <t>Herr 7</t>
  </si>
  <si>
    <t>Guld</t>
  </si>
  <si>
    <t>Silver</t>
  </si>
  <si>
    <t>Brons</t>
  </si>
  <si>
    <t>Damer omg 15</t>
  </si>
  <si>
    <t>Herrar omg 15</t>
  </si>
  <si>
    <t>T.o.m.  Omg  15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</si>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</sst>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6" fontId="4" fillId="0" borderId="2" xfId="0" applyNumberFormat="1" applyFont="1" applyBorder="1"/>
    <xf numFmtId="1" fontId="0" fillId="0" borderId="1" xfId="0" applyNumberFormat="1" applyBorder="1" applyAlignment="1">
      <alignment horizontal="center"/>
    </xf>
    <xf numFmtId="16" fontId="4" fillId="0" borderId="2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4" borderId="1" xfId="0" applyFont="1" applyFill="1" applyBorder="1"/>
    <xf numFmtId="0" fontId="6" fillId="4" borderId="4" xfId="0" applyFont="1" applyFill="1" applyBorder="1"/>
    <xf numFmtId="0" fontId="6" fillId="6" borderId="1" xfId="0" applyFont="1" applyFill="1" applyBorder="1"/>
    <xf numFmtId="0" fontId="6" fillId="6" borderId="4" xfId="0" applyFont="1" applyFill="1" applyBorder="1"/>
    <xf numFmtId="0" fontId="6" fillId="7" borderId="1" xfId="0" applyFont="1" applyFill="1" applyBorder="1"/>
    <xf numFmtId="0" fontId="6" fillId="7" borderId="4" xfId="0" applyFont="1" applyFill="1" applyBorder="1"/>
    <xf numFmtId="0" fontId="6" fillId="8" borderId="1" xfId="0" applyFont="1" applyFill="1" applyBorder="1"/>
    <xf numFmtId="0" fontId="6" fillId="8" borderId="4" xfId="0" applyFont="1" applyFill="1" applyBorder="1"/>
    <xf numFmtId="0" fontId="6" fillId="0" borderId="1" xfId="0" applyFont="1" applyBorder="1"/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" fontId="4" fillId="0" borderId="2" xfId="0" applyNumberFormat="1" applyFont="1" applyBorder="1" applyAlignment="1">
      <alignment horizontal="center" vertical="center"/>
    </xf>
    <xf numFmtId="1" fontId="0" fillId="0" borderId="5" xfId="0" applyNumberFormat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9" borderId="1" xfId="0" applyFont="1" applyFill="1" applyBorder="1"/>
    <xf numFmtId="0" fontId="6" fillId="10" borderId="1" xfId="0" applyFont="1" applyFill="1" applyBorder="1" applyAlignment="1">
      <alignment horizontal="center"/>
    </xf>
    <xf numFmtId="0" fontId="6" fillId="10" borderId="1" xfId="0" applyFont="1" applyFill="1" applyBorder="1"/>
    <xf numFmtId="0" fontId="6" fillId="11" borderId="1" xfId="0" applyFont="1" applyFill="1" applyBorder="1" applyAlignment="1">
      <alignment horizontal="center"/>
    </xf>
    <xf numFmtId="0" fontId="6" fillId="11" borderId="1" xfId="0" applyFont="1" applyFill="1" applyBorder="1"/>
    <xf numFmtId="0" fontId="6" fillId="12" borderId="1" xfId="0" applyFont="1" applyFill="1" applyBorder="1" applyAlignment="1">
      <alignment horizontal="center"/>
    </xf>
    <xf numFmtId="0" fontId="6" fillId="12" borderId="1" xfId="0" applyFont="1" applyFill="1" applyBorder="1"/>
    <xf numFmtId="0" fontId="6" fillId="0" borderId="1" xfId="0" applyFont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6" fillId="13" borderId="1" xfId="0" applyFont="1" applyFill="1" applyBorder="1"/>
    <xf numFmtId="0" fontId="6" fillId="14" borderId="1" xfId="0" applyFont="1" applyFill="1" applyBorder="1" applyAlignment="1">
      <alignment horizontal="center"/>
    </xf>
    <xf numFmtId="0" fontId="6" fillId="14" borderId="1" xfId="0" applyFont="1" applyFill="1" applyBorder="1"/>
    <xf numFmtId="0" fontId="6" fillId="15" borderId="1" xfId="0" applyFont="1" applyFill="1" applyBorder="1" applyAlignment="1">
      <alignment horizontal="center"/>
    </xf>
    <xf numFmtId="0" fontId="6" fillId="15" borderId="1" xfId="0" applyFont="1" applyFill="1" applyBorder="1"/>
    <xf numFmtId="0" fontId="6" fillId="15" borderId="2" xfId="0" applyFont="1" applyFill="1" applyBorder="1" applyAlignment="1">
      <alignment horizontal="center"/>
    </xf>
    <xf numFmtId="0" fontId="6" fillId="15" borderId="2" xfId="0" applyFont="1" applyFill="1" applyBorder="1"/>
    <xf numFmtId="0" fontId="6" fillId="0" borderId="0" xfId="0" applyFont="1" applyAlignment="1">
      <alignment horizontal="center"/>
    </xf>
    <xf numFmtId="0" fontId="6" fillId="0" borderId="0" xfId="0" applyFont="1"/>
    <xf numFmtId="1" fontId="0" fillId="16" borderId="1" xfId="0" applyNumberFormat="1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1" fontId="0" fillId="9" borderId="1" xfId="0" applyNumberForma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1" fontId="0" fillId="17" borderId="5" xfId="0" applyNumberFormat="1" applyFill="1" applyBorder="1" applyAlignment="1">
      <alignment horizontal="center"/>
    </xf>
    <xf numFmtId="0" fontId="0" fillId="17" borderId="1" xfId="0" applyFill="1" applyBorder="1" applyAlignment="1">
      <alignment horizontal="center"/>
    </xf>
    <xf numFmtId="0" fontId="5" fillId="0" borderId="0" xfId="0" applyFont="1"/>
    <xf numFmtId="0" fontId="6" fillId="2" borderId="1" xfId="0" applyFont="1" applyFill="1" applyBorder="1"/>
    <xf numFmtId="0" fontId="6" fillId="0" borderId="6" xfId="0" applyFont="1" applyBorder="1"/>
    <xf numFmtId="0" fontId="6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4" borderId="1" xfId="0" applyFont="1" applyFill="1" applyBorder="1" applyAlignment="1">
      <alignment horizontal="center"/>
    </xf>
    <xf numFmtId="0" fontId="0" fillId="0" borderId="5" xfId="0" applyBorder="1"/>
    <xf numFmtId="0" fontId="7" fillId="0" borderId="0" xfId="0" applyFont="1"/>
    <xf numFmtId="0" fontId="7" fillId="0" borderId="0" xfId="0" applyFont="1" applyAlignment="1">
      <alignment horizontal="center"/>
    </xf>
    <xf numFmtId="0" fontId="7" fillId="4" borderId="4" xfId="0" applyFont="1" applyFill="1" applyBorder="1"/>
    <xf numFmtId="0" fontId="7" fillId="16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7" fillId="6" borderId="4" xfId="0" applyFont="1" applyFill="1" applyBorder="1"/>
    <xf numFmtId="0" fontId="7" fillId="0" borderId="1" xfId="0" applyFont="1" applyBorder="1" applyAlignment="1">
      <alignment horizontal="center"/>
    </xf>
    <xf numFmtId="0" fontId="7" fillId="7" borderId="4" xfId="0" applyFont="1" applyFill="1" applyBorder="1"/>
    <xf numFmtId="0" fontId="7" fillId="0" borderId="7" xfId="0" applyFont="1" applyBorder="1" applyAlignment="1">
      <alignment horizontal="center"/>
    </xf>
    <xf numFmtId="0" fontId="7" fillId="17" borderId="1" xfId="0" applyFont="1" applyFill="1" applyBorder="1" applyAlignment="1">
      <alignment horizontal="center"/>
    </xf>
    <xf numFmtId="0" fontId="6" fillId="16" borderId="1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17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18" borderId="1" xfId="0" applyFont="1" applyFill="1" applyBorder="1" applyAlignment="1">
      <alignment horizontal="center"/>
    </xf>
    <xf numFmtId="0" fontId="6" fillId="18" borderId="1" xfId="0" applyFont="1" applyFill="1" applyBorder="1"/>
    <xf numFmtId="0" fontId="0" fillId="5" borderId="2" xfId="0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6" fillId="14" borderId="0" xfId="0" applyFont="1" applyFill="1"/>
    <xf numFmtId="0" fontId="6" fillId="4" borderId="0" xfId="0" applyFont="1" applyFill="1"/>
    <xf numFmtId="0" fontId="4" fillId="0" borderId="1" xfId="0" applyFont="1" applyBorder="1" applyAlignment="1">
      <alignment horizontal="center"/>
    </xf>
    <xf numFmtId="0" fontId="7" fillId="4" borderId="1" xfId="0" applyFont="1" applyFill="1" applyBorder="1"/>
    <xf numFmtId="0" fontId="7" fillId="6" borderId="1" xfId="0" applyFont="1" applyFill="1" applyBorder="1"/>
    <xf numFmtId="0" fontId="7" fillId="7" borderId="1" xfId="0" applyFont="1" applyFill="1" applyBorder="1"/>
    <xf numFmtId="0" fontId="7" fillId="9" borderId="1" xfId="0" applyFont="1" applyFill="1" applyBorder="1"/>
    <xf numFmtId="0" fontId="7" fillId="10" borderId="1" xfId="0" applyFont="1" applyFill="1" applyBorder="1" applyAlignment="1">
      <alignment horizontal="center"/>
    </xf>
    <xf numFmtId="0" fontId="7" fillId="10" borderId="1" xfId="0" applyFont="1" applyFill="1" applyBorder="1"/>
    <xf numFmtId="0" fontId="7" fillId="11" borderId="1" xfId="0" applyFont="1" applyFill="1" applyBorder="1" applyAlignment="1">
      <alignment horizontal="center"/>
    </xf>
    <xf numFmtId="0" fontId="7" fillId="11" borderId="1" xfId="0" applyFont="1" applyFill="1" applyBorder="1"/>
    <xf numFmtId="0" fontId="6" fillId="15" borderId="0" xfId="0" applyFont="1" applyFill="1" applyAlignment="1">
      <alignment horizontal="center"/>
    </xf>
    <xf numFmtId="0" fontId="6" fillId="15" borderId="0" xfId="0" applyFont="1" applyFill="1"/>
    <xf numFmtId="0" fontId="6" fillId="12" borderId="4" xfId="0" applyFont="1" applyFill="1" applyBorder="1"/>
    <xf numFmtId="0" fontId="6" fillId="13" borderId="4" xfId="0" applyFont="1" applyFill="1" applyBorder="1"/>
    <xf numFmtId="0" fontId="6" fillId="14" borderId="4" xfId="0" applyFont="1" applyFill="1" applyBorder="1"/>
    <xf numFmtId="0" fontId="6" fillId="0" borderId="0" xfId="0" applyFont="1" applyAlignment="1">
      <alignment horizontal="right"/>
    </xf>
    <xf numFmtId="1" fontId="0" fillId="0" borderId="0" xfId="0" applyNumberFormat="1" applyAlignment="1">
      <alignment horizontal="center"/>
    </xf>
    <xf numFmtId="16" fontId="0" fillId="0" borderId="2" xfId="0" applyNumberFormat="1" applyBorder="1"/>
    <xf numFmtId="0" fontId="4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6" fillId="11" borderId="4" xfId="0" applyFont="1" applyFill="1" applyBorder="1"/>
    <xf numFmtId="0" fontId="6" fillId="0" borderId="2" xfId="0" applyFont="1" applyBorder="1"/>
    <xf numFmtId="0" fontId="0" fillId="0" borderId="2" xfId="0" applyBorder="1" applyAlignment="1">
      <alignment horizontal="center"/>
    </xf>
    <xf numFmtId="0" fontId="6" fillId="10" borderId="4" xfId="0" applyFont="1" applyFill="1" applyBorder="1"/>
    <xf numFmtId="0" fontId="6" fillId="15" borderId="4" xfId="0" applyFont="1" applyFill="1" applyBorder="1"/>
    <xf numFmtId="0" fontId="6" fillId="0" borderId="4" xfId="0" applyFont="1" applyBorder="1"/>
    <xf numFmtId="16" fontId="0" fillId="0" borderId="2" xfId="0" applyNumberForma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16" fontId="10" fillId="0" borderId="2" xfId="0" applyNumberFormat="1" applyFont="1" applyBorder="1" applyAlignment="1">
      <alignment horizontal="center" vertical="center"/>
    </xf>
    <xf numFmtId="0" fontId="6" fillId="9" borderId="4" xfId="0" applyFont="1" applyFill="1" applyBorder="1"/>
    <xf numFmtId="1" fontId="0" fillId="5" borderId="1" xfId="0" applyNumberFormat="1" applyFill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6" fillId="9" borderId="5" xfId="0" applyFont="1" applyFill="1" applyBorder="1" applyAlignment="1">
      <alignment horizontal="center"/>
    </xf>
    <xf numFmtId="0" fontId="6" fillId="13" borderId="0" xfId="0" applyFont="1" applyFill="1" applyAlignment="1">
      <alignment horizontal="center"/>
    </xf>
    <xf numFmtId="0" fontId="6" fillId="13" borderId="0" xfId="0" applyFont="1" applyFill="1"/>
    <xf numFmtId="0" fontId="6" fillId="9" borderId="9" xfId="0" applyFont="1" applyFill="1" applyBorder="1"/>
    <xf numFmtId="0" fontId="6" fillId="15" borderId="8" xfId="0" applyFont="1" applyFill="1" applyBorder="1"/>
    <xf numFmtId="16" fontId="0" fillId="0" borderId="2" xfId="0" applyNumberFormat="1" applyBorder="1" applyAlignment="1">
      <alignment horizontal="center" vertical="center"/>
    </xf>
    <xf numFmtId="0" fontId="6" fillId="12" borderId="2" xfId="0" applyFont="1" applyFill="1" applyBorder="1" applyAlignment="1">
      <alignment horizontal="center"/>
    </xf>
    <xf numFmtId="0" fontId="6" fillId="12" borderId="2" xfId="0" applyFont="1" applyFill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9" fillId="16" borderId="1" xfId="0" applyFont="1" applyFill="1" applyBorder="1" applyAlignment="1">
      <alignment horizontal="center"/>
    </xf>
    <xf numFmtId="0" fontId="9" fillId="17" borderId="1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/>
    </xf>
    <xf numFmtId="0" fontId="9" fillId="0" borderId="1" xfId="0" applyFont="1" applyBorder="1"/>
    <xf numFmtId="0" fontId="6" fillId="14" borderId="0" xfId="0" applyFont="1" applyFill="1" applyAlignment="1">
      <alignment horizontal="center"/>
    </xf>
    <xf numFmtId="16" fontId="0" fillId="0" borderId="2" xfId="0" applyNumberFormat="1" applyBorder="1" applyAlignment="1">
      <alignment vertical="center"/>
    </xf>
    <xf numFmtId="16" fontId="4" fillId="0" borderId="2" xfId="0" applyNumberFormat="1" applyFont="1" applyBorder="1" applyAlignment="1">
      <alignment vertical="center"/>
    </xf>
    <xf numFmtId="0" fontId="7" fillId="0" borderId="1" xfId="0" applyFont="1" applyBorder="1"/>
    <xf numFmtId="0" fontId="6" fillId="0" borderId="8" xfId="0" applyFont="1" applyBorder="1"/>
    <xf numFmtId="0" fontId="9" fillId="0" borderId="0" xfId="0" applyFont="1"/>
    <xf numFmtId="0" fontId="7" fillId="12" borderId="1" xfId="0" applyFont="1" applyFill="1" applyBorder="1" applyAlignment="1">
      <alignment horizontal="center"/>
    </xf>
    <xf numFmtId="0" fontId="7" fillId="12" borderId="1" xfId="0" applyFont="1" applyFill="1" applyBorder="1"/>
    <xf numFmtId="0" fontId="7" fillId="13" borderId="1" xfId="0" applyFont="1" applyFill="1" applyBorder="1" applyAlignment="1">
      <alignment horizontal="center"/>
    </xf>
    <xf numFmtId="0" fontId="7" fillId="13" borderId="1" xfId="0" applyFont="1" applyFill="1" applyBorder="1"/>
    <xf numFmtId="0" fontId="1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1BCD6-A7F4-43DC-848A-EB1464F2ED86}">
  <dimension ref="A2:U49"/>
  <sheetViews>
    <sheetView tabSelected="1" topLeftCell="A31" workbookViewId="0">
      <selection activeCell="X40" sqref="X40"/>
    </sheetView>
  </sheetViews>
  <sheetFormatPr defaultRowHeight="14.4" x14ac:dyDescent="0.3"/>
  <cols>
    <col min="1" max="1" width="10.77734375" customWidth="1"/>
    <col min="2" max="8" width="5.6640625" customWidth="1"/>
    <col min="9" max="9" width="5.6640625" style="3" customWidth="1"/>
    <col min="10" max="10" width="5.109375" customWidth="1"/>
    <col min="11" max="11" width="6.33203125" bestFit="1" customWidth="1"/>
    <col min="12" max="12" width="6.109375" style="3" customWidth="1"/>
    <col min="13" max="13" width="6.21875" style="3" customWidth="1"/>
    <col min="14" max="14" width="5.5546875" customWidth="1"/>
    <col min="15" max="15" width="6.33203125" style="3" bestFit="1" customWidth="1"/>
    <col min="16" max="16" width="5.44140625" customWidth="1"/>
    <col min="17" max="17" width="6.77734375" customWidth="1"/>
    <col min="18" max="18" width="4.33203125" style="3" customWidth="1"/>
    <col min="19" max="19" width="5.77734375" style="3" customWidth="1"/>
    <col min="20" max="20" width="6" customWidth="1"/>
    <col min="21" max="21" width="7.109375" customWidth="1"/>
  </cols>
  <sheetData>
    <row r="2" spans="1:21" ht="21" x14ac:dyDescent="0.4">
      <c r="A2" s="2" t="s">
        <v>0</v>
      </c>
    </row>
    <row r="4" spans="1:21" ht="40.200000000000003" customHeight="1" x14ac:dyDescent="0.3"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  <c r="O4" s="4" t="s">
        <v>15</v>
      </c>
      <c r="P4" s="4" t="s">
        <v>16</v>
      </c>
      <c r="Q4" s="10" t="s">
        <v>19</v>
      </c>
      <c r="R4" s="10" t="s">
        <v>20</v>
      </c>
      <c r="S4" s="10" t="s">
        <v>21</v>
      </c>
      <c r="T4" s="10" t="s">
        <v>22</v>
      </c>
      <c r="U4" s="4" t="s">
        <v>23</v>
      </c>
    </row>
    <row r="5" spans="1:21" ht="17.399999999999999" x14ac:dyDescent="0.35">
      <c r="A5" s="1" t="s">
        <v>1</v>
      </c>
      <c r="B5" s="7">
        <v>45548</v>
      </c>
      <c r="C5" s="7">
        <v>45562</v>
      </c>
      <c r="D5" s="7">
        <v>45576</v>
      </c>
      <c r="E5" s="7">
        <v>45590</v>
      </c>
      <c r="F5" s="7">
        <v>45604</v>
      </c>
      <c r="G5" s="7">
        <v>45618</v>
      </c>
      <c r="H5" s="7">
        <v>45634</v>
      </c>
      <c r="I5" s="9">
        <v>45308</v>
      </c>
      <c r="J5" s="7">
        <v>45322</v>
      </c>
      <c r="K5" s="100">
        <v>45336</v>
      </c>
      <c r="L5" s="110">
        <v>45350</v>
      </c>
      <c r="M5" s="9">
        <v>45364</v>
      </c>
      <c r="N5" s="7">
        <v>45392</v>
      </c>
      <c r="O5" s="9">
        <v>45406</v>
      </c>
      <c r="P5" s="79"/>
      <c r="Q5" s="5"/>
      <c r="R5" s="6"/>
      <c r="S5" s="6"/>
      <c r="T5" s="5"/>
      <c r="U5" s="5"/>
    </row>
    <row r="6" spans="1:21" ht="15.6" x14ac:dyDescent="0.3">
      <c r="A6" s="14" t="s">
        <v>17</v>
      </c>
      <c r="B6" s="11">
        <v>4934</v>
      </c>
      <c r="C6" s="6">
        <v>4524</v>
      </c>
      <c r="D6" s="6">
        <v>4815</v>
      </c>
      <c r="E6" s="6">
        <v>4730</v>
      </c>
      <c r="F6" s="6">
        <v>4737</v>
      </c>
      <c r="G6" s="6">
        <v>4608</v>
      </c>
      <c r="H6" s="6">
        <v>4813</v>
      </c>
      <c r="I6" s="6">
        <v>4749</v>
      </c>
      <c r="J6" s="6">
        <v>4793</v>
      </c>
      <c r="K6" s="6">
        <v>4574</v>
      </c>
      <c r="L6" s="6">
        <v>4967</v>
      </c>
      <c r="M6" s="6">
        <v>4631</v>
      </c>
      <c r="N6" s="6">
        <v>4621</v>
      </c>
      <c r="O6" s="6">
        <v>4757</v>
      </c>
      <c r="P6" s="80"/>
      <c r="Q6" s="5">
        <f>SUM(B6:P6)</f>
        <v>66253</v>
      </c>
      <c r="R6" s="6">
        <v>14</v>
      </c>
      <c r="S6" s="8">
        <f>Q6/R6</f>
        <v>4732.3571428571431</v>
      </c>
      <c r="T6" s="8">
        <f>S6/6</f>
        <v>788.72619047619048</v>
      </c>
      <c r="U6" s="8">
        <f>T6/4</f>
        <v>197.18154761904762</v>
      </c>
    </row>
    <row r="7" spans="1:21" x14ac:dyDescent="0.3">
      <c r="A7" s="5" t="s">
        <v>18</v>
      </c>
      <c r="B7" s="59">
        <v>335</v>
      </c>
      <c r="C7" s="59">
        <v>273</v>
      </c>
      <c r="D7" s="59">
        <v>310</v>
      </c>
      <c r="E7" s="59">
        <v>115</v>
      </c>
      <c r="F7" s="61">
        <v>94</v>
      </c>
      <c r="G7" s="59">
        <v>70</v>
      </c>
      <c r="H7" s="59">
        <v>188</v>
      </c>
      <c r="I7" s="59">
        <v>40</v>
      </c>
      <c r="J7" s="61">
        <v>240</v>
      </c>
      <c r="K7" s="61">
        <v>136</v>
      </c>
      <c r="L7" s="59">
        <v>156</v>
      </c>
      <c r="M7" s="61">
        <v>220</v>
      </c>
      <c r="N7" s="59">
        <v>321</v>
      </c>
      <c r="O7" s="59">
        <v>474</v>
      </c>
      <c r="P7" s="80"/>
      <c r="Q7" s="5" t="s">
        <v>149</v>
      </c>
      <c r="R7" s="6"/>
      <c r="S7" s="6"/>
      <c r="T7" s="5"/>
      <c r="U7" s="6"/>
    </row>
    <row r="8" spans="1:21" ht="12" customHeight="1" x14ac:dyDescent="0.3">
      <c r="A8" s="12"/>
      <c r="B8" s="12"/>
      <c r="C8" s="12"/>
      <c r="D8" s="12"/>
      <c r="E8" s="12"/>
      <c r="F8" s="12"/>
      <c r="G8" s="12"/>
      <c r="H8" s="12"/>
      <c r="I8" s="13"/>
      <c r="J8" s="12"/>
      <c r="K8" s="12"/>
      <c r="L8" s="13"/>
      <c r="M8" s="13"/>
      <c r="N8" s="12"/>
      <c r="O8" s="13"/>
      <c r="P8" s="12"/>
      <c r="Q8" s="81" t="s">
        <v>149</v>
      </c>
      <c r="R8" s="13"/>
      <c r="S8" s="13"/>
      <c r="T8" s="12"/>
      <c r="U8" s="13"/>
    </row>
    <row r="9" spans="1:21" ht="15.6" x14ac:dyDescent="0.3">
      <c r="A9" s="14" t="s">
        <v>24</v>
      </c>
      <c r="B9" s="6">
        <v>4412</v>
      </c>
      <c r="C9" s="6">
        <v>4486</v>
      </c>
      <c r="D9" s="6">
        <v>4475</v>
      </c>
      <c r="E9" s="6">
        <v>4252</v>
      </c>
      <c r="F9" s="6">
        <v>4655</v>
      </c>
      <c r="G9" s="6">
        <v>4740</v>
      </c>
      <c r="H9" s="6">
        <v>4551</v>
      </c>
      <c r="I9" s="6">
        <v>4602</v>
      </c>
      <c r="J9" s="5">
        <v>4513</v>
      </c>
      <c r="K9" s="6">
        <v>4567</v>
      </c>
      <c r="L9" s="6">
        <v>4545</v>
      </c>
      <c r="M9" s="6">
        <v>4622</v>
      </c>
      <c r="N9" s="6">
        <v>4493</v>
      </c>
      <c r="O9" s="6">
        <v>4660</v>
      </c>
      <c r="P9" s="81"/>
      <c r="Q9" s="5">
        <f t="shared" ref="Q9:Q15" si="0">SUM(B9:P9)</f>
        <v>63573</v>
      </c>
      <c r="R9" s="6">
        <v>14</v>
      </c>
      <c r="S9" s="6">
        <f>Q9/R9</f>
        <v>4540.9285714285716</v>
      </c>
      <c r="T9" s="8">
        <f>S9/6</f>
        <v>756.82142857142856</v>
      </c>
      <c r="U9" s="8">
        <f>T9/4</f>
        <v>189.20535714285714</v>
      </c>
    </row>
    <row r="10" spans="1:21" x14ac:dyDescent="0.3">
      <c r="A10" s="5" t="s">
        <v>18</v>
      </c>
      <c r="B10" s="59">
        <v>453</v>
      </c>
      <c r="C10" s="59">
        <v>219</v>
      </c>
      <c r="D10" s="61">
        <v>251</v>
      </c>
      <c r="E10" s="61">
        <v>186</v>
      </c>
      <c r="F10" s="59">
        <v>199</v>
      </c>
      <c r="G10" s="59">
        <v>588</v>
      </c>
      <c r="H10" s="59">
        <v>390</v>
      </c>
      <c r="I10" s="59">
        <v>479</v>
      </c>
      <c r="J10" s="59">
        <v>9</v>
      </c>
      <c r="K10" s="61">
        <v>199</v>
      </c>
      <c r="L10" s="59">
        <v>383</v>
      </c>
      <c r="M10" s="59">
        <v>83</v>
      </c>
      <c r="N10" s="59">
        <v>181</v>
      </c>
      <c r="O10" s="59">
        <v>524</v>
      </c>
      <c r="P10" s="81"/>
      <c r="Q10" s="5" t="s">
        <v>149</v>
      </c>
      <c r="R10" s="6"/>
      <c r="S10" s="6"/>
      <c r="T10" s="5"/>
      <c r="U10" s="8" t="s">
        <v>149</v>
      </c>
    </row>
    <row r="11" spans="1:21" ht="12" customHeight="1" x14ac:dyDescent="0.3">
      <c r="A11" s="12"/>
      <c r="B11" s="12"/>
      <c r="C11" s="12"/>
      <c r="D11" s="12"/>
      <c r="E11" s="12"/>
      <c r="F11" s="12"/>
      <c r="G11" s="12"/>
      <c r="H11" s="12"/>
      <c r="I11" s="13"/>
      <c r="J11" s="12"/>
      <c r="K11" s="13"/>
      <c r="L11" s="13"/>
      <c r="M11" s="13"/>
      <c r="N11" s="12"/>
      <c r="O11" s="13"/>
      <c r="P11" s="12"/>
      <c r="Q11" s="81" t="s">
        <v>149</v>
      </c>
      <c r="R11" s="13"/>
      <c r="S11" s="13"/>
      <c r="T11" s="12"/>
      <c r="U11" s="114" t="s">
        <v>149</v>
      </c>
    </row>
    <row r="12" spans="1:21" ht="15.6" x14ac:dyDescent="0.3">
      <c r="A12" s="14" t="s">
        <v>25</v>
      </c>
      <c r="B12" s="5">
        <v>4288</v>
      </c>
      <c r="C12" s="5">
        <v>4429</v>
      </c>
      <c r="D12" s="5">
        <v>4096</v>
      </c>
      <c r="E12" s="5">
        <v>4314</v>
      </c>
      <c r="F12" s="5">
        <v>4236</v>
      </c>
      <c r="G12" s="5">
        <v>4043</v>
      </c>
      <c r="H12" s="5">
        <v>4275</v>
      </c>
      <c r="I12" s="6">
        <v>4275</v>
      </c>
      <c r="J12" s="5">
        <v>4026</v>
      </c>
      <c r="K12" s="6">
        <v>4253</v>
      </c>
      <c r="L12" s="6">
        <v>4328</v>
      </c>
      <c r="M12" s="6">
        <v>4685</v>
      </c>
      <c r="N12" s="5">
        <v>4553</v>
      </c>
      <c r="O12" s="6">
        <v>4397</v>
      </c>
      <c r="P12" s="81"/>
      <c r="Q12" s="5">
        <f t="shared" si="0"/>
        <v>60198</v>
      </c>
      <c r="R12" s="6">
        <v>14</v>
      </c>
      <c r="S12" s="6">
        <f>Q12/R12</f>
        <v>4299.8571428571431</v>
      </c>
      <c r="T12" s="8">
        <f>S12/6</f>
        <v>716.64285714285722</v>
      </c>
      <c r="U12" s="8">
        <f t="shared" ref="U12" si="1">T12/4</f>
        <v>179.16071428571431</v>
      </c>
    </row>
    <row r="13" spans="1:21" x14ac:dyDescent="0.3">
      <c r="A13" s="5" t="s">
        <v>18</v>
      </c>
      <c r="B13" s="59">
        <v>398</v>
      </c>
      <c r="C13" s="59">
        <v>227</v>
      </c>
      <c r="D13" s="59">
        <v>162</v>
      </c>
      <c r="E13" s="59">
        <v>34</v>
      </c>
      <c r="F13" s="59">
        <v>27</v>
      </c>
      <c r="G13" s="61">
        <v>377</v>
      </c>
      <c r="H13" s="61">
        <v>148</v>
      </c>
      <c r="I13" s="59">
        <v>106</v>
      </c>
      <c r="J13" s="61">
        <v>353</v>
      </c>
      <c r="K13" s="59">
        <v>180</v>
      </c>
      <c r="L13" s="61">
        <v>91</v>
      </c>
      <c r="M13" s="59">
        <v>456</v>
      </c>
      <c r="N13" s="59">
        <v>263</v>
      </c>
      <c r="O13" s="61">
        <v>111</v>
      </c>
      <c r="P13" s="81"/>
      <c r="Q13" s="5" t="s">
        <v>149</v>
      </c>
      <c r="R13" s="6"/>
      <c r="S13" s="6"/>
      <c r="T13" s="5"/>
      <c r="U13" s="5"/>
    </row>
    <row r="14" spans="1:21" ht="12" customHeight="1" x14ac:dyDescent="0.3">
      <c r="A14" s="12"/>
      <c r="B14" s="12"/>
      <c r="C14" s="12"/>
      <c r="D14" s="12"/>
      <c r="E14" s="12"/>
      <c r="F14" s="12"/>
      <c r="G14" s="12"/>
      <c r="H14" s="12"/>
      <c r="I14" s="13"/>
      <c r="J14" s="12"/>
      <c r="K14" s="13"/>
      <c r="L14" s="13"/>
      <c r="M14" s="13"/>
      <c r="N14" s="12"/>
      <c r="O14" s="13"/>
      <c r="P14" s="12"/>
      <c r="Q14" s="81" t="s">
        <v>149</v>
      </c>
      <c r="R14" s="13"/>
      <c r="S14" s="13"/>
      <c r="T14" s="12"/>
      <c r="U14" s="12"/>
    </row>
    <row r="15" spans="1:21" ht="15.6" x14ac:dyDescent="0.3">
      <c r="A15" s="14" t="s">
        <v>26</v>
      </c>
      <c r="B15" s="5">
        <v>4066</v>
      </c>
      <c r="C15" s="5">
        <v>3733</v>
      </c>
      <c r="D15" s="5">
        <v>4055</v>
      </c>
      <c r="E15" s="5">
        <v>3632</v>
      </c>
      <c r="F15" s="5">
        <v>4081</v>
      </c>
      <c r="G15" s="5">
        <v>3825</v>
      </c>
      <c r="H15" s="5">
        <v>4091</v>
      </c>
      <c r="I15" s="6">
        <v>3958</v>
      </c>
      <c r="J15" s="5">
        <v>4086</v>
      </c>
      <c r="K15" s="6">
        <v>3921</v>
      </c>
      <c r="L15" s="6">
        <v>4045</v>
      </c>
      <c r="M15" s="6">
        <v>4045</v>
      </c>
      <c r="N15" s="6">
        <v>4154</v>
      </c>
      <c r="O15" s="6">
        <v>3906</v>
      </c>
      <c r="P15" s="5">
        <v>4290</v>
      </c>
      <c r="Q15" s="5">
        <f t="shared" si="0"/>
        <v>59888</v>
      </c>
      <c r="R15" s="6">
        <v>15</v>
      </c>
      <c r="S15" s="6">
        <f>Q15/R15</f>
        <v>3992.5333333333333</v>
      </c>
      <c r="T15" s="8">
        <f>S15/6</f>
        <v>665.42222222222222</v>
      </c>
      <c r="U15" s="8">
        <f>T15/4</f>
        <v>166.35555555555555</v>
      </c>
    </row>
    <row r="16" spans="1:21" x14ac:dyDescent="0.3">
      <c r="A16" s="5" t="s">
        <v>18</v>
      </c>
      <c r="B16" s="59">
        <v>203</v>
      </c>
      <c r="C16" s="59">
        <v>272</v>
      </c>
      <c r="D16" s="59">
        <v>163</v>
      </c>
      <c r="E16" s="61">
        <v>32</v>
      </c>
      <c r="F16" s="59">
        <v>79</v>
      </c>
      <c r="G16" s="61">
        <v>178</v>
      </c>
      <c r="H16" s="59">
        <v>192</v>
      </c>
      <c r="I16" s="59">
        <v>4</v>
      </c>
      <c r="J16" s="59">
        <v>185</v>
      </c>
      <c r="K16" s="61">
        <v>228</v>
      </c>
      <c r="L16" s="61">
        <v>149</v>
      </c>
      <c r="M16" s="59">
        <v>102</v>
      </c>
      <c r="N16" s="59">
        <v>137</v>
      </c>
      <c r="O16" s="61">
        <v>178</v>
      </c>
      <c r="P16" s="59">
        <v>642</v>
      </c>
      <c r="Q16" s="5"/>
      <c r="R16" s="6"/>
      <c r="S16" s="6"/>
      <c r="T16" s="5"/>
      <c r="U16" s="5"/>
    </row>
    <row r="17" spans="1:21" ht="12" customHeight="1" x14ac:dyDescent="0.3">
      <c r="A17" s="12"/>
      <c r="B17" s="12"/>
      <c r="C17" s="12"/>
      <c r="D17" s="12"/>
      <c r="E17" s="12"/>
      <c r="F17" s="12"/>
      <c r="G17" s="12"/>
      <c r="H17" s="12"/>
      <c r="I17" s="13"/>
      <c r="J17" s="12"/>
      <c r="K17" s="13"/>
      <c r="L17" s="13"/>
      <c r="M17" s="13"/>
      <c r="N17" s="13"/>
      <c r="O17" s="13"/>
      <c r="P17" s="12"/>
      <c r="Q17" s="12"/>
      <c r="R17" s="13"/>
      <c r="S17" s="13"/>
      <c r="T17" s="12"/>
      <c r="U17" s="12"/>
    </row>
    <row r="18" spans="1:21" ht="15.6" x14ac:dyDescent="0.3">
      <c r="A18" s="14" t="s">
        <v>27</v>
      </c>
      <c r="B18" s="5">
        <v>3711</v>
      </c>
      <c r="C18" s="5">
        <v>3809</v>
      </c>
      <c r="D18" s="5">
        <v>3733</v>
      </c>
      <c r="E18" s="5">
        <v>3949</v>
      </c>
      <c r="F18" s="5">
        <v>3999</v>
      </c>
      <c r="G18" s="5">
        <v>3923</v>
      </c>
      <c r="H18" s="5">
        <v>3767</v>
      </c>
      <c r="I18" s="6">
        <v>3993</v>
      </c>
      <c r="J18" s="5">
        <v>3790</v>
      </c>
      <c r="K18" s="6">
        <v>3961</v>
      </c>
      <c r="L18" s="6">
        <v>4119</v>
      </c>
      <c r="M18" s="6">
        <v>4219</v>
      </c>
      <c r="N18" s="6">
        <v>4004</v>
      </c>
      <c r="O18" s="6">
        <v>4141</v>
      </c>
      <c r="P18" s="81"/>
      <c r="Q18" s="5">
        <f>SUM(B18:P18)</f>
        <v>55118</v>
      </c>
      <c r="R18" s="6">
        <v>14</v>
      </c>
      <c r="S18" s="6">
        <f>Q18/R18</f>
        <v>3937</v>
      </c>
      <c r="T18" s="8">
        <f>S18/6</f>
        <v>656.16666666666663</v>
      </c>
      <c r="U18" s="8">
        <f>T18/4</f>
        <v>164.04166666666666</v>
      </c>
    </row>
    <row r="19" spans="1:21" x14ac:dyDescent="0.3">
      <c r="A19" s="5" t="s">
        <v>18</v>
      </c>
      <c r="B19" s="59">
        <v>28</v>
      </c>
      <c r="C19" s="61">
        <v>196</v>
      </c>
      <c r="D19" s="61">
        <v>58</v>
      </c>
      <c r="E19" s="59">
        <v>45</v>
      </c>
      <c r="F19" s="59">
        <v>141</v>
      </c>
      <c r="G19" s="59">
        <v>179</v>
      </c>
      <c r="H19" s="61">
        <v>14</v>
      </c>
      <c r="I19" s="59">
        <v>199</v>
      </c>
      <c r="J19" s="61">
        <v>187</v>
      </c>
      <c r="K19" s="59">
        <v>211</v>
      </c>
      <c r="L19" s="59">
        <v>95</v>
      </c>
      <c r="M19" s="59">
        <v>398</v>
      </c>
      <c r="N19" s="59">
        <v>2</v>
      </c>
      <c r="O19" s="59">
        <v>276</v>
      </c>
      <c r="P19" s="81"/>
      <c r="Q19" s="5"/>
      <c r="R19" s="6"/>
      <c r="S19" s="6"/>
      <c r="T19" s="5"/>
      <c r="U19" s="5"/>
    </row>
    <row r="20" spans="1:21" ht="12" customHeight="1" x14ac:dyDescent="0.3">
      <c r="A20" s="12"/>
      <c r="B20" s="12"/>
      <c r="C20" s="12"/>
      <c r="D20" s="12"/>
      <c r="E20" s="12"/>
      <c r="F20" s="12"/>
      <c r="G20" s="12"/>
      <c r="H20" s="12"/>
      <c r="I20" s="13"/>
      <c r="J20" s="12"/>
      <c r="K20" s="13"/>
      <c r="L20" s="13"/>
      <c r="M20" s="13"/>
      <c r="N20" s="13"/>
      <c r="O20" s="13"/>
      <c r="P20" s="12"/>
      <c r="Q20" s="12"/>
      <c r="R20" s="13"/>
      <c r="S20" s="13"/>
      <c r="T20" s="12"/>
      <c r="U20" s="12"/>
    </row>
    <row r="21" spans="1:21" ht="15.6" x14ac:dyDescent="0.3">
      <c r="A21" s="14" t="s">
        <v>28</v>
      </c>
      <c r="B21" s="6">
        <v>3513</v>
      </c>
      <c r="C21" s="6">
        <v>3344</v>
      </c>
      <c r="D21" s="6">
        <v>3424</v>
      </c>
      <c r="E21" s="6">
        <v>3949</v>
      </c>
      <c r="F21" s="6">
        <v>3602</v>
      </c>
      <c r="G21" s="6">
        <v>3403</v>
      </c>
      <c r="H21" s="6">
        <v>3490</v>
      </c>
      <c r="I21" s="6">
        <v>3879</v>
      </c>
      <c r="J21" s="5">
        <v>3786</v>
      </c>
      <c r="K21" s="6">
        <v>3670</v>
      </c>
      <c r="L21" s="6">
        <v>3542</v>
      </c>
      <c r="M21" s="6">
        <v>3684</v>
      </c>
      <c r="N21" s="6">
        <v>3638</v>
      </c>
      <c r="O21" s="6">
        <v>3726</v>
      </c>
      <c r="P21" s="81"/>
      <c r="Q21" s="5">
        <f>SUM(B21:P21)</f>
        <v>50650</v>
      </c>
      <c r="R21" s="6">
        <v>14</v>
      </c>
      <c r="S21" s="6">
        <f>Q21/R21</f>
        <v>3617.8571428571427</v>
      </c>
      <c r="T21" s="8">
        <f>S21/6</f>
        <v>602.97619047619048</v>
      </c>
      <c r="U21" s="8">
        <f>T21/4</f>
        <v>150.74404761904762</v>
      </c>
    </row>
    <row r="22" spans="1:21" x14ac:dyDescent="0.3">
      <c r="A22" s="5" t="s">
        <v>18</v>
      </c>
      <c r="B22" s="59">
        <v>343</v>
      </c>
      <c r="C22" s="61">
        <v>168</v>
      </c>
      <c r="D22" s="61">
        <v>7</v>
      </c>
      <c r="E22" s="59">
        <v>152</v>
      </c>
      <c r="F22" s="61">
        <v>285</v>
      </c>
      <c r="G22" s="59">
        <v>12</v>
      </c>
      <c r="H22" s="61">
        <v>104</v>
      </c>
      <c r="I22" s="59">
        <v>280</v>
      </c>
      <c r="J22" s="59">
        <v>567</v>
      </c>
      <c r="K22" s="59">
        <v>387</v>
      </c>
      <c r="L22" s="59">
        <v>407</v>
      </c>
      <c r="M22" s="61">
        <v>171</v>
      </c>
      <c r="N22" s="61">
        <v>229</v>
      </c>
      <c r="O22" s="61">
        <v>4</v>
      </c>
      <c r="P22" s="81"/>
      <c r="Q22" s="5"/>
      <c r="R22" s="6"/>
      <c r="S22" s="6"/>
      <c r="T22" s="5"/>
      <c r="U22" s="5"/>
    </row>
    <row r="23" spans="1:21" ht="12" customHeight="1" x14ac:dyDescent="0.3">
      <c r="A23" s="12"/>
      <c r="B23" s="12"/>
      <c r="C23" s="12"/>
      <c r="D23" s="12"/>
      <c r="E23" s="12"/>
      <c r="F23" s="12"/>
      <c r="G23" s="12"/>
      <c r="H23" s="12"/>
      <c r="I23" s="13"/>
      <c r="J23" s="12"/>
      <c r="K23" s="13"/>
      <c r="L23" s="13"/>
      <c r="M23" s="13"/>
      <c r="N23" s="13"/>
      <c r="O23" s="13"/>
      <c r="P23" s="12"/>
      <c r="Q23" s="12"/>
      <c r="R23" s="13"/>
      <c r="S23" s="13"/>
      <c r="T23" s="12"/>
      <c r="U23" s="12"/>
    </row>
    <row r="24" spans="1:21" ht="15.6" x14ac:dyDescent="0.3">
      <c r="A24" s="14" t="s">
        <v>29</v>
      </c>
      <c r="B24" s="6">
        <v>3198</v>
      </c>
      <c r="C24" s="6">
        <v>3446</v>
      </c>
      <c r="D24" s="6">
        <v>3103</v>
      </c>
      <c r="E24" s="6">
        <v>3234</v>
      </c>
      <c r="F24" s="6">
        <v>3173</v>
      </c>
      <c r="G24" s="6">
        <v>3145</v>
      </c>
      <c r="H24" s="6">
        <v>3176</v>
      </c>
      <c r="I24" s="6">
        <v>3072</v>
      </c>
      <c r="J24" s="5">
        <v>2981</v>
      </c>
      <c r="K24" s="6">
        <v>3302</v>
      </c>
      <c r="L24" s="6">
        <v>3318</v>
      </c>
      <c r="M24" s="6">
        <v>3415</v>
      </c>
      <c r="N24" s="39">
        <v>3019</v>
      </c>
      <c r="O24" s="6">
        <v>3583</v>
      </c>
      <c r="P24" s="81"/>
      <c r="Q24" s="5">
        <f>SUM(B24:P24)</f>
        <v>45165</v>
      </c>
      <c r="R24" s="6">
        <v>14</v>
      </c>
      <c r="S24" s="6">
        <f>Q24/R24</f>
        <v>3226.0714285714284</v>
      </c>
      <c r="T24" s="8">
        <f>S24/6</f>
        <v>537.67857142857144</v>
      </c>
      <c r="U24" s="8">
        <f>T24/4</f>
        <v>134.41964285714286</v>
      </c>
    </row>
    <row r="25" spans="1:21" x14ac:dyDescent="0.3">
      <c r="A25" s="5" t="s">
        <v>18</v>
      </c>
      <c r="B25" s="61">
        <v>190</v>
      </c>
      <c r="C25" s="59">
        <v>302</v>
      </c>
      <c r="D25" s="61">
        <v>363</v>
      </c>
      <c r="E25" s="59">
        <v>38</v>
      </c>
      <c r="F25" s="61">
        <v>233</v>
      </c>
      <c r="G25" s="61">
        <v>68</v>
      </c>
      <c r="H25" s="61">
        <v>290</v>
      </c>
      <c r="I25" s="61">
        <v>425</v>
      </c>
      <c r="J25" s="61">
        <v>324</v>
      </c>
      <c r="K25" s="61">
        <v>531</v>
      </c>
      <c r="L25" s="59">
        <v>52</v>
      </c>
      <c r="M25" s="59">
        <v>138</v>
      </c>
      <c r="N25" s="61">
        <v>72</v>
      </c>
      <c r="O25" s="59">
        <v>374</v>
      </c>
      <c r="P25" s="81"/>
      <c r="Q25" s="5"/>
      <c r="R25" s="6"/>
      <c r="S25" s="6"/>
      <c r="T25" s="5"/>
      <c r="U25" s="5"/>
    </row>
    <row r="35" spans="1:21" ht="21" x14ac:dyDescent="0.4">
      <c r="A35" s="2" t="s">
        <v>0</v>
      </c>
    </row>
    <row r="37" spans="1:21" ht="43.2" x14ac:dyDescent="0.3">
      <c r="B37" s="4" t="s">
        <v>2</v>
      </c>
      <c r="C37" s="4" t="s">
        <v>3</v>
      </c>
      <c r="D37" s="4" t="s">
        <v>4</v>
      </c>
      <c r="E37" s="4" t="s">
        <v>5</v>
      </c>
      <c r="F37" s="4" t="s">
        <v>6</v>
      </c>
      <c r="G37" s="4" t="s">
        <v>7</v>
      </c>
      <c r="H37" s="4" t="s">
        <v>8</v>
      </c>
      <c r="I37" s="4" t="s">
        <v>9</v>
      </c>
      <c r="J37" s="4" t="s">
        <v>10</v>
      </c>
      <c r="K37" s="4" t="s">
        <v>11</v>
      </c>
      <c r="L37" s="4" t="s">
        <v>12</v>
      </c>
      <c r="M37" s="4" t="s">
        <v>13</v>
      </c>
      <c r="N37" s="4" t="s">
        <v>14</v>
      </c>
      <c r="O37" s="4" t="s">
        <v>15</v>
      </c>
      <c r="P37" s="4" t="s">
        <v>16</v>
      </c>
      <c r="Q37" s="10" t="s">
        <v>19</v>
      </c>
      <c r="R37" s="10" t="s">
        <v>20</v>
      </c>
      <c r="S37" s="4" t="s">
        <v>21</v>
      </c>
      <c r="T37" s="4" t="s">
        <v>22</v>
      </c>
      <c r="U37" s="4" t="s">
        <v>23</v>
      </c>
    </row>
    <row r="38" spans="1:21" ht="17.399999999999999" x14ac:dyDescent="0.35">
      <c r="A38" s="1" t="s">
        <v>30</v>
      </c>
      <c r="B38" s="7">
        <v>45548</v>
      </c>
      <c r="C38" s="7">
        <v>45562</v>
      </c>
      <c r="D38" s="7">
        <v>45576</v>
      </c>
      <c r="E38" s="7">
        <v>45590</v>
      </c>
      <c r="F38" s="7">
        <v>45604</v>
      </c>
      <c r="G38" s="7">
        <v>45618</v>
      </c>
      <c r="H38" s="7">
        <v>45634</v>
      </c>
      <c r="I38" s="9">
        <v>45308</v>
      </c>
      <c r="J38" s="7">
        <v>45322</v>
      </c>
      <c r="K38" s="100">
        <v>45336</v>
      </c>
      <c r="L38" s="110">
        <v>45350</v>
      </c>
      <c r="M38" s="9">
        <v>45364</v>
      </c>
      <c r="N38" s="7">
        <v>45392</v>
      </c>
      <c r="O38" s="9">
        <v>45406</v>
      </c>
      <c r="P38" s="7">
        <v>45420</v>
      </c>
      <c r="Q38" s="5"/>
      <c r="R38" s="6"/>
      <c r="S38" s="6"/>
      <c r="T38" s="5"/>
      <c r="U38" s="5"/>
    </row>
    <row r="39" spans="1:21" ht="15.6" x14ac:dyDescent="0.3">
      <c r="A39" s="14" t="s">
        <v>31</v>
      </c>
      <c r="B39" s="11">
        <v>2884</v>
      </c>
      <c r="C39" s="6">
        <v>2996</v>
      </c>
      <c r="D39" s="6">
        <v>2684</v>
      </c>
      <c r="E39" s="6">
        <v>2705</v>
      </c>
      <c r="F39" s="6">
        <v>2751</v>
      </c>
      <c r="G39" s="6">
        <v>2769</v>
      </c>
      <c r="H39" s="6">
        <v>2733</v>
      </c>
      <c r="I39" s="6">
        <v>2661</v>
      </c>
      <c r="J39" s="6">
        <v>2820</v>
      </c>
      <c r="K39" s="6">
        <v>2818</v>
      </c>
      <c r="L39" s="6">
        <v>2759</v>
      </c>
      <c r="M39" s="6">
        <v>2926</v>
      </c>
      <c r="N39" s="6">
        <v>2825</v>
      </c>
      <c r="O39" s="6">
        <v>3002</v>
      </c>
      <c r="P39" s="6">
        <v>2900</v>
      </c>
      <c r="Q39" s="5">
        <f>SUM(B39:P39)</f>
        <v>42233</v>
      </c>
      <c r="R39" s="6">
        <v>15</v>
      </c>
      <c r="S39" s="8">
        <f>Q39/R39</f>
        <v>2815.5333333333333</v>
      </c>
      <c r="T39" s="8">
        <f>S39/4</f>
        <v>703.88333333333333</v>
      </c>
      <c r="U39" s="8">
        <f>T39/4</f>
        <v>175.97083333333333</v>
      </c>
    </row>
    <row r="40" spans="1:21" x14ac:dyDescent="0.3">
      <c r="A40" s="5" t="s">
        <v>18</v>
      </c>
      <c r="B40" s="59">
        <v>219</v>
      </c>
      <c r="C40" s="59">
        <v>453</v>
      </c>
      <c r="D40" s="59">
        <v>141</v>
      </c>
      <c r="E40" s="59">
        <v>514</v>
      </c>
      <c r="F40" s="59">
        <v>514</v>
      </c>
      <c r="G40" s="59">
        <v>343</v>
      </c>
      <c r="H40" s="59">
        <v>181</v>
      </c>
      <c r="I40" s="59">
        <v>97</v>
      </c>
      <c r="J40" s="59">
        <v>483</v>
      </c>
      <c r="K40" s="59">
        <v>88</v>
      </c>
      <c r="L40" s="59">
        <v>199</v>
      </c>
      <c r="M40" s="59">
        <v>525</v>
      </c>
      <c r="N40" s="59">
        <v>289</v>
      </c>
      <c r="O40" s="59">
        <v>474</v>
      </c>
      <c r="P40" s="59">
        <v>658</v>
      </c>
      <c r="Q40" s="5"/>
      <c r="R40" s="6"/>
      <c r="S40" s="6"/>
      <c r="T40" s="5"/>
      <c r="U40" s="6"/>
    </row>
    <row r="41" spans="1:21" x14ac:dyDescent="0.3">
      <c r="A41" s="12"/>
      <c r="B41" s="12"/>
      <c r="C41" s="12"/>
      <c r="D41" s="12"/>
      <c r="E41" s="12"/>
      <c r="F41" s="12"/>
      <c r="G41" s="12"/>
      <c r="H41" s="12"/>
      <c r="I41" s="13"/>
      <c r="J41" s="12"/>
      <c r="K41" s="13"/>
      <c r="L41" s="13"/>
      <c r="M41" s="13"/>
      <c r="N41" s="12"/>
      <c r="O41" s="13"/>
      <c r="P41" s="12"/>
      <c r="Q41" s="12"/>
      <c r="R41" s="13"/>
      <c r="S41" s="13"/>
      <c r="T41" s="12"/>
      <c r="U41" s="12"/>
    </row>
    <row r="42" spans="1:21" ht="15.6" x14ac:dyDescent="0.3">
      <c r="A42" s="14" t="s">
        <v>32</v>
      </c>
      <c r="B42" s="6">
        <v>2665</v>
      </c>
      <c r="C42" s="6">
        <v>2566</v>
      </c>
      <c r="D42" s="6">
        <v>2440</v>
      </c>
      <c r="E42" s="6">
        <v>2702</v>
      </c>
      <c r="F42" s="6">
        <v>2570</v>
      </c>
      <c r="G42" s="6">
        <v>2427</v>
      </c>
      <c r="H42" s="6">
        <v>2595</v>
      </c>
      <c r="I42" s="6">
        <v>2557</v>
      </c>
      <c r="J42" s="5">
        <v>2614</v>
      </c>
      <c r="K42" s="6">
        <v>2492</v>
      </c>
      <c r="L42" s="6">
        <v>2560</v>
      </c>
      <c r="M42" s="6">
        <v>2578</v>
      </c>
      <c r="N42" s="6">
        <v>2553</v>
      </c>
      <c r="O42" s="6">
        <v>2592</v>
      </c>
      <c r="P42" s="5">
        <v>2731</v>
      </c>
      <c r="Q42" s="5">
        <f>SUM(B42:P42)</f>
        <v>38642</v>
      </c>
      <c r="R42" s="6">
        <v>15</v>
      </c>
      <c r="S42" s="6">
        <f>Q42/R42</f>
        <v>2576.1333333333332</v>
      </c>
      <c r="T42" s="8">
        <f>S42/4</f>
        <v>644.0333333333333</v>
      </c>
      <c r="U42" s="8">
        <f>T42/4</f>
        <v>161.00833333333333</v>
      </c>
    </row>
    <row r="43" spans="1:21" x14ac:dyDescent="0.3">
      <c r="A43" s="5" t="s">
        <v>18</v>
      </c>
      <c r="B43" s="61">
        <v>219</v>
      </c>
      <c r="C43" s="59">
        <v>181</v>
      </c>
      <c r="D43" s="61">
        <v>3</v>
      </c>
      <c r="E43" s="59">
        <v>45</v>
      </c>
      <c r="F43" s="59">
        <v>40</v>
      </c>
      <c r="G43" s="61">
        <v>342</v>
      </c>
      <c r="H43" s="59">
        <v>215</v>
      </c>
      <c r="I43" s="59">
        <v>173</v>
      </c>
      <c r="J43" s="61">
        <v>152</v>
      </c>
      <c r="K43" s="61">
        <v>3</v>
      </c>
      <c r="L43" s="61">
        <v>199</v>
      </c>
      <c r="M43" s="61">
        <v>103</v>
      </c>
      <c r="N43" s="61">
        <v>43</v>
      </c>
      <c r="O43" s="61">
        <v>42</v>
      </c>
      <c r="P43" s="61">
        <v>34</v>
      </c>
      <c r="Q43" s="5"/>
      <c r="R43" s="6"/>
      <c r="S43" s="6"/>
      <c r="T43" s="5"/>
      <c r="U43" s="5"/>
    </row>
    <row r="44" spans="1:21" x14ac:dyDescent="0.3">
      <c r="A44" s="12"/>
      <c r="B44" s="12"/>
      <c r="C44" s="12"/>
      <c r="D44" s="12"/>
      <c r="E44" s="12"/>
      <c r="F44" s="12"/>
      <c r="G44" s="12"/>
      <c r="H44" s="12"/>
      <c r="I44" s="13"/>
      <c r="J44" s="12"/>
      <c r="K44" s="13"/>
      <c r="L44" s="13"/>
      <c r="M44" s="13"/>
      <c r="N44" s="13"/>
      <c r="O44" s="13"/>
      <c r="P44" s="12"/>
      <c r="Q44" s="12"/>
      <c r="R44" s="13"/>
      <c r="S44" s="13"/>
      <c r="T44" s="12"/>
      <c r="U44" s="12"/>
    </row>
    <row r="45" spans="1:21" ht="15.6" x14ac:dyDescent="0.3">
      <c r="A45" s="14" t="s">
        <v>163</v>
      </c>
      <c r="B45" s="6">
        <v>2297</v>
      </c>
      <c r="C45" s="6">
        <v>2266</v>
      </c>
      <c r="D45" s="6">
        <v>2424</v>
      </c>
      <c r="E45" s="6">
        <v>2462</v>
      </c>
      <c r="F45" s="6">
        <v>2340</v>
      </c>
      <c r="G45" s="6">
        <v>2238</v>
      </c>
      <c r="H45" s="6">
        <v>2477</v>
      </c>
      <c r="I45" s="6">
        <v>2211</v>
      </c>
      <c r="J45" s="5">
        <v>2452</v>
      </c>
      <c r="K45" s="6">
        <v>2426</v>
      </c>
      <c r="L45" s="6">
        <v>2242</v>
      </c>
      <c r="M45" s="6">
        <v>2423</v>
      </c>
      <c r="N45" s="6">
        <v>2284</v>
      </c>
      <c r="O45" s="6">
        <v>2582</v>
      </c>
      <c r="P45" s="5">
        <v>2448</v>
      </c>
      <c r="Q45" s="5">
        <f>SUM(B45:P45)</f>
        <v>35572</v>
      </c>
      <c r="R45" s="6">
        <v>15</v>
      </c>
      <c r="S45" s="6">
        <f>Q45/R45</f>
        <v>2371.4666666666667</v>
      </c>
      <c r="T45" s="8">
        <f>S45/4</f>
        <v>592.86666666666667</v>
      </c>
      <c r="U45" s="8">
        <f>T45/4</f>
        <v>148.21666666666667</v>
      </c>
    </row>
    <row r="46" spans="1:21" x14ac:dyDescent="0.3">
      <c r="A46" s="5" t="s">
        <v>18</v>
      </c>
      <c r="B46" s="59">
        <v>48</v>
      </c>
      <c r="C46" s="61">
        <v>91</v>
      </c>
      <c r="D46" s="61">
        <v>6</v>
      </c>
      <c r="E46" s="59">
        <v>211</v>
      </c>
      <c r="F46" s="61">
        <v>23</v>
      </c>
      <c r="G46" s="61">
        <v>16</v>
      </c>
      <c r="H46" s="61">
        <v>27</v>
      </c>
      <c r="I46" s="61">
        <v>27</v>
      </c>
      <c r="J46" s="61">
        <v>142</v>
      </c>
      <c r="K46" s="61">
        <v>159</v>
      </c>
      <c r="L46" s="61">
        <v>59</v>
      </c>
      <c r="M46" s="59">
        <v>107</v>
      </c>
      <c r="N46" s="59">
        <v>9</v>
      </c>
      <c r="O46" s="59">
        <v>329</v>
      </c>
      <c r="P46" s="61">
        <v>205</v>
      </c>
      <c r="Q46" s="5"/>
      <c r="R46" s="6"/>
      <c r="S46" s="6"/>
      <c r="T46" s="5"/>
      <c r="U46" s="5"/>
    </row>
    <row r="47" spans="1:21" x14ac:dyDescent="0.3">
      <c r="A47" s="12"/>
      <c r="B47" s="12"/>
      <c r="C47" s="12"/>
      <c r="D47" s="12"/>
      <c r="E47" s="12"/>
      <c r="F47" s="12"/>
      <c r="G47" s="12"/>
      <c r="H47" s="12"/>
      <c r="I47" s="13"/>
      <c r="J47" s="12"/>
      <c r="K47" s="13"/>
      <c r="L47" s="13"/>
      <c r="M47" s="13"/>
      <c r="N47" s="12"/>
      <c r="O47" s="13"/>
      <c r="P47" s="12"/>
      <c r="Q47" s="12"/>
      <c r="R47" s="13"/>
      <c r="S47" s="13"/>
      <c r="T47" s="12"/>
      <c r="U47" s="12"/>
    </row>
    <row r="48" spans="1:21" ht="15.6" x14ac:dyDescent="0.3">
      <c r="A48" s="14" t="s">
        <v>26</v>
      </c>
      <c r="B48" s="6">
        <v>2066</v>
      </c>
      <c r="C48" s="6">
        <v>2173</v>
      </c>
      <c r="D48" s="6">
        <v>2103</v>
      </c>
      <c r="E48" s="6">
        <v>1959</v>
      </c>
      <c r="F48" s="6">
        <v>2004</v>
      </c>
      <c r="G48" s="6">
        <v>1992</v>
      </c>
      <c r="H48" s="6">
        <v>2056</v>
      </c>
      <c r="I48" s="6">
        <v>1933</v>
      </c>
      <c r="J48" s="5">
        <v>2175</v>
      </c>
      <c r="K48" s="6">
        <v>2025</v>
      </c>
      <c r="L48" s="6">
        <v>2048</v>
      </c>
      <c r="M48" s="6">
        <v>2222</v>
      </c>
      <c r="N48" s="5">
        <v>2133</v>
      </c>
      <c r="O48" s="6">
        <v>2232</v>
      </c>
      <c r="P48" s="81"/>
      <c r="Q48" s="5">
        <f>SUM(B48:P48)</f>
        <v>29121</v>
      </c>
      <c r="R48" s="6">
        <v>14</v>
      </c>
      <c r="S48" s="6">
        <f>Q48/R48</f>
        <v>2080.0714285714284</v>
      </c>
      <c r="T48" s="8">
        <f>S48/4</f>
        <v>520.01785714285711</v>
      </c>
      <c r="U48" s="8">
        <f>T48/4</f>
        <v>130.00446428571428</v>
      </c>
    </row>
    <row r="49" spans="1:21" x14ac:dyDescent="0.3">
      <c r="A49" s="5" t="s">
        <v>18</v>
      </c>
      <c r="B49" s="61">
        <v>134</v>
      </c>
      <c r="C49" s="59">
        <v>219</v>
      </c>
      <c r="D49" s="59">
        <v>124</v>
      </c>
      <c r="E49" s="61">
        <v>35</v>
      </c>
      <c r="F49" s="61">
        <v>17</v>
      </c>
      <c r="G49" s="61">
        <v>68</v>
      </c>
      <c r="H49" s="59">
        <v>83</v>
      </c>
      <c r="I49" s="61">
        <v>341</v>
      </c>
      <c r="J49" s="61">
        <v>83</v>
      </c>
      <c r="K49" s="59">
        <v>134</v>
      </c>
      <c r="L49" s="61">
        <v>228</v>
      </c>
      <c r="M49" s="61">
        <v>9</v>
      </c>
      <c r="N49" s="61">
        <v>76</v>
      </c>
      <c r="O49" s="59">
        <v>320</v>
      </c>
      <c r="P49" s="81"/>
      <c r="Q49" s="5"/>
      <c r="R49" s="6"/>
      <c r="S49" s="6"/>
      <c r="T49" s="5"/>
      <c r="U49" s="5"/>
    </row>
  </sheetData>
  <phoneticPr fontId="3" type="noConversion"/>
  <pageMargins left="0.7" right="0.7" top="0.75" bottom="0.75" header="0.3" footer="0.3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F0714-5375-46A1-9E32-2682663C629B}">
  <dimension ref="B3:I17"/>
  <sheetViews>
    <sheetView workbookViewId="0">
      <selection activeCell="M10" sqref="M10"/>
    </sheetView>
  </sheetViews>
  <sheetFormatPr defaultRowHeight="14.4" x14ac:dyDescent="0.3"/>
  <cols>
    <col min="4" max="4" width="8.88671875" style="3"/>
    <col min="6" max="9" width="8.88671875" style="3"/>
  </cols>
  <sheetData>
    <row r="3" spans="2:9" x14ac:dyDescent="0.3">
      <c r="F3" s="3" t="s">
        <v>196</v>
      </c>
      <c r="G3" s="3" t="s">
        <v>197</v>
      </c>
      <c r="H3" s="3" t="s">
        <v>198</v>
      </c>
    </row>
    <row r="4" spans="2:9" ht="22.2" customHeight="1" x14ac:dyDescent="0.35">
      <c r="B4" s="133" t="s">
        <v>185</v>
      </c>
      <c r="C4" s="133" t="s">
        <v>17</v>
      </c>
      <c r="D4" s="69">
        <v>1</v>
      </c>
      <c r="F4" s="6">
        <v>5</v>
      </c>
      <c r="G4" s="6"/>
      <c r="H4" s="6"/>
      <c r="I4" s="6"/>
    </row>
    <row r="5" spans="2:9" ht="22.2" customHeight="1" x14ac:dyDescent="0.35">
      <c r="B5" s="133" t="s">
        <v>186</v>
      </c>
      <c r="C5" s="133" t="s">
        <v>17</v>
      </c>
      <c r="D5" s="69">
        <v>4</v>
      </c>
      <c r="F5" s="6"/>
      <c r="G5" s="6"/>
      <c r="H5" s="6"/>
      <c r="I5" s="6"/>
    </row>
    <row r="6" spans="2:9" ht="22.2" customHeight="1" x14ac:dyDescent="0.35">
      <c r="B6" s="133" t="s">
        <v>187</v>
      </c>
      <c r="C6" s="133" t="s">
        <v>163</v>
      </c>
      <c r="D6" s="69"/>
      <c r="F6" s="6"/>
      <c r="G6" s="6"/>
      <c r="H6" s="6"/>
      <c r="I6" s="6"/>
    </row>
    <row r="7" spans="2:9" ht="22.2" customHeight="1" x14ac:dyDescent="0.35">
      <c r="B7" s="133" t="s">
        <v>188</v>
      </c>
      <c r="C7" s="133" t="s">
        <v>26</v>
      </c>
      <c r="D7" s="69">
        <v>6</v>
      </c>
      <c r="F7" s="6"/>
      <c r="G7" s="6"/>
      <c r="H7" s="6"/>
      <c r="I7" s="6"/>
    </row>
    <row r="8" spans="2:9" ht="22.2" customHeight="1" x14ac:dyDescent="0.35">
      <c r="B8" s="63"/>
      <c r="C8" s="63"/>
      <c r="D8" s="64"/>
      <c r="F8" s="6"/>
      <c r="G8" s="6"/>
      <c r="H8" s="6"/>
      <c r="I8" s="6"/>
    </row>
    <row r="9" spans="2:9" ht="22.2" customHeight="1" x14ac:dyDescent="0.35">
      <c r="B9" s="133" t="s">
        <v>189</v>
      </c>
      <c r="C9" s="133" t="s">
        <v>17</v>
      </c>
      <c r="D9" s="69">
        <v>2</v>
      </c>
      <c r="F9" s="6"/>
      <c r="G9" s="6">
        <v>7</v>
      </c>
      <c r="H9" s="6"/>
      <c r="I9" s="6"/>
    </row>
    <row r="10" spans="2:9" ht="22.2" customHeight="1" x14ac:dyDescent="0.35">
      <c r="B10" s="133" t="s">
        <v>190</v>
      </c>
      <c r="C10" s="133" t="s">
        <v>24</v>
      </c>
      <c r="D10" s="69">
        <v>1</v>
      </c>
      <c r="F10" s="6">
        <v>7</v>
      </c>
      <c r="G10" s="6"/>
      <c r="H10" s="6"/>
      <c r="I10" s="6"/>
    </row>
    <row r="11" spans="2:9" ht="22.2" customHeight="1" x14ac:dyDescent="0.35">
      <c r="B11" s="133" t="s">
        <v>191</v>
      </c>
      <c r="C11" s="133" t="s">
        <v>25</v>
      </c>
      <c r="D11" s="69">
        <v>3</v>
      </c>
      <c r="F11" s="6" t="s">
        <v>149</v>
      </c>
      <c r="G11" s="6"/>
      <c r="H11" s="6">
        <v>8</v>
      </c>
      <c r="I11" s="6"/>
    </row>
    <row r="12" spans="2:9" ht="22.2" customHeight="1" x14ac:dyDescent="0.35">
      <c r="B12" s="133" t="s">
        <v>192</v>
      </c>
      <c r="C12" s="133" t="s">
        <v>26</v>
      </c>
      <c r="D12" s="69">
        <v>2</v>
      </c>
      <c r="F12" s="6"/>
      <c r="G12" s="6">
        <v>8</v>
      </c>
      <c r="H12" s="6"/>
      <c r="I12" s="6"/>
    </row>
    <row r="13" spans="2:9" ht="22.2" customHeight="1" x14ac:dyDescent="0.35">
      <c r="B13" s="133" t="s">
        <v>193</v>
      </c>
      <c r="C13" s="133" t="s">
        <v>27</v>
      </c>
      <c r="D13" s="69">
        <v>2</v>
      </c>
      <c r="F13" s="6"/>
      <c r="G13" s="6">
        <v>8</v>
      </c>
      <c r="H13" s="6"/>
      <c r="I13" s="6"/>
    </row>
    <row r="14" spans="2:9" ht="22.2" customHeight="1" x14ac:dyDescent="0.35">
      <c r="B14" s="133" t="s">
        <v>194</v>
      </c>
      <c r="C14" s="133" t="s">
        <v>28</v>
      </c>
      <c r="D14" s="69">
        <v>4</v>
      </c>
      <c r="F14" s="6"/>
      <c r="G14" s="6"/>
      <c r="H14" s="6"/>
      <c r="I14" s="6"/>
    </row>
    <row r="15" spans="2:9" ht="22.2" customHeight="1" x14ac:dyDescent="0.35">
      <c r="B15" s="133" t="s">
        <v>195</v>
      </c>
      <c r="C15" s="133" t="s">
        <v>29</v>
      </c>
      <c r="D15" s="69">
        <v>7</v>
      </c>
      <c r="F15" s="6"/>
      <c r="G15" s="6"/>
      <c r="H15" s="6"/>
      <c r="I15" s="6"/>
    </row>
    <row r="16" spans="2:9" ht="18" x14ac:dyDescent="0.35">
      <c r="F16" s="39">
        <f>SUM(F4:F15)</f>
        <v>12</v>
      </c>
      <c r="G16" s="39">
        <f t="shared" ref="G16:H16" si="0">SUM(G4:G15)</f>
        <v>23</v>
      </c>
      <c r="H16" s="39">
        <f t="shared" si="0"/>
        <v>8</v>
      </c>
      <c r="I16" s="140">
        <f>SUM(F16:H16)</f>
        <v>43</v>
      </c>
    </row>
    <row r="17" spans="6:9" x14ac:dyDescent="0.3">
      <c r="F17" s="6"/>
      <c r="G17" s="6"/>
      <c r="H17" s="6"/>
      <c r="I17" s="6">
        <f>I16*40</f>
        <v>1720</v>
      </c>
    </row>
  </sheetData>
  <phoneticPr fontId="3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9E514-EB56-4631-A702-D2CF936FB17F}">
  <dimension ref="B3:L64"/>
  <sheetViews>
    <sheetView topLeftCell="A40" workbookViewId="0">
      <selection activeCell="N60" sqref="N60"/>
    </sheetView>
  </sheetViews>
  <sheetFormatPr defaultRowHeight="14.4" x14ac:dyDescent="0.3"/>
  <cols>
    <col min="2" max="2" width="3.6640625" bestFit="1" customWidth="1"/>
    <col min="3" max="3" width="20.21875" bestFit="1" customWidth="1"/>
    <col min="4" max="8" width="6.109375" style="3" customWidth="1"/>
    <col min="9" max="12" width="5" style="3" customWidth="1"/>
  </cols>
  <sheetData>
    <row r="3" spans="2:12" x14ac:dyDescent="0.3">
      <c r="D3" s="3" t="s">
        <v>179</v>
      </c>
    </row>
    <row r="4" spans="2:12" x14ac:dyDescent="0.3">
      <c r="B4" s="15" t="s">
        <v>33</v>
      </c>
      <c r="C4" s="16" t="s">
        <v>34</v>
      </c>
      <c r="D4" s="6">
        <v>203</v>
      </c>
      <c r="E4" s="6">
        <v>215</v>
      </c>
      <c r="F4" s="6">
        <v>232</v>
      </c>
      <c r="G4" s="6">
        <v>184</v>
      </c>
      <c r="H4" s="39">
        <v>834</v>
      </c>
      <c r="I4" s="6">
        <v>28</v>
      </c>
      <c r="J4" s="6">
        <v>8</v>
      </c>
      <c r="K4" s="6">
        <v>5</v>
      </c>
      <c r="L4" s="6">
        <v>3</v>
      </c>
    </row>
    <row r="5" spans="2:12" x14ac:dyDescent="0.3">
      <c r="B5" s="15" t="s">
        <v>33</v>
      </c>
      <c r="C5" s="16" t="s">
        <v>38</v>
      </c>
      <c r="D5" s="6">
        <v>221</v>
      </c>
      <c r="E5" s="6">
        <v>188</v>
      </c>
      <c r="F5" s="6">
        <v>199</v>
      </c>
      <c r="G5" s="6">
        <v>172</v>
      </c>
      <c r="H5" s="39">
        <v>780</v>
      </c>
      <c r="I5" s="6">
        <v>13</v>
      </c>
      <c r="J5" s="6">
        <v>24</v>
      </c>
      <c r="K5" s="6">
        <v>0</v>
      </c>
      <c r="L5" s="6">
        <v>4</v>
      </c>
    </row>
    <row r="6" spans="2:12" x14ac:dyDescent="0.3">
      <c r="B6" s="15" t="s">
        <v>33</v>
      </c>
      <c r="C6" s="16" t="s">
        <v>39</v>
      </c>
      <c r="D6" s="6">
        <v>153</v>
      </c>
      <c r="E6" s="6">
        <v>175</v>
      </c>
      <c r="F6" s="6">
        <v>166</v>
      </c>
      <c r="G6" s="6">
        <v>224</v>
      </c>
      <c r="H6" s="39">
        <v>718</v>
      </c>
      <c r="I6" s="6">
        <v>15</v>
      </c>
      <c r="J6" s="6">
        <v>18</v>
      </c>
      <c r="K6" s="6">
        <v>7</v>
      </c>
      <c r="L6" s="6">
        <v>2</v>
      </c>
    </row>
    <row r="7" spans="2:12" x14ac:dyDescent="0.3">
      <c r="B7" s="17" t="s">
        <v>36</v>
      </c>
      <c r="C7" s="18" t="s">
        <v>47</v>
      </c>
      <c r="D7" s="6">
        <v>191</v>
      </c>
      <c r="E7" s="6">
        <v>181</v>
      </c>
      <c r="F7" s="6">
        <v>162</v>
      </c>
      <c r="G7" s="6">
        <v>147</v>
      </c>
      <c r="H7" s="39">
        <v>681</v>
      </c>
      <c r="I7" s="6">
        <v>13</v>
      </c>
      <c r="J7" s="6">
        <v>20</v>
      </c>
      <c r="K7" s="6">
        <v>5</v>
      </c>
      <c r="L7" s="6">
        <v>4</v>
      </c>
    </row>
    <row r="8" spans="2:12" x14ac:dyDescent="0.3">
      <c r="B8" s="17" t="s">
        <v>36</v>
      </c>
      <c r="C8" s="18" t="s">
        <v>44</v>
      </c>
      <c r="D8" s="6">
        <v>144</v>
      </c>
      <c r="E8" s="6">
        <v>167</v>
      </c>
      <c r="F8" s="6">
        <v>161</v>
      </c>
      <c r="G8" s="6">
        <v>202</v>
      </c>
      <c r="H8" s="39">
        <v>674</v>
      </c>
      <c r="I8" s="6">
        <v>11</v>
      </c>
      <c r="J8" s="6">
        <v>20</v>
      </c>
      <c r="K8" s="6">
        <v>6</v>
      </c>
      <c r="L8" s="6">
        <v>4</v>
      </c>
    </row>
    <row r="9" spans="2:12" x14ac:dyDescent="0.3">
      <c r="B9" s="15" t="s">
        <v>33</v>
      </c>
      <c r="C9" s="16" t="s">
        <v>43</v>
      </c>
      <c r="D9" s="6">
        <v>158</v>
      </c>
      <c r="E9" s="6">
        <v>162</v>
      </c>
      <c r="F9" s="6">
        <v>138</v>
      </c>
      <c r="G9" s="6">
        <v>212</v>
      </c>
      <c r="H9" s="39">
        <v>670</v>
      </c>
      <c r="I9" s="6">
        <v>10</v>
      </c>
      <c r="J9" s="6">
        <v>21</v>
      </c>
      <c r="K9" s="6">
        <v>4</v>
      </c>
      <c r="L9" s="6">
        <v>6</v>
      </c>
    </row>
    <row r="10" spans="2:12" x14ac:dyDescent="0.3">
      <c r="B10" s="17" t="s">
        <v>36</v>
      </c>
      <c r="C10" s="18" t="s">
        <v>37</v>
      </c>
      <c r="D10" s="6">
        <v>189</v>
      </c>
      <c r="E10" s="6">
        <v>164</v>
      </c>
      <c r="F10" s="6">
        <v>158</v>
      </c>
      <c r="G10" s="6">
        <v>156</v>
      </c>
      <c r="H10" s="39">
        <v>667</v>
      </c>
      <c r="I10" s="6">
        <v>9</v>
      </c>
      <c r="J10" s="6">
        <v>22</v>
      </c>
      <c r="K10" s="6">
        <v>3</v>
      </c>
      <c r="L10" s="6">
        <v>7</v>
      </c>
    </row>
    <row r="11" spans="2:12" x14ac:dyDescent="0.3">
      <c r="B11" s="19" t="s">
        <v>41</v>
      </c>
      <c r="C11" s="20" t="s">
        <v>45</v>
      </c>
      <c r="D11" s="6">
        <v>169</v>
      </c>
      <c r="E11" s="6">
        <v>160</v>
      </c>
      <c r="F11" s="6">
        <v>153</v>
      </c>
      <c r="G11" s="6">
        <v>172</v>
      </c>
      <c r="H11" s="39">
        <v>654</v>
      </c>
      <c r="I11" s="6">
        <v>12</v>
      </c>
      <c r="J11" s="6">
        <v>16</v>
      </c>
      <c r="K11" s="6">
        <v>10</v>
      </c>
      <c r="L11" s="6">
        <v>2</v>
      </c>
    </row>
    <row r="12" spans="2:12" x14ac:dyDescent="0.3">
      <c r="B12" s="17" t="s">
        <v>36</v>
      </c>
      <c r="C12" s="18" t="s">
        <v>46</v>
      </c>
      <c r="D12" s="6">
        <v>142</v>
      </c>
      <c r="E12" s="6">
        <v>159</v>
      </c>
      <c r="F12" s="6">
        <v>154</v>
      </c>
      <c r="G12" s="6">
        <v>178</v>
      </c>
      <c r="H12" s="39">
        <v>633</v>
      </c>
      <c r="I12" s="6">
        <v>12</v>
      </c>
      <c r="J12" s="6">
        <v>15</v>
      </c>
      <c r="K12" s="6">
        <v>8</v>
      </c>
      <c r="L12" s="6">
        <v>7</v>
      </c>
    </row>
    <row r="13" spans="2:12" x14ac:dyDescent="0.3">
      <c r="B13" s="19" t="s">
        <v>41</v>
      </c>
      <c r="C13" s="20" t="s">
        <v>52</v>
      </c>
      <c r="D13" s="6">
        <v>181</v>
      </c>
      <c r="E13" s="6">
        <v>178</v>
      </c>
      <c r="F13" s="6">
        <v>113</v>
      </c>
      <c r="G13" s="6">
        <v>159</v>
      </c>
      <c r="H13" s="39">
        <v>631</v>
      </c>
      <c r="I13" s="6">
        <v>11</v>
      </c>
      <c r="J13" s="6">
        <v>15</v>
      </c>
      <c r="K13" s="6">
        <v>8</v>
      </c>
      <c r="L13" s="6">
        <v>7</v>
      </c>
    </row>
    <row r="14" spans="2:12" x14ac:dyDescent="0.3">
      <c r="B14" s="19" t="s">
        <v>41</v>
      </c>
      <c r="C14" s="20" t="s">
        <v>53</v>
      </c>
      <c r="D14" s="6">
        <v>162</v>
      </c>
      <c r="E14" s="6">
        <v>144</v>
      </c>
      <c r="F14" s="6">
        <v>165</v>
      </c>
      <c r="G14" s="6">
        <v>152</v>
      </c>
      <c r="H14" s="39">
        <v>623</v>
      </c>
      <c r="I14" s="6">
        <v>8</v>
      </c>
      <c r="J14" s="6">
        <v>20</v>
      </c>
      <c r="K14" s="6">
        <v>11</v>
      </c>
      <c r="L14" s="6">
        <v>2</v>
      </c>
    </row>
    <row r="15" spans="2:12" x14ac:dyDescent="0.3">
      <c r="B15" s="21" t="s">
        <v>48</v>
      </c>
      <c r="C15" s="22" t="s">
        <v>54</v>
      </c>
      <c r="D15" s="6">
        <v>158</v>
      </c>
      <c r="E15" s="6">
        <v>134</v>
      </c>
      <c r="F15" s="6">
        <v>161</v>
      </c>
      <c r="G15" s="6">
        <v>159</v>
      </c>
      <c r="H15" s="39">
        <v>612</v>
      </c>
      <c r="I15" s="6">
        <v>11</v>
      </c>
      <c r="J15" s="6">
        <v>13</v>
      </c>
      <c r="K15" s="6">
        <v>12</v>
      </c>
      <c r="L15" s="6">
        <v>5</v>
      </c>
    </row>
    <row r="16" spans="2:12" x14ac:dyDescent="0.3">
      <c r="B16" s="17" t="s">
        <v>36</v>
      </c>
      <c r="C16" s="18" t="s">
        <v>40</v>
      </c>
      <c r="D16" s="6">
        <v>145</v>
      </c>
      <c r="E16" s="6">
        <v>172</v>
      </c>
      <c r="F16" s="6">
        <v>159</v>
      </c>
      <c r="G16" s="6">
        <v>135</v>
      </c>
      <c r="H16" s="39">
        <v>611</v>
      </c>
      <c r="I16" s="6">
        <v>6</v>
      </c>
      <c r="J16" s="6">
        <v>20</v>
      </c>
      <c r="K16" s="6">
        <v>9</v>
      </c>
      <c r="L16" s="6">
        <v>5</v>
      </c>
    </row>
    <row r="17" spans="2:12" x14ac:dyDescent="0.3">
      <c r="B17" s="21" t="s">
        <v>48</v>
      </c>
      <c r="C17" s="21" t="s">
        <v>49</v>
      </c>
      <c r="D17" s="6">
        <v>135</v>
      </c>
      <c r="E17" s="6">
        <v>133</v>
      </c>
      <c r="F17" s="6">
        <v>155</v>
      </c>
      <c r="G17" s="6">
        <v>143</v>
      </c>
      <c r="H17" s="39">
        <v>566</v>
      </c>
      <c r="I17" s="6">
        <v>2</v>
      </c>
      <c r="J17" s="6">
        <v>21</v>
      </c>
      <c r="K17" s="6">
        <v>8</v>
      </c>
      <c r="L17" s="6">
        <v>9</v>
      </c>
    </row>
    <row r="18" spans="2:12" x14ac:dyDescent="0.3">
      <c r="B18" s="21" t="s">
        <v>48</v>
      </c>
      <c r="C18" s="21" t="s">
        <v>56</v>
      </c>
      <c r="D18" s="6">
        <v>147</v>
      </c>
      <c r="E18" s="6">
        <v>126</v>
      </c>
      <c r="F18" s="6">
        <v>132</v>
      </c>
      <c r="G18" s="6">
        <v>158</v>
      </c>
      <c r="H18" s="39">
        <v>563</v>
      </c>
      <c r="I18" s="6">
        <v>9</v>
      </c>
      <c r="J18" s="6">
        <v>12</v>
      </c>
      <c r="K18" s="6">
        <v>17</v>
      </c>
      <c r="L18" s="6">
        <v>4</v>
      </c>
    </row>
    <row r="19" spans="2:12" x14ac:dyDescent="0.3">
      <c r="B19" s="21" t="s">
        <v>48</v>
      </c>
      <c r="C19" s="21" t="s">
        <v>55</v>
      </c>
      <c r="D19" s="6">
        <v>154</v>
      </c>
      <c r="E19" s="6">
        <v>126</v>
      </c>
      <c r="F19" s="6">
        <v>124</v>
      </c>
      <c r="G19" s="6">
        <v>139</v>
      </c>
      <c r="H19" s="39">
        <v>543</v>
      </c>
      <c r="I19" s="6">
        <v>4</v>
      </c>
      <c r="J19" s="6">
        <v>17</v>
      </c>
      <c r="K19" s="6">
        <v>12</v>
      </c>
      <c r="L19" s="6">
        <v>7</v>
      </c>
    </row>
    <row r="20" spans="2:12" x14ac:dyDescent="0.3">
      <c r="B20" s="21" t="s">
        <v>48</v>
      </c>
      <c r="C20" s="21" t="s">
        <v>57</v>
      </c>
      <c r="D20" s="6">
        <v>126</v>
      </c>
      <c r="E20" s="6">
        <v>136</v>
      </c>
      <c r="F20" s="6">
        <v>118</v>
      </c>
      <c r="G20" s="6">
        <v>134</v>
      </c>
      <c r="H20" s="39">
        <v>514</v>
      </c>
      <c r="I20" s="6">
        <v>7</v>
      </c>
      <c r="J20" s="6">
        <v>12</v>
      </c>
      <c r="K20" s="6">
        <v>21</v>
      </c>
      <c r="L20" s="6">
        <v>1</v>
      </c>
    </row>
    <row r="21" spans="2:12" x14ac:dyDescent="0.3">
      <c r="B21" s="49"/>
      <c r="C21" s="49"/>
    </row>
    <row r="22" spans="2:12" x14ac:dyDescent="0.3">
      <c r="B22" s="49"/>
      <c r="C22" s="49"/>
    </row>
    <row r="23" spans="2:12" x14ac:dyDescent="0.3">
      <c r="B23" s="49"/>
      <c r="C23" s="49"/>
      <c r="D23" s="3" t="s">
        <v>180</v>
      </c>
    </row>
    <row r="24" spans="2:12" x14ac:dyDescent="0.3">
      <c r="B24" s="33" t="s">
        <v>67</v>
      </c>
      <c r="C24" s="34" t="s">
        <v>77</v>
      </c>
      <c r="D24" s="6">
        <v>267</v>
      </c>
      <c r="E24" s="6">
        <v>234</v>
      </c>
      <c r="F24" s="6">
        <v>201</v>
      </c>
      <c r="G24" s="6">
        <v>202</v>
      </c>
      <c r="H24" s="39">
        <v>904</v>
      </c>
      <c r="I24" s="6">
        <v>26</v>
      </c>
      <c r="J24" s="6">
        <v>16</v>
      </c>
      <c r="K24" s="6">
        <v>0</v>
      </c>
      <c r="L24" s="6">
        <v>2</v>
      </c>
    </row>
    <row r="25" spans="2:12" x14ac:dyDescent="0.3">
      <c r="B25" s="33" t="s">
        <v>67</v>
      </c>
      <c r="C25" s="34" t="s">
        <v>74</v>
      </c>
      <c r="D25" s="6">
        <v>212</v>
      </c>
      <c r="E25" s="6">
        <v>189</v>
      </c>
      <c r="F25" s="6">
        <v>258</v>
      </c>
      <c r="G25" s="6">
        <v>211</v>
      </c>
      <c r="H25" s="39">
        <v>870</v>
      </c>
      <c r="I25" s="6">
        <v>25</v>
      </c>
      <c r="J25" s="6">
        <v>13</v>
      </c>
      <c r="K25" s="6">
        <v>1</v>
      </c>
      <c r="L25" s="6">
        <v>3</v>
      </c>
    </row>
    <row r="26" spans="2:12" x14ac:dyDescent="0.3">
      <c r="B26" s="35" t="s">
        <v>69</v>
      </c>
      <c r="C26" s="36" t="s">
        <v>70</v>
      </c>
      <c r="D26" s="6">
        <v>181</v>
      </c>
      <c r="E26" s="6">
        <v>226</v>
      </c>
      <c r="F26" s="6">
        <v>193</v>
      </c>
      <c r="G26" s="6">
        <v>249</v>
      </c>
      <c r="H26" s="39">
        <v>849</v>
      </c>
      <c r="I26" s="6">
        <v>27</v>
      </c>
      <c r="J26" s="6">
        <v>13</v>
      </c>
      <c r="K26" s="6">
        <v>2</v>
      </c>
      <c r="L26" s="6">
        <v>3</v>
      </c>
    </row>
    <row r="27" spans="2:12" x14ac:dyDescent="0.3">
      <c r="B27" s="31" t="s">
        <v>62</v>
      </c>
      <c r="C27" s="32" t="s">
        <v>64</v>
      </c>
      <c r="D27" s="6">
        <v>189</v>
      </c>
      <c r="E27" s="6">
        <v>191</v>
      </c>
      <c r="F27" s="6">
        <v>245</v>
      </c>
      <c r="G27" s="6">
        <v>188</v>
      </c>
      <c r="H27" s="39">
        <v>813</v>
      </c>
      <c r="I27" s="6">
        <v>21</v>
      </c>
      <c r="J27" s="6">
        <v>16</v>
      </c>
      <c r="K27" s="6">
        <v>2</v>
      </c>
      <c r="L27" s="6">
        <v>3</v>
      </c>
    </row>
    <row r="28" spans="2:12" x14ac:dyDescent="0.3">
      <c r="B28" s="33" t="s">
        <v>67</v>
      </c>
      <c r="C28" s="34" t="s">
        <v>68</v>
      </c>
      <c r="D28" s="6">
        <v>191</v>
      </c>
      <c r="E28" s="6">
        <v>182</v>
      </c>
      <c r="F28" s="6">
        <v>165</v>
      </c>
      <c r="G28" s="6">
        <v>259</v>
      </c>
      <c r="H28" s="39">
        <v>797</v>
      </c>
      <c r="I28" s="6">
        <v>21</v>
      </c>
      <c r="J28" s="6">
        <v>15</v>
      </c>
      <c r="K28" s="6">
        <v>2</v>
      </c>
      <c r="L28" s="6">
        <v>4</v>
      </c>
    </row>
    <row r="29" spans="2:12" x14ac:dyDescent="0.3">
      <c r="B29" s="31" t="s">
        <v>62</v>
      </c>
      <c r="C29" s="32" t="s">
        <v>72</v>
      </c>
      <c r="D29" s="6">
        <v>222</v>
      </c>
      <c r="E29" s="6">
        <v>177</v>
      </c>
      <c r="F29" s="6">
        <v>181</v>
      </c>
      <c r="G29" s="6">
        <v>214</v>
      </c>
      <c r="H29" s="39">
        <v>794</v>
      </c>
      <c r="I29" s="6">
        <v>23</v>
      </c>
      <c r="J29" s="6">
        <v>11</v>
      </c>
      <c r="K29" s="6">
        <v>4</v>
      </c>
      <c r="L29" s="6">
        <v>5</v>
      </c>
    </row>
    <row r="30" spans="2:12" x14ac:dyDescent="0.3">
      <c r="B30" s="33" t="s">
        <v>67</v>
      </c>
      <c r="C30" s="34" t="s">
        <v>81</v>
      </c>
      <c r="D30" s="6">
        <v>195</v>
      </c>
      <c r="E30" s="6">
        <v>195</v>
      </c>
      <c r="F30" s="6">
        <v>180</v>
      </c>
      <c r="G30" s="6">
        <v>208</v>
      </c>
      <c r="H30" s="39">
        <v>778</v>
      </c>
      <c r="I30" s="6">
        <v>22</v>
      </c>
      <c r="J30" s="6">
        <v>14</v>
      </c>
      <c r="K30" s="6">
        <v>3</v>
      </c>
      <c r="L30" s="6">
        <v>4</v>
      </c>
    </row>
    <row r="31" spans="2:12" x14ac:dyDescent="0.3">
      <c r="B31" s="31" t="s">
        <v>65</v>
      </c>
      <c r="C31" s="32" t="s">
        <v>66</v>
      </c>
      <c r="D31" s="6">
        <v>202</v>
      </c>
      <c r="E31" s="6">
        <v>173</v>
      </c>
      <c r="F31" s="6">
        <v>213</v>
      </c>
      <c r="G31" s="6">
        <v>185</v>
      </c>
      <c r="H31" s="39">
        <v>773</v>
      </c>
      <c r="I31" s="6">
        <v>21</v>
      </c>
      <c r="J31" s="6">
        <v>13</v>
      </c>
      <c r="K31" s="6">
        <v>3</v>
      </c>
      <c r="L31" s="6">
        <v>5</v>
      </c>
    </row>
    <row r="32" spans="2:12" x14ac:dyDescent="0.3">
      <c r="B32" s="35" t="s">
        <v>69</v>
      </c>
      <c r="C32" s="36" t="s">
        <v>82</v>
      </c>
      <c r="D32" s="6">
        <v>213</v>
      </c>
      <c r="E32" s="6">
        <v>172</v>
      </c>
      <c r="F32" s="6">
        <v>193</v>
      </c>
      <c r="G32" s="6">
        <v>193</v>
      </c>
      <c r="H32" s="39">
        <v>771</v>
      </c>
      <c r="I32" s="6">
        <v>21</v>
      </c>
      <c r="J32" s="6">
        <v>17</v>
      </c>
      <c r="K32" s="6">
        <v>5</v>
      </c>
      <c r="L32" s="6">
        <v>0</v>
      </c>
    </row>
    <row r="33" spans="2:12" x14ac:dyDescent="0.3">
      <c r="B33" s="35" t="s">
        <v>69</v>
      </c>
      <c r="C33" s="36" t="s">
        <v>90</v>
      </c>
      <c r="D33" s="6">
        <v>202</v>
      </c>
      <c r="E33" s="6">
        <v>170</v>
      </c>
      <c r="F33" s="6">
        <v>200</v>
      </c>
      <c r="G33" s="6">
        <v>191</v>
      </c>
      <c r="H33" s="39">
        <v>763</v>
      </c>
      <c r="I33" s="6">
        <v>22</v>
      </c>
      <c r="J33" s="6">
        <v>13</v>
      </c>
      <c r="K33" s="6">
        <v>7</v>
      </c>
      <c r="L33" s="6">
        <v>2</v>
      </c>
    </row>
    <row r="34" spans="2:12" x14ac:dyDescent="0.3">
      <c r="B34" s="35" t="s">
        <v>69</v>
      </c>
      <c r="C34" s="36" t="s">
        <v>89</v>
      </c>
      <c r="D34" s="6">
        <v>158</v>
      </c>
      <c r="E34" s="6">
        <v>247</v>
      </c>
      <c r="F34" s="6">
        <v>149</v>
      </c>
      <c r="G34" s="6">
        <v>201</v>
      </c>
      <c r="H34" s="39">
        <v>755</v>
      </c>
      <c r="I34" s="6">
        <v>19</v>
      </c>
      <c r="J34" s="6">
        <v>13</v>
      </c>
      <c r="K34" s="6">
        <v>6</v>
      </c>
      <c r="L34" s="6">
        <v>3</v>
      </c>
    </row>
    <row r="35" spans="2:12" x14ac:dyDescent="0.3">
      <c r="B35" s="31" t="s">
        <v>62</v>
      </c>
      <c r="C35" s="32" t="s">
        <v>88</v>
      </c>
      <c r="D35" s="6">
        <v>187</v>
      </c>
      <c r="E35" s="6">
        <v>194</v>
      </c>
      <c r="F35" s="6">
        <v>223</v>
      </c>
      <c r="G35" s="6">
        <v>150</v>
      </c>
      <c r="H35" s="39">
        <v>754</v>
      </c>
      <c r="I35" s="6">
        <v>15</v>
      </c>
      <c r="J35" s="6">
        <v>21</v>
      </c>
      <c r="K35" s="6">
        <v>3</v>
      </c>
      <c r="L35" s="6">
        <v>3</v>
      </c>
    </row>
    <row r="36" spans="2:12" x14ac:dyDescent="0.3">
      <c r="B36" s="35" t="s">
        <v>69</v>
      </c>
      <c r="C36" s="36" t="s">
        <v>79</v>
      </c>
      <c r="D36" s="6">
        <v>214</v>
      </c>
      <c r="E36" s="6">
        <v>179</v>
      </c>
      <c r="F36" s="6">
        <v>180</v>
      </c>
      <c r="G36" s="6">
        <v>175</v>
      </c>
      <c r="H36" s="39">
        <v>748</v>
      </c>
      <c r="I36" s="6">
        <v>16</v>
      </c>
      <c r="J36" s="6">
        <v>21</v>
      </c>
      <c r="K36" s="6">
        <v>4</v>
      </c>
      <c r="L36" s="6">
        <v>2</v>
      </c>
    </row>
    <row r="37" spans="2:12" x14ac:dyDescent="0.3">
      <c r="B37" s="33" t="s">
        <v>67</v>
      </c>
      <c r="C37" s="34" t="s">
        <v>76</v>
      </c>
      <c r="D37" s="6">
        <v>158</v>
      </c>
      <c r="E37" s="6">
        <v>150</v>
      </c>
      <c r="F37" s="6">
        <v>223</v>
      </c>
      <c r="G37" s="6">
        <v>215</v>
      </c>
      <c r="H37" s="39">
        <v>746</v>
      </c>
      <c r="I37" s="6">
        <v>21</v>
      </c>
      <c r="J37" s="6">
        <v>10</v>
      </c>
      <c r="K37" s="6">
        <v>6</v>
      </c>
      <c r="L37" s="6">
        <v>5</v>
      </c>
    </row>
    <row r="38" spans="2:12" x14ac:dyDescent="0.3">
      <c r="B38" s="33" t="s">
        <v>67</v>
      </c>
      <c r="C38" s="34" t="s">
        <v>73</v>
      </c>
      <c r="D38" s="6">
        <v>185</v>
      </c>
      <c r="E38" s="6">
        <v>202</v>
      </c>
      <c r="F38" s="6">
        <v>171</v>
      </c>
      <c r="G38" s="6">
        <v>185</v>
      </c>
      <c r="H38" s="39">
        <v>743</v>
      </c>
      <c r="I38" s="6">
        <v>16</v>
      </c>
      <c r="J38" s="6">
        <v>18</v>
      </c>
      <c r="K38" s="6">
        <v>5</v>
      </c>
      <c r="L38" s="6">
        <v>3</v>
      </c>
    </row>
    <row r="39" spans="2:12" x14ac:dyDescent="0.3">
      <c r="B39" s="40" t="s">
        <v>92</v>
      </c>
      <c r="C39" s="41" t="s">
        <v>96</v>
      </c>
      <c r="D39" s="6">
        <v>181</v>
      </c>
      <c r="E39" s="6">
        <v>184</v>
      </c>
      <c r="F39" s="6">
        <v>177</v>
      </c>
      <c r="G39" s="6">
        <v>195</v>
      </c>
      <c r="H39" s="39">
        <v>737</v>
      </c>
      <c r="I39" s="6">
        <v>16</v>
      </c>
      <c r="J39" s="6">
        <v>17</v>
      </c>
      <c r="K39" s="6">
        <v>3</v>
      </c>
      <c r="L39" s="6">
        <v>5</v>
      </c>
    </row>
    <row r="40" spans="2:12" x14ac:dyDescent="0.3">
      <c r="B40" s="35" t="s">
        <v>69</v>
      </c>
      <c r="C40" s="36" t="s">
        <v>80</v>
      </c>
      <c r="D40" s="6">
        <v>196</v>
      </c>
      <c r="E40" s="6">
        <v>209</v>
      </c>
      <c r="F40" s="6">
        <v>193</v>
      </c>
      <c r="G40" s="6">
        <v>136</v>
      </c>
      <c r="H40" s="39">
        <v>734</v>
      </c>
      <c r="I40" s="6">
        <v>18</v>
      </c>
      <c r="J40" s="6">
        <v>15</v>
      </c>
      <c r="K40" s="6">
        <v>2</v>
      </c>
      <c r="L40" s="6">
        <v>7</v>
      </c>
    </row>
    <row r="41" spans="2:12" x14ac:dyDescent="0.3">
      <c r="B41" s="39" t="s">
        <v>161</v>
      </c>
      <c r="C41" s="23" t="s">
        <v>172</v>
      </c>
      <c r="D41" s="6">
        <v>157</v>
      </c>
      <c r="E41" s="6">
        <v>178</v>
      </c>
      <c r="F41" s="6">
        <v>190</v>
      </c>
      <c r="G41" s="6">
        <v>203</v>
      </c>
      <c r="H41" s="39">
        <v>728</v>
      </c>
      <c r="I41" s="6">
        <v>15</v>
      </c>
      <c r="J41" s="6">
        <v>15</v>
      </c>
      <c r="K41" s="6">
        <v>4</v>
      </c>
      <c r="L41" s="6">
        <v>6</v>
      </c>
    </row>
    <row r="42" spans="2:12" x14ac:dyDescent="0.3">
      <c r="B42" s="33" t="s">
        <v>67</v>
      </c>
      <c r="C42" s="34" t="s">
        <v>75</v>
      </c>
      <c r="D42" s="6">
        <v>143</v>
      </c>
      <c r="E42" s="6">
        <v>178</v>
      </c>
      <c r="F42" s="6">
        <v>213</v>
      </c>
      <c r="G42" s="6">
        <v>192</v>
      </c>
      <c r="H42" s="39">
        <v>726</v>
      </c>
      <c r="I42" s="6">
        <v>17</v>
      </c>
      <c r="J42" s="6">
        <v>18</v>
      </c>
      <c r="K42" s="6">
        <v>6</v>
      </c>
      <c r="L42" s="6">
        <v>3</v>
      </c>
    </row>
    <row r="43" spans="2:12" x14ac:dyDescent="0.3">
      <c r="B43" s="40" t="s">
        <v>92</v>
      </c>
      <c r="C43" s="41" t="s">
        <v>94</v>
      </c>
      <c r="D43" s="6">
        <v>153</v>
      </c>
      <c r="E43" s="6">
        <v>205</v>
      </c>
      <c r="F43" s="6">
        <v>197</v>
      </c>
      <c r="G43" s="6">
        <v>166</v>
      </c>
      <c r="H43" s="39">
        <v>721</v>
      </c>
      <c r="I43" s="6">
        <v>18</v>
      </c>
      <c r="J43" s="6">
        <v>16</v>
      </c>
      <c r="K43" s="6">
        <v>5</v>
      </c>
      <c r="L43" s="6">
        <v>4</v>
      </c>
    </row>
    <row r="44" spans="2:12" x14ac:dyDescent="0.3">
      <c r="B44" s="31" t="s">
        <v>62</v>
      </c>
      <c r="C44" s="32" t="s">
        <v>63</v>
      </c>
      <c r="D44" s="6">
        <v>193</v>
      </c>
      <c r="E44" s="6">
        <v>169</v>
      </c>
      <c r="F44" s="6">
        <v>195</v>
      </c>
      <c r="G44" s="6">
        <v>162</v>
      </c>
      <c r="H44" s="39">
        <v>719</v>
      </c>
      <c r="I44" s="6">
        <v>14</v>
      </c>
      <c r="J44" s="6">
        <v>19</v>
      </c>
      <c r="K44" s="6">
        <v>6</v>
      </c>
      <c r="L44" s="6">
        <v>3</v>
      </c>
    </row>
    <row r="45" spans="2:12" x14ac:dyDescent="0.3">
      <c r="B45" s="44" t="s">
        <v>86</v>
      </c>
      <c r="C45" s="45" t="s">
        <v>139</v>
      </c>
      <c r="D45" s="6">
        <v>140</v>
      </c>
      <c r="E45" s="6">
        <v>209</v>
      </c>
      <c r="F45" s="6">
        <v>179</v>
      </c>
      <c r="G45" s="6">
        <v>182</v>
      </c>
      <c r="H45" s="39">
        <v>710</v>
      </c>
      <c r="I45" s="6">
        <v>12</v>
      </c>
      <c r="J45" s="6">
        <v>23</v>
      </c>
      <c r="K45" s="6">
        <v>3</v>
      </c>
      <c r="L45" s="6">
        <v>4</v>
      </c>
    </row>
    <row r="46" spans="2:12" x14ac:dyDescent="0.3">
      <c r="B46" s="40" t="s">
        <v>92</v>
      </c>
      <c r="C46" s="41" t="s">
        <v>97</v>
      </c>
      <c r="D46" s="6">
        <v>140</v>
      </c>
      <c r="E46" s="6">
        <v>208</v>
      </c>
      <c r="F46" s="6">
        <v>187</v>
      </c>
      <c r="G46" s="6">
        <v>170</v>
      </c>
      <c r="H46" s="39">
        <v>705</v>
      </c>
      <c r="I46" s="6">
        <v>15</v>
      </c>
      <c r="J46" s="6">
        <v>17</v>
      </c>
      <c r="K46" s="6">
        <v>9</v>
      </c>
      <c r="L46" s="6">
        <v>1</v>
      </c>
    </row>
    <row r="47" spans="2:12" x14ac:dyDescent="0.3">
      <c r="B47" s="39" t="s">
        <v>86</v>
      </c>
      <c r="C47" s="23" t="s">
        <v>87</v>
      </c>
      <c r="D47" s="6">
        <v>181</v>
      </c>
      <c r="E47" s="6">
        <v>182</v>
      </c>
      <c r="F47" s="6">
        <v>182</v>
      </c>
      <c r="G47" s="6">
        <v>147</v>
      </c>
      <c r="H47" s="39">
        <v>692</v>
      </c>
      <c r="I47" s="6">
        <v>18</v>
      </c>
      <c r="J47" s="6">
        <v>12</v>
      </c>
      <c r="K47" s="6">
        <v>6</v>
      </c>
      <c r="L47" s="6">
        <v>7</v>
      </c>
    </row>
    <row r="48" spans="2:12" x14ac:dyDescent="0.3">
      <c r="B48" s="37" t="s">
        <v>83</v>
      </c>
      <c r="C48" s="38" t="s">
        <v>84</v>
      </c>
      <c r="D48" s="6">
        <v>184</v>
      </c>
      <c r="E48" s="6">
        <v>158</v>
      </c>
      <c r="F48" s="6">
        <v>133</v>
      </c>
      <c r="G48" s="6">
        <v>210</v>
      </c>
      <c r="H48" s="39">
        <v>685</v>
      </c>
      <c r="I48" s="6">
        <v>11</v>
      </c>
      <c r="J48" s="6">
        <v>17</v>
      </c>
      <c r="K48" s="6">
        <v>4</v>
      </c>
      <c r="L48" s="6">
        <v>8</v>
      </c>
    </row>
    <row r="49" spans="2:12" x14ac:dyDescent="0.3">
      <c r="B49" s="42" t="s">
        <v>106</v>
      </c>
      <c r="C49" s="43" t="s">
        <v>111</v>
      </c>
      <c r="D49" s="6">
        <v>180</v>
      </c>
      <c r="E49" s="6">
        <v>160</v>
      </c>
      <c r="F49" s="6">
        <v>168</v>
      </c>
      <c r="G49" s="6">
        <v>157</v>
      </c>
      <c r="H49" s="39">
        <v>665</v>
      </c>
      <c r="I49" s="6">
        <v>11</v>
      </c>
      <c r="J49" s="6">
        <v>19</v>
      </c>
      <c r="K49" s="6">
        <v>10</v>
      </c>
      <c r="L49" s="6">
        <v>1</v>
      </c>
    </row>
    <row r="50" spans="2:12" x14ac:dyDescent="0.3">
      <c r="B50" s="37" t="s">
        <v>83</v>
      </c>
      <c r="C50" s="38" t="s">
        <v>102</v>
      </c>
      <c r="D50" s="6">
        <v>185</v>
      </c>
      <c r="E50" s="6">
        <v>154</v>
      </c>
      <c r="F50" s="6">
        <v>174</v>
      </c>
      <c r="G50" s="6">
        <v>146</v>
      </c>
      <c r="H50" s="39">
        <v>659</v>
      </c>
      <c r="I50" s="6">
        <v>14</v>
      </c>
      <c r="J50" s="6">
        <v>16</v>
      </c>
      <c r="K50" s="6">
        <v>5</v>
      </c>
      <c r="L50" s="6">
        <v>6</v>
      </c>
    </row>
    <row r="51" spans="2:12" x14ac:dyDescent="0.3">
      <c r="B51" s="37" t="s">
        <v>83</v>
      </c>
      <c r="C51" s="38" t="s">
        <v>104</v>
      </c>
      <c r="D51" s="6">
        <v>153</v>
      </c>
      <c r="E51" s="6">
        <v>171</v>
      </c>
      <c r="F51" s="6">
        <v>162</v>
      </c>
      <c r="G51" s="6">
        <v>157</v>
      </c>
      <c r="H51" s="39">
        <v>643</v>
      </c>
      <c r="I51" s="6">
        <v>9</v>
      </c>
      <c r="J51" s="6">
        <v>19</v>
      </c>
      <c r="K51" s="6">
        <v>4</v>
      </c>
      <c r="L51" s="6">
        <v>8</v>
      </c>
    </row>
    <row r="52" spans="2:12" x14ac:dyDescent="0.3">
      <c r="B52" s="35" t="s">
        <v>69</v>
      </c>
      <c r="C52" s="36" t="s">
        <v>85</v>
      </c>
      <c r="D52" s="6">
        <v>166</v>
      </c>
      <c r="E52" s="6">
        <v>161</v>
      </c>
      <c r="F52" s="6">
        <v>144</v>
      </c>
      <c r="G52" s="6">
        <v>155</v>
      </c>
      <c r="H52" s="39">
        <v>626</v>
      </c>
      <c r="I52" s="6">
        <v>10</v>
      </c>
      <c r="J52" s="6">
        <v>19</v>
      </c>
      <c r="K52" s="6">
        <v>8</v>
      </c>
      <c r="L52" s="6">
        <v>5</v>
      </c>
    </row>
    <row r="53" spans="2:12" x14ac:dyDescent="0.3">
      <c r="B53" s="42" t="s">
        <v>106</v>
      </c>
      <c r="C53" s="43" t="s">
        <v>110</v>
      </c>
      <c r="D53" s="6">
        <v>163</v>
      </c>
      <c r="E53" s="6">
        <v>128</v>
      </c>
      <c r="F53" s="6">
        <v>142</v>
      </c>
      <c r="G53" s="6">
        <v>189</v>
      </c>
      <c r="H53" s="39">
        <v>622</v>
      </c>
      <c r="I53" s="6">
        <v>10</v>
      </c>
      <c r="J53" s="6">
        <v>15</v>
      </c>
      <c r="K53" s="6">
        <v>12</v>
      </c>
      <c r="L53" s="6">
        <v>4</v>
      </c>
    </row>
    <row r="54" spans="2:12" x14ac:dyDescent="0.3">
      <c r="B54" s="42" t="s">
        <v>106</v>
      </c>
      <c r="C54" s="43" t="s">
        <v>113</v>
      </c>
      <c r="D54" s="6">
        <v>162</v>
      </c>
      <c r="E54" s="6">
        <v>162</v>
      </c>
      <c r="F54" s="6">
        <v>158</v>
      </c>
      <c r="G54" s="6">
        <v>139</v>
      </c>
      <c r="H54" s="39">
        <v>621</v>
      </c>
      <c r="I54" s="6">
        <v>14</v>
      </c>
      <c r="J54" s="6">
        <v>14</v>
      </c>
      <c r="K54" s="6">
        <v>12</v>
      </c>
      <c r="L54" s="6">
        <v>3</v>
      </c>
    </row>
    <row r="55" spans="2:12" x14ac:dyDescent="0.3">
      <c r="B55" s="39" t="s">
        <v>161</v>
      </c>
      <c r="C55" s="23" t="s">
        <v>177</v>
      </c>
      <c r="D55" s="6">
        <v>186</v>
      </c>
      <c r="E55" s="6">
        <v>127</v>
      </c>
      <c r="F55" s="6">
        <v>155</v>
      </c>
      <c r="G55" s="6">
        <v>145</v>
      </c>
      <c r="H55" s="39">
        <v>613</v>
      </c>
      <c r="I55" s="6">
        <v>13</v>
      </c>
      <c r="J55" s="6">
        <v>11</v>
      </c>
      <c r="K55" s="6">
        <v>14</v>
      </c>
      <c r="L55" s="6">
        <v>2</v>
      </c>
    </row>
    <row r="56" spans="2:12" x14ac:dyDescent="0.3">
      <c r="B56" s="37" t="s">
        <v>83</v>
      </c>
      <c r="C56" s="38" t="s">
        <v>112</v>
      </c>
      <c r="D56" s="6">
        <v>150</v>
      </c>
      <c r="E56" s="6">
        <v>176</v>
      </c>
      <c r="F56" s="6">
        <v>141</v>
      </c>
      <c r="G56" s="6">
        <v>146</v>
      </c>
      <c r="H56" s="39">
        <v>613</v>
      </c>
      <c r="I56" s="6">
        <v>10</v>
      </c>
      <c r="J56" s="6">
        <v>15</v>
      </c>
      <c r="K56" s="6">
        <v>10</v>
      </c>
      <c r="L56" s="6">
        <v>5</v>
      </c>
    </row>
    <row r="57" spans="2:12" x14ac:dyDescent="0.3">
      <c r="B57" s="40" t="s">
        <v>92</v>
      </c>
      <c r="C57" s="41" t="s">
        <v>93</v>
      </c>
      <c r="D57" s="6">
        <v>124</v>
      </c>
      <c r="E57" s="6">
        <v>133</v>
      </c>
      <c r="F57" s="6">
        <v>174</v>
      </c>
      <c r="G57" s="6">
        <v>181</v>
      </c>
      <c r="H57" s="39">
        <v>612</v>
      </c>
      <c r="I57" s="6">
        <v>15</v>
      </c>
      <c r="J57" s="6">
        <v>9</v>
      </c>
      <c r="K57" s="6">
        <v>9</v>
      </c>
      <c r="L57" s="6">
        <v>9</v>
      </c>
    </row>
    <row r="58" spans="2:12" x14ac:dyDescent="0.3">
      <c r="B58" s="39" t="s">
        <v>161</v>
      </c>
      <c r="C58" s="23" t="s">
        <v>178</v>
      </c>
      <c r="D58" s="6">
        <v>145</v>
      </c>
      <c r="E58" s="6">
        <v>149</v>
      </c>
      <c r="F58" s="6">
        <v>127</v>
      </c>
      <c r="G58" s="6">
        <v>171</v>
      </c>
      <c r="H58" s="39">
        <v>592</v>
      </c>
      <c r="I58" s="6">
        <v>5</v>
      </c>
      <c r="J58" s="6">
        <v>20</v>
      </c>
      <c r="K58" s="6">
        <v>14</v>
      </c>
      <c r="L58" s="6">
        <v>2</v>
      </c>
    </row>
    <row r="59" spans="2:12" x14ac:dyDescent="0.3">
      <c r="B59" s="40" t="s">
        <v>92</v>
      </c>
      <c r="C59" s="41" t="s">
        <v>95</v>
      </c>
      <c r="D59" s="6">
        <v>129</v>
      </c>
      <c r="E59" s="6">
        <v>161</v>
      </c>
      <c r="F59" s="6">
        <v>122</v>
      </c>
      <c r="G59" s="6">
        <v>159</v>
      </c>
      <c r="H59" s="39">
        <v>571</v>
      </c>
      <c r="I59" s="6">
        <v>9</v>
      </c>
      <c r="J59" s="6">
        <v>12</v>
      </c>
      <c r="K59" s="6">
        <v>13</v>
      </c>
      <c r="L59" s="6">
        <v>7</v>
      </c>
    </row>
    <row r="60" spans="2:12" x14ac:dyDescent="0.3">
      <c r="B60" s="40" t="s">
        <v>92</v>
      </c>
      <c r="C60" s="41" t="s">
        <v>103</v>
      </c>
      <c r="D60" s="6">
        <v>141</v>
      </c>
      <c r="E60" s="6">
        <v>146</v>
      </c>
      <c r="F60" s="6">
        <v>156</v>
      </c>
      <c r="G60" s="6">
        <v>117</v>
      </c>
      <c r="H60" s="39">
        <v>560</v>
      </c>
      <c r="I60" s="6">
        <v>10</v>
      </c>
      <c r="J60" s="6">
        <v>12</v>
      </c>
      <c r="K60" s="6">
        <v>14</v>
      </c>
      <c r="L60" s="6">
        <v>5</v>
      </c>
    </row>
    <row r="61" spans="2:12" x14ac:dyDescent="0.3">
      <c r="B61" s="42" t="s">
        <v>106</v>
      </c>
      <c r="C61" s="43" t="s">
        <v>115</v>
      </c>
      <c r="D61" s="6">
        <v>139</v>
      </c>
      <c r="E61" s="6">
        <v>137</v>
      </c>
      <c r="F61" s="6">
        <v>148</v>
      </c>
      <c r="G61" s="6">
        <v>136</v>
      </c>
      <c r="H61" s="39">
        <v>560</v>
      </c>
      <c r="I61" s="6">
        <v>6</v>
      </c>
      <c r="J61" s="6">
        <v>17</v>
      </c>
      <c r="K61" s="6">
        <v>13</v>
      </c>
      <c r="L61" s="6">
        <v>4</v>
      </c>
    </row>
    <row r="62" spans="2:12" x14ac:dyDescent="0.3">
      <c r="B62" s="44" t="s">
        <v>86</v>
      </c>
      <c r="C62" s="45" t="s">
        <v>121</v>
      </c>
      <c r="D62" s="6">
        <v>106</v>
      </c>
      <c r="E62" s="6">
        <v>151</v>
      </c>
      <c r="F62" s="6">
        <v>189</v>
      </c>
      <c r="G62" s="6">
        <v>107</v>
      </c>
      <c r="H62" s="39">
        <v>553</v>
      </c>
      <c r="I62" s="6">
        <v>9</v>
      </c>
      <c r="J62" s="6">
        <v>8</v>
      </c>
      <c r="K62" s="6">
        <v>20</v>
      </c>
      <c r="L62" s="6">
        <v>3</v>
      </c>
    </row>
    <row r="63" spans="2:12" x14ac:dyDescent="0.3">
      <c r="B63" s="44" t="s">
        <v>86</v>
      </c>
      <c r="C63" s="45" t="s">
        <v>116</v>
      </c>
      <c r="D63" s="6">
        <v>152</v>
      </c>
      <c r="E63" s="6">
        <v>117</v>
      </c>
      <c r="F63" s="6">
        <v>142</v>
      </c>
      <c r="G63" s="6">
        <v>138</v>
      </c>
      <c r="H63" s="39">
        <v>549</v>
      </c>
      <c r="I63" s="6">
        <v>6</v>
      </c>
      <c r="J63" s="6">
        <v>16</v>
      </c>
      <c r="K63" s="6">
        <v>14</v>
      </c>
      <c r="L63" s="6">
        <v>4</v>
      </c>
    </row>
    <row r="64" spans="2:12" x14ac:dyDescent="0.3">
      <c r="B64" s="42" t="s">
        <v>106</v>
      </c>
      <c r="C64" s="43" t="s">
        <v>108</v>
      </c>
      <c r="D64" s="6">
        <v>148</v>
      </c>
      <c r="E64" s="6">
        <v>134</v>
      </c>
      <c r="F64" s="6">
        <v>107</v>
      </c>
      <c r="G64" s="6">
        <v>141</v>
      </c>
      <c r="H64" s="39">
        <v>530</v>
      </c>
      <c r="I64" s="6">
        <v>6</v>
      </c>
      <c r="J64" s="6">
        <v>14</v>
      </c>
      <c r="K64" s="6">
        <v>14</v>
      </c>
      <c r="L64" s="6">
        <v>7</v>
      </c>
    </row>
  </sheetData>
  <sortState xmlns:xlrd2="http://schemas.microsoft.com/office/spreadsheetml/2017/richdata2" ref="B24:L64">
    <sortCondition descending="1" ref="H24:H64"/>
  </sortState>
  <pageMargins left="0.7" right="0.7" top="0.75" bottom="0.75" header="0.3" footer="0.3"/>
  <pageSetup paperSize="9" orientation="portrait" horizontalDpi="0" verticalDpi="0" r:id="rId1"/>
  <rowBreaks count="1" manualBreakCount="1">
    <brk id="2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E58CD-9D48-450C-8564-B41D6EC60324}">
  <dimension ref="B3:L64"/>
  <sheetViews>
    <sheetView workbookViewId="0">
      <selection activeCell="M23" sqref="M23"/>
    </sheetView>
  </sheetViews>
  <sheetFormatPr defaultRowHeight="14.4" x14ac:dyDescent="0.3"/>
  <cols>
    <col min="2" max="2" width="3.21875" bestFit="1" customWidth="1"/>
    <col min="3" max="3" width="16.5546875" bestFit="1" customWidth="1"/>
    <col min="4" max="7" width="6.109375" style="3" customWidth="1"/>
    <col min="8" max="8" width="8.88671875" style="3"/>
    <col min="9" max="12" width="6.109375" style="3" customWidth="1"/>
  </cols>
  <sheetData>
    <row r="3" spans="2:12" x14ac:dyDescent="0.3">
      <c r="D3" s="48" t="s">
        <v>175</v>
      </c>
    </row>
    <row r="4" spans="2:12" x14ac:dyDescent="0.3">
      <c r="B4" s="15" t="s">
        <v>33</v>
      </c>
      <c r="C4" s="16" t="s">
        <v>34</v>
      </c>
      <c r="D4" s="6">
        <v>182</v>
      </c>
      <c r="E4" s="6">
        <v>183</v>
      </c>
      <c r="F4" s="6">
        <v>223</v>
      </c>
      <c r="G4" s="6">
        <v>160</v>
      </c>
      <c r="H4" s="39">
        <v>748</v>
      </c>
      <c r="I4" s="6">
        <v>17</v>
      </c>
      <c r="J4" s="6">
        <v>19</v>
      </c>
      <c r="K4" s="6">
        <v>5</v>
      </c>
      <c r="L4" s="6">
        <v>1</v>
      </c>
    </row>
    <row r="5" spans="2:12" x14ac:dyDescent="0.3">
      <c r="B5" s="15" t="s">
        <v>33</v>
      </c>
      <c r="C5" s="16" t="s">
        <v>43</v>
      </c>
      <c r="D5" s="6">
        <v>157</v>
      </c>
      <c r="E5" s="6">
        <v>201</v>
      </c>
      <c r="F5" s="6">
        <v>159</v>
      </c>
      <c r="G5" s="6">
        <v>183</v>
      </c>
      <c r="H5" s="39">
        <v>700</v>
      </c>
      <c r="I5" s="6">
        <v>14</v>
      </c>
      <c r="J5" s="6">
        <v>17</v>
      </c>
      <c r="K5" s="6">
        <v>6</v>
      </c>
      <c r="L5" s="6">
        <v>4</v>
      </c>
    </row>
    <row r="6" spans="2:12" x14ac:dyDescent="0.3">
      <c r="B6" s="15" t="s">
        <v>33</v>
      </c>
      <c r="C6" s="16" t="s">
        <v>35</v>
      </c>
      <c r="D6" s="6">
        <v>167</v>
      </c>
      <c r="E6" s="6">
        <v>181</v>
      </c>
      <c r="F6" s="6">
        <v>173</v>
      </c>
      <c r="G6" s="6">
        <v>174</v>
      </c>
      <c r="H6" s="39">
        <v>695</v>
      </c>
      <c r="I6" s="6">
        <v>11</v>
      </c>
      <c r="J6" s="6">
        <v>19</v>
      </c>
      <c r="K6" s="6">
        <v>8</v>
      </c>
      <c r="L6" s="6">
        <v>2</v>
      </c>
    </row>
    <row r="7" spans="2:12" x14ac:dyDescent="0.3">
      <c r="B7" s="15" t="s">
        <v>33</v>
      </c>
      <c r="C7" s="16" t="s">
        <v>38</v>
      </c>
      <c r="D7" s="6">
        <v>185</v>
      </c>
      <c r="E7" s="6">
        <v>168</v>
      </c>
      <c r="F7" s="6">
        <v>182</v>
      </c>
      <c r="G7" s="6">
        <v>147</v>
      </c>
      <c r="H7" s="39">
        <v>682</v>
      </c>
      <c r="I7" s="6">
        <v>11</v>
      </c>
      <c r="J7" s="6">
        <v>19</v>
      </c>
      <c r="K7" s="6">
        <v>7</v>
      </c>
      <c r="L7" s="6">
        <v>4</v>
      </c>
    </row>
    <row r="8" spans="2:12" x14ac:dyDescent="0.3">
      <c r="B8" s="17" t="s">
        <v>36</v>
      </c>
      <c r="C8" s="18" t="s">
        <v>44</v>
      </c>
      <c r="D8" s="6">
        <v>167</v>
      </c>
      <c r="E8" s="6">
        <v>191</v>
      </c>
      <c r="F8" s="6">
        <v>156</v>
      </c>
      <c r="G8" s="6">
        <v>163</v>
      </c>
      <c r="H8" s="39">
        <v>677</v>
      </c>
      <c r="I8" s="6">
        <v>12</v>
      </c>
      <c r="J8" s="6">
        <v>17</v>
      </c>
      <c r="K8" s="6">
        <v>5</v>
      </c>
      <c r="L8" s="6">
        <v>7</v>
      </c>
    </row>
    <row r="9" spans="2:12" x14ac:dyDescent="0.3">
      <c r="B9" s="17" t="s">
        <v>36</v>
      </c>
      <c r="C9" s="18" t="s">
        <v>46</v>
      </c>
      <c r="D9" s="6">
        <v>179</v>
      </c>
      <c r="E9" s="6">
        <v>172</v>
      </c>
      <c r="F9" s="6">
        <v>164</v>
      </c>
      <c r="G9" s="6">
        <v>143</v>
      </c>
      <c r="H9" s="39">
        <v>658</v>
      </c>
      <c r="I9" s="6">
        <v>12</v>
      </c>
      <c r="J9" s="6">
        <v>17</v>
      </c>
      <c r="K9" s="6">
        <v>10</v>
      </c>
      <c r="L9" s="6">
        <v>2</v>
      </c>
    </row>
    <row r="10" spans="2:12" x14ac:dyDescent="0.3">
      <c r="B10" s="17" t="s">
        <v>36</v>
      </c>
      <c r="C10" s="18" t="s">
        <v>40</v>
      </c>
      <c r="D10" s="6">
        <v>170</v>
      </c>
      <c r="E10" s="6">
        <v>181</v>
      </c>
      <c r="F10" s="6">
        <v>132</v>
      </c>
      <c r="G10" s="6">
        <v>145</v>
      </c>
      <c r="H10" s="39">
        <v>628</v>
      </c>
      <c r="I10" s="6">
        <v>9</v>
      </c>
      <c r="J10" s="6">
        <v>19</v>
      </c>
      <c r="K10" s="6">
        <v>5</v>
      </c>
      <c r="L10" s="6">
        <v>8</v>
      </c>
    </row>
    <row r="11" spans="2:12" x14ac:dyDescent="0.3">
      <c r="B11" s="19" t="s">
        <v>41</v>
      </c>
      <c r="C11" s="20" t="s">
        <v>42</v>
      </c>
      <c r="D11" s="6">
        <v>153</v>
      </c>
      <c r="E11" s="6">
        <v>151</v>
      </c>
      <c r="F11" s="6">
        <v>155</v>
      </c>
      <c r="G11" s="6">
        <v>166</v>
      </c>
      <c r="H11" s="39">
        <v>625</v>
      </c>
      <c r="I11" s="6">
        <v>6</v>
      </c>
      <c r="J11" s="6">
        <v>23</v>
      </c>
      <c r="K11" s="6">
        <v>9</v>
      </c>
      <c r="L11" s="6">
        <v>3</v>
      </c>
    </row>
    <row r="12" spans="2:12" x14ac:dyDescent="0.3">
      <c r="B12" s="17" t="s">
        <v>36</v>
      </c>
      <c r="C12" s="18" t="s">
        <v>37</v>
      </c>
      <c r="D12" s="6">
        <v>159</v>
      </c>
      <c r="E12" s="6">
        <v>133</v>
      </c>
      <c r="F12" s="6">
        <v>156</v>
      </c>
      <c r="G12" s="6">
        <v>142</v>
      </c>
      <c r="H12" s="39">
        <v>590</v>
      </c>
      <c r="I12" s="6">
        <v>8</v>
      </c>
      <c r="J12" s="6">
        <v>16</v>
      </c>
      <c r="K12" s="6">
        <v>7</v>
      </c>
      <c r="L12" s="6">
        <v>9</v>
      </c>
    </row>
    <row r="13" spans="2:12" x14ac:dyDescent="0.3">
      <c r="B13" s="19" t="s">
        <v>41</v>
      </c>
      <c r="C13" s="20" t="s">
        <v>52</v>
      </c>
      <c r="D13" s="6">
        <v>114</v>
      </c>
      <c r="E13" s="6">
        <v>146</v>
      </c>
      <c r="F13" s="6">
        <v>157</v>
      </c>
      <c r="G13" s="6">
        <v>156</v>
      </c>
      <c r="H13" s="39">
        <v>573</v>
      </c>
      <c r="I13" s="6">
        <v>9</v>
      </c>
      <c r="J13" s="6">
        <v>14</v>
      </c>
      <c r="K13" s="6">
        <v>13</v>
      </c>
      <c r="L13" s="6">
        <v>5</v>
      </c>
    </row>
    <row r="14" spans="2:12" x14ac:dyDescent="0.3">
      <c r="B14" s="21" t="s">
        <v>48</v>
      </c>
      <c r="C14" s="22" t="s">
        <v>56</v>
      </c>
      <c r="D14" s="6">
        <v>137</v>
      </c>
      <c r="E14" s="6">
        <v>167</v>
      </c>
      <c r="F14" s="6">
        <v>130</v>
      </c>
      <c r="G14" s="6">
        <v>130</v>
      </c>
      <c r="H14" s="39">
        <v>564</v>
      </c>
      <c r="I14" s="6">
        <v>10</v>
      </c>
      <c r="J14" s="6">
        <v>11</v>
      </c>
      <c r="K14" s="6">
        <v>16</v>
      </c>
      <c r="L14" s="6">
        <v>4</v>
      </c>
    </row>
    <row r="15" spans="2:12" x14ac:dyDescent="0.3">
      <c r="B15" s="21" t="s">
        <v>48</v>
      </c>
      <c r="C15" s="22" t="s">
        <v>49</v>
      </c>
      <c r="D15" s="6">
        <v>152</v>
      </c>
      <c r="E15" s="6">
        <v>121</v>
      </c>
      <c r="F15" s="6">
        <v>153</v>
      </c>
      <c r="G15" s="6">
        <v>129</v>
      </c>
      <c r="H15" s="39">
        <v>555</v>
      </c>
      <c r="I15" s="6">
        <v>9</v>
      </c>
      <c r="J15" s="6">
        <v>13</v>
      </c>
      <c r="K15" s="6">
        <v>15</v>
      </c>
      <c r="L15" s="6">
        <v>4</v>
      </c>
    </row>
    <row r="16" spans="2:12" x14ac:dyDescent="0.3">
      <c r="B16" s="19" t="s">
        <v>41</v>
      </c>
      <c r="C16" s="20" t="s">
        <v>50</v>
      </c>
      <c r="D16" s="6">
        <v>137</v>
      </c>
      <c r="E16" s="6">
        <v>146</v>
      </c>
      <c r="F16" s="6">
        <v>135</v>
      </c>
      <c r="G16" s="6">
        <v>127</v>
      </c>
      <c r="H16" s="39">
        <v>545</v>
      </c>
      <c r="I16" s="6">
        <v>7</v>
      </c>
      <c r="J16" s="6">
        <v>14</v>
      </c>
      <c r="K16" s="6">
        <v>15</v>
      </c>
      <c r="L16" s="6">
        <v>6</v>
      </c>
    </row>
    <row r="17" spans="2:12" x14ac:dyDescent="0.3">
      <c r="B17" s="19" t="s">
        <v>41</v>
      </c>
      <c r="C17" s="20" t="s">
        <v>51</v>
      </c>
      <c r="D17" s="6">
        <v>136</v>
      </c>
      <c r="E17" s="6">
        <v>141</v>
      </c>
      <c r="F17" s="6">
        <v>137</v>
      </c>
      <c r="G17" s="6">
        <v>127</v>
      </c>
      <c r="H17" s="39">
        <v>541</v>
      </c>
      <c r="I17" s="6">
        <v>6</v>
      </c>
      <c r="J17" s="6">
        <v>15</v>
      </c>
      <c r="K17" s="6">
        <v>13</v>
      </c>
      <c r="L17" s="6">
        <v>7</v>
      </c>
    </row>
    <row r="18" spans="2:12" x14ac:dyDescent="0.3">
      <c r="B18" s="21" t="s">
        <v>48</v>
      </c>
      <c r="C18" s="22" t="s">
        <v>57</v>
      </c>
      <c r="D18" s="6">
        <v>149</v>
      </c>
      <c r="E18" s="6">
        <v>113</v>
      </c>
      <c r="F18" s="6">
        <v>137</v>
      </c>
      <c r="G18" s="6">
        <v>124</v>
      </c>
      <c r="H18" s="39">
        <v>523</v>
      </c>
      <c r="I18" s="6">
        <v>5</v>
      </c>
      <c r="J18" s="6">
        <v>15</v>
      </c>
      <c r="K18" s="6">
        <v>15</v>
      </c>
      <c r="L18" s="6">
        <v>6</v>
      </c>
    </row>
    <row r="19" spans="2:12" x14ac:dyDescent="0.3">
      <c r="B19" s="21" t="s">
        <v>48</v>
      </c>
      <c r="C19" s="22" t="s">
        <v>58</v>
      </c>
      <c r="D19" s="6">
        <v>133</v>
      </c>
      <c r="E19" s="6">
        <v>145</v>
      </c>
      <c r="F19" s="6">
        <v>115</v>
      </c>
      <c r="G19" s="6">
        <v>120</v>
      </c>
      <c r="H19" s="39">
        <v>513</v>
      </c>
      <c r="I19" s="6">
        <v>2</v>
      </c>
      <c r="J19" s="6">
        <v>17</v>
      </c>
      <c r="K19" s="6">
        <v>15</v>
      </c>
      <c r="L19" s="6">
        <v>6</v>
      </c>
    </row>
    <row r="20" spans="2:12" x14ac:dyDescent="0.3">
      <c r="B20" s="21" t="s">
        <v>48</v>
      </c>
      <c r="C20" s="21" t="s">
        <v>54</v>
      </c>
      <c r="D20" s="6">
        <v>123</v>
      </c>
      <c r="E20" s="6">
        <v>123</v>
      </c>
      <c r="F20" s="6">
        <v>122</v>
      </c>
      <c r="G20" s="6">
        <v>123</v>
      </c>
      <c r="H20" s="39">
        <v>491</v>
      </c>
      <c r="I20" s="6">
        <v>2</v>
      </c>
      <c r="J20" s="6">
        <v>15</v>
      </c>
      <c r="K20" s="6">
        <v>19</v>
      </c>
      <c r="L20" s="6">
        <v>5</v>
      </c>
    </row>
    <row r="21" spans="2:12" x14ac:dyDescent="0.3">
      <c r="B21" s="49"/>
      <c r="C21" s="49"/>
    </row>
    <row r="22" spans="2:12" x14ac:dyDescent="0.3">
      <c r="B22" s="49"/>
      <c r="C22" s="49"/>
    </row>
    <row r="23" spans="2:12" x14ac:dyDescent="0.3">
      <c r="B23" s="49"/>
      <c r="C23" s="49"/>
      <c r="D23" s="48" t="s">
        <v>176</v>
      </c>
    </row>
    <row r="24" spans="2:12" x14ac:dyDescent="0.3">
      <c r="B24" s="116" t="s">
        <v>62</v>
      </c>
      <c r="C24" s="119" t="s">
        <v>63</v>
      </c>
      <c r="D24" s="6">
        <v>267</v>
      </c>
      <c r="E24" s="6">
        <v>201</v>
      </c>
      <c r="F24" s="6">
        <v>161</v>
      </c>
      <c r="G24" s="6">
        <v>264</v>
      </c>
      <c r="H24" s="39">
        <v>893</v>
      </c>
      <c r="I24" s="6">
        <v>26</v>
      </c>
      <c r="J24" s="6">
        <v>8</v>
      </c>
      <c r="K24" s="6">
        <v>2</v>
      </c>
      <c r="L24" s="6">
        <v>4</v>
      </c>
    </row>
    <row r="25" spans="2:12" x14ac:dyDescent="0.3">
      <c r="B25" s="33" t="s">
        <v>67</v>
      </c>
      <c r="C25" s="107" t="s">
        <v>77</v>
      </c>
      <c r="D25" s="6">
        <v>213</v>
      </c>
      <c r="E25" s="6">
        <v>212</v>
      </c>
      <c r="F25" s="6">
        <v>259</v>
      </c>
      <c r="G25" s="6">
        <v>186</v>
      </c>
      <c r="H25" s="39">
        <v>870</v>
      </c>
      <c r="I25" s="6">
        <v>25</v>
      </c>
      <c r="J25" s="6">
        <v>14</v>
      </c>
      <c r="K25" s="6">
        <v>3</v>
      </c>
      <c r="L25" s="6">
        <v>1</v>
      </c>
    </row>
    <row r="26" spans="2:12" x14ac:dyDescent="0.3">
      <c r="B26" s="35" t="s">
        <v>69</v>
      </c>
      <c r="C26" s="104" t="s">
        <v>79</v>
      </c>
      <c r="D26" s="6">
        <v>202</v>
      </c>
      <c r="E26" s="6">
        <v>206</v>
      </c>
      <c r="F26" s="6">
        <v>247</v>
      </c>
      <c r="G26" s="6">
        <v>189</v>
      </c>
      <c r="H26" s="39">
        <v>844</v>
      </c>
      <c r="I26" s="6">
        <v>22</v>
      </c>
      <c r="J26" s="6">
        <v>17</v>
      </c>
      <c r="K26" s="6">
        <v>2</v>
      </c>
      <c r="L26" s="6">
        <v>1</v>
      </c>
    </row>
    <row r="27" spans="2:12" x14ac:dyDescent="0.3">
      <c r="B27" s="31" t="s">
        <v>65</v>
      </c>
      <c r="C27" s="113" t="s">
        <v>71</v>
      </c>
      <c r="D27" s="6">
        <v>207</v>
      </c>
      <c r="E27" s="6">
        <v>213</v>
      </c>
      <c r="F27" s="6">
        <v>190</v>
      </c>
      <c r="G27" s="6">
        <v>224</v>
      </c>
      <c r="H27" s="39">
        <v>834</v>
      </c>
      <c r="I27" s="6">
        <v>22</v>
      </c>
      <c r="J27" s="6">
        <v>18</v>
      </c>
      <c r="K27" s="6">
        <v>2</v>
      </c>
      <c r="L27" s="6">
        <v>2</v>
      </c>
    </row>
    <row r="28" spans="2:12" x14ac:dyDescent="0.3">
      <c r="B28" s="31" t="s">
        <v>62</v>
      </c>
      <c r="C28" s="113" t="s">
        <v>64</v>
      </c>
      <c r="D28" s="6">
        <v>196</v>
      </c>
      <c r="E28" s="6">
        <v>237</v>
      </c>
      <c r="F28" s="6">
        <v>224</v>
      </c>
      <c r="G28" s="6">
        <v>170</v>
      </c>
      <c r="H28" s="39">
        <v>827</v>
      </c>
      <c r="I28" s="6">
        <v>26</v>
      </c>
      <c r="J28" s="6">
        <v>11</v>
      </c>
      <c r="K28" s="6">
        <v>2</v>
      </c>
      <c r="L28" s="6">
        <v>4</v>
      </c>
    </row>
    <row r="29" spans="2:12" x14ac:dyDescent="0.3">
      <c r="B29" s="39" t="s">
        <v>86</v>
      </c>
      <c r="C29" s="109" t="s">
        <v>87</v>
      </c>
      <c r="D29" s="6">
        <v>245</v>
      </c>
      <c r="E29" s="6">
        <v>185</v>
      </c>
      <c r="F29" s="6">
        <v>189</v>
      </c>
      <c r="G29" s="6">
        <v>180</v>
      </c>
      <c r="H29" s="39">
        <v>799</v>
      </c>
      <c r="I29" s="6">
        <v>18</v>
      </c>
      <c r="J29" s="6">
        <v>17</v>
      </c>
      <c r="K29" s="6">
        <v>2</v>
      </c>
      <c r="L29" s="6">
        <v>3</v>
      </c>
    </row>
    <row r="30" spans="2:12" x14ac:dyDescent="0.3">
      <c r="B30" s="35" t="s">
        <v>69</v>
      </c>
      <c r="C30" s="104" t="s">
        <v>70</v>
      </c>
      <c r="D30" s="6">
        <v>170</v>
      </c>
      <c r="E30" s="6">
        <v>218</v>
      </c>
      <c r="F30" s="6">
        <v>196</v>
      </c>
      <c r="G30" s="6">
        <v>203</v>
      </c>
      <c r="H30" s="39">
        <v>787</v>
      </c>
      <c r="I30" s="6">
        <v>20</v>
      </c>
      <c r="J30" s="6">
        <v>15</v>
      </c>
      <c r="K30" s="6">
        <v>3</v>
      </c>
      <c r="L30" s="6">
        <v>4</v>
      </c>
    </row>
    <row r="31" spans="2:12" x14ac:dyDescent="0.3">
      <c r="B31" s="33" t="s">
        <v>67</v>
      </c>
      <c r="C31" s="107" t="s">
        <v>73</v>
      </c>
      <c r="D31" s="6">
        <v>222</v>
      </c>
      <c r="E31" s="6">
        <v>171</v>
      </c>
      <c r="F31" s="6">
        <v>175</v>
      </c>
      <c r="G31" s="6">
        <v>201</v>
      </c>
      <c r="H31" s="39">
        <v>769</v>
      </c>
      <c r="I31" s="6">
        <v>17</v>
      </c>
      <c r="J31" s="6">
        <v>17</v>
      </c>
      <c r="K31" s="6">
        <v>5</v>
      </c>
      <c r="L31" s="6">
        <v>2</v>
      </c>
    </row>
    <row r="32" spans="2:12" x14ac:dyDescent="0.3">
      <c r="B32" s="35" t="s">
        <v>69</v>
      </c>
      <c r="C32" s="104" t="s">
        <v>80</v>
      </c>
      <c r="D32" s="6">
        <v>176</v>
      </c>
      <c r="E32" s="6">
        <v>171</v>
      </c>
      <c r="F32" s="6">
        <v>212</v>
      </c>
      <c r="G32" s="6">
        <v>210</v>
      </c>
      <c r="H32" s="39">
        <v>769</v>
      </c>
      <c r="I32" s="6">
        <v>20</v>
      </c>
      <c r="J32" s="6">
        <v>17</v>
      </c>
      <c r="K32" s="6">
        <v>3</v>
      </c>
      <c r="L32" s="6">
        <v>3</v>
      </c>
    </row>
    <row r="33" spans="2:12" x14ac:dyDescent="0.3">
      <c r="B33" s="40" t="s">
        <v>92</v>
      </c>
      <c r="C33" s="96" t="s">
        <v>97</v>
      </c>
      <c r="D33" s="6">
        <v>194</v>
      </c>
      <c r="E33" s="6">
        <v>192</v>
      </c>
      <c r="F33" s="6">
        <v>213</v>
      </c>
      <c r="G33" s="6">
        <v>159</v>
      </c>
      <c r="H33" s="39">
        <v>758</v>
      </c>
      <c r="I33" s="6">
        <v>19</v>
      </c>
      <c r="J33" s="6">
        <v>18</v>
      </c>
      <c r="K33" s="6">
        <v>5</v>
      </c>
      <c r="L33" s="6">
        <v>2</v>
      </c>
    </row>
    <row r="34" spans="2:12" x14ac:dyDescent="0.3">
      <c r="B34" s="31" t="s">
        <v>65</v>
      </c>
      <c r="C34" s="113" t="s">
        <v>66</v>
      </c>
      <c r="D34" s="6">
        <v>169</v>
      </c>
      <c r="E34" s="6">
        <v>198</v>
      </c>
      <c r="F34" s="6">
        <v>205</v>
      </c>
      <c r="G34" s="6">
        <v>181</v>
      </c>
      <c r="H34" s="39">
        <v>753</v>
      </c>
      <c r="I34" s="6">
        <v>18</v>
      </c>
      <c r="J34" s="6">
        <v>18</v>
      </c>
      <c r="K34" s="6">
        <v>2</v>
      </c>
      <c r="L34" s="6">
        <v>5</v>
      </c>
    </row>
    <row r="35" spans="2:12" x14ac:dyDescent="0.3">
      <c r="B35" s="33" t="s">
        <v>67</v>
      </c>
      <c r="C35" s="107" t="s">
        <v>68</v>
      </c>
      <c r="D35" s="6">
        <v>168</v>
      </c>
      <c r="E35" s="6">
        <v>183</v>
      </c>
      <c r="F35" s="6">
        <v>194</v>
      </c>
      <c r="G35" s="6">
        <v>191</v>
      </c>
      <c r="H35" s="39">
        <v>736</v>
      </c>
      <c r="I35" s="6">
        <v>18</v>
      </c>
      <c r="J35" s="6">
        <v>18</v>
      </c>
      <c r="K35" s="6">
        <v>4</v>
      </c>
      <c r="L35" s="6">
        <v>4</v>
      </c>
    </row>
    <row r="36" spans="2:12" x14ac:dyDescent="0.3">
      <c r="B36" s="35" t="s">
        <v>69</v>
      </c>
      <c r="C36" s="104" t="s">
        <v>82</v>
      </c>
      <c r="D36" s="6">
        <v>180</v>
      </c>
      <c r="E36" s="6">
        <v>170</v>
      </c>
      <c r="F36" s="6">
        <v>188</v>
      </c>
      <c r="G36" s="6">
        <v>194</v>
      </c>
      <c r="H36" s="39">
        <v>732</v>
      </c>
      <c r="I36" s="6">
        <v>18</v>
      </c>
      <c r="J36" s="6">
        <v>15</v>
      </c>
      <c r="K36" s="6">
        <v>6</v>
      </c>
      <c r="L36" s="6">
        <v>3</v>
      </c>
    </row>
    <row r="37" spans="2:12" x14ac:dyDescent="0.3">
      <c r="B37" s="40" t="s">
        <v>92</v>
      </c>
      <c r="C37" s="96" t="s">
        <v>93</v>
      </c>
      <c r="D37" s="6">
        <v>160</v>
      </c>
      <c r="E37" s="6">
        <v>187</v>
      </c>
      <c r="F37" s="6">
        <v>211</v>
      </c>
      <c r="G37" s="6">
        <v>160</v>
      </c>
      <c r="H37" s="39">
        <v>718</v>
      </c>
      <c r="I37" s="6">
        <v>18</v>
      </c>
      <c r="J37" s="6">
        <v>13</v>
      </c>
      <c r="K37" s="6">
        <v>10</v>
      </c>
      <c r="L37" s="6">
        <v>2</v>
      </c>
    </row>
    <row r="38" spans="2:12" x14ac:dyDescent="0.3">
      <c r="B38" s="33" t="s">
        <v>67</v>
      </c>
      <c r="C38" s="107" t="s">
        <v>76</v>
      </c>
      <c r="D38" s="6">
        <v>162</v>
      </c>
      <c r="E38" s="6">
        <v>181</v>
      </c>
      <c r="F38" s="6">
        <v>181</v>
      </c>
      <c r="G38" s="6">
        <v>193</v>
      </c>
      <c r="H38" s="39">
        <v>717</v>
      </c>
      <c r="I38" s="6">
        <v>19</v>
      </c>
      <c r="J38" s="6">
        <v>12</v>
      </c>
      <c r="K38" s="6">
        <v>3</v>
      </c>
      <c r="L38" s="6">
        <v>7</v>
      </c>
    </row>
    <row r="39" spans="2:12" x14ac:dyDescent="0.3">
      <c r="B39" s="35" t="s">
        <v>69</v>
      </c>
      <c r="C39" s="104" t="s">
        <v>90</v>
      </c>
      <c r="D39" s="6">
        <v>194</v>
      </c>
      <c r="E39" s="6">
        <v>175</v>
      </c>
      <c r="F39" s="6">
        <v>161</v>
      </c>
      <c r="G39" s="6">
        <v>181</v>
      </c>
      <c r="H39" s="39">
        <v>711</v>
      </c>
      <c r="I39" s="6">
        <v>17</v>
      </c>
      <c r="J39" s="6">
        <v>17</v>
      </c>
      <c r="K39" s="6">
        <v>5</v>
      </c>
      <c r="L39" s="6">
        <v>4</v>
      </c>
    </row>
    <row r="40" spans="2:12" x14ac:dyDescent="0.3">
      <c r="B40" s="35" t="s">
        <v>69</v>
      </c>
      <c r="C40" s="104" t="s">
        <v>85</v>
      </c>
      <c r="D40" s="6">
        <v>227</v>
      </c>
      <c r="E40" s="6">
        <v>167</v>
      </c>
      <c r="F40" s="6">
        <v>160</v>
      </c>
      <c r="G40" s="6">
        <v>156</v>
      </c>
      <c r="H40" s="39">
        <v>710</v>
      </c>
      <c r="I40" s="6">
        <v>15</v>
      </c>
      <c r="J40" s="6">
        <v>17</v>
      </c>
      <c r="K40" s="6">
        <v>7</v>
      </c>
      <c r="L40" s="6">
        <v>3</v>
      </c>
    </row>
    <row r="41" spans="2:12" x14ac:dyDescent="0.3">
      <c r="B41" s="40" t="s">
        <v>92</v>
      </c>
      <c r="C41" s="96" t="s">
        <v>96</v>
      </c>
      <c r="D41" s="6">
        <v>171</v>
      </c>
      <c r="E41" s="6">
        <v>164</v>
      </c>
      <c r="F41" s="6">
        <v>200</v>
      </c>
      <c r="G41" s="6">
        <v>174</v>
      </c>
      <c r="H41" s="39">
        <v>709</v>
      </c>
      <c r="I41" s="6">
        <v>14</v>
      </c>
      <c r="J41" s="6">
        <v>17</v>
      </c>
      <c r="K41" s="6">
        <v>3</v>
      </c>
      <c r="L41" s="6">
        <v>6</v>
      </c>
    </row>
    <row r="42" spans="2:12" x14ac:dyDescent="0.3">
      <c r="B42" s="37" t="s">
        <v>83</v>
      </c>
      <c r="C42" s="95" t="s">
        <v>84</v>
      </c>
      <c r="D42" s="6">
        <v>214</v>
      </c>
      <c r="E42" s="6">
        <v>181</v>
      </c>
      <c r="F42" s="6">
        <v>125</v>
      </c>
      <c r="G42" s="6">
        <v>188</v>
      </c>
      <c r="H42" s="39">
        <v>708</v>
      </c>
      <c r="I42" s="6">
        <v>14</v>
      </c>
      <c r="J42" s="6">
        <v>15</v>
      </c>
      <c r="K42" s="6">
        <v>6</v>
      </c>
      <c r="L42" s="6">
        <v>5</v>
      </c>
    </row>
    <row r="43" spans="2:12" x14ac:dyDescent="0.3">
      <c r="B43" s="33" t="s">
        <v>67</v>
      </c>
      <c r="C43" s="107" t="s">
        <v>74</v>
      </c>
      <c r="D43" s="6">
        <v>197</v>
      </c>
      <c r="E43" s="6">
        <v>162</v>
      </c>
      <c r="F43" s="6">
        <v>153</v>
      </c>
      <c r="G43" s="6">
        <v>191</v>
      </c>
      <c r="H43" s="39">
        <v>703</v>
      </c>
      <c r="I43" s="6">
        <v>15</v>
      </c>
      <c r="J43" s="6">
        <v>21</v>
      </c>
      <c r="K43" s="6">
        <v>2</v>
      </c>
      <c r="L43" s="6">
        <v>6</v>
      </c>
    </row>
    <row r="44" spans="2:12" x14ac:dyDescent="0.3">
      <c r="B44" s="39" t="s">
        <v>161</v>
      </c>
      <c r="C44" s="109" t="s">
        <v>165</v>
      </c>
      <c r="D44" s="6">
        <v>171</v>
      </c>
      <c r="E44" s="6">
        <v>166</v>
      </c>
      <c r="F44" s="6">
        <v>202</v>
      </c>
      <c r="G44" s="6">
        <v>159</v>
      </c>
      <c r="H44" s="39">
        <v>698</v>
      </c>
      <c r="I44" s="6">
        <v>14</v>
      </c>
      <c r="J44" s="6">
        <v>17</v>
      </c>
      <c r="K44" s="6">
        <v>9</v>
      </c>
      <c r="L44" s="6">
        <v>2</v>
      </c>
    </row>
    <row r="45" spans="2:12" x14ac:dyDescent="0.3">
      <c r="B45" s="33" t="s">
        <v>67</v>
      </c>
      <c r="C45" s="107" t="s">
        <v>81</v>
      </c>
      <c r="D45" s="6">
        <v>167</v>
      </c>
      <c r="E45" s="6">
        <v>191</v>
      </c>
      <c r="F45" s="6">
        <v>171</v>
      </c>
      <c r="G45" s="6">
        <v>169</v>
      </c>
      <c r="H45" s="39">
        <v>698</v>
      </c>
      <c r="I45" s="6">
        <v>12</v>
      </c>
      <c r="J45" s="6">
        <v>22</v>
      </c>
      <c r="K45" s="6">
        <v>2</v>
      </c>
      <c r="L45" s="6">
        <v>6</v>
      </c>
    </row>
    <row r="46" spans="2:12" x14ac:dyDescent="0.3">
      <c r="B46" s="40" t="s">
        <v>92</v>
      </c>
      <c r="C46" s="96" t="s">
        <v>107</v>
      </c>
      <c r="D46" s="6">
        <v>204</v>
      </c>
      <c r="E46" s="6">
        <v>136</v>
      </c>
      <c r="F46" s="6">
        <v>149</v>
      </c>
      <c r="G46" s="6">
        <v>203</v>
      </c>
      <c r="H46" s="39">
        <v>692</v>
      </c>
      <c r="I46" s="6">
        <v>17</v>
      </c>
      <c r="J46" s="6">
        <v>9</v>
      </c>
      <c r="K46" s="6">
        <v>13</v>
      </c>
      <c r="L46" s="6">
        <v>1</v>
      </c>
    </row>
    <row r="47" spans="2:12" x14ac:dyDescent="0.3">
      <c r="B47" s="40" t="s">
        <v>92</v>
      </c>
      <c r="C47" s="96" t="s">
        <v>94</v>
      </c>
      <c r="D47" s="6">
        <v>135</v>
      </c>
      <c r="E47" s="6">
        <v>150</v>
      </c>
      <c r="F47" s="6">
        <v>179</v>
      </c>
      <c r="G47" s="6">
        <v>201</v>
      </c>
      <c r="H47" s="39">
        <v>665</v>
      </c>
      <c r="I47" s="6">
        <v>10</v>
      </c>
      <c r="J47" s="6">
        <v>20</v>
      </c>
      <c r="K47" s="6">
        <v>3</v>
      </c>
      <c r="L47" s="6">
        <v>8</v>
      </c>
    </row>
    <row r="48" spans="2:12" x14ac:dyDescent="0.3">
      <c r="B48" s="31" t="s">
        <v>62</v>
      </c>
      <c r="C48" s="113" t="s">
        <v>88</v>
      </c>
      <c r="D48" s="6">
        <v>160</v>
      </c>
      <c r="E48" s="6">
        <v>194</v>
      </c>
      <c r="F48" s="6">
        <v>150</v>
      </c>
      <c r="G48" s="6">
        <v>160</v>
      </c>
      <c r="H48" s="39">
        <v>664</v>
      </c>
      <c r="I48" s="6">
        <v>17</v>
      </c>
      <c r="J48" s="6">
        <v>13</v>
      </c>
      <c r="K48" s="6">
        <v>7</v>
      </c>
      <c r="L48" s="6">
        <v>5</v>
      </c>
    </row>
    <row r="49" spans="2:12" x14ac:dyDescent="0.3">
      <c r="B49" s="42" t="s">
        <v>106</v>
      </c>
      <c r="C49" s="97" t="s">
        <v>111</v>
      </c>
      <c r="D49" s="6">
        <v>214</v>
      </c>
      <c r="E49" s="6">
        <v>181</v>
      </c>
      <c r="F49" s="6">
        <v>131</v>
      </c>
      <c r="G49" s="6">
        <v>127</v>
      </c>
      <c r="H49" s="39">
        <v>653</v>
      </c>
      <c r="I49" s="6">
        <v>12</v>
      </c>
      <c r="J49" s="6">
        <v>16</v>
      </c>
      <c r="K49" s="6">
        <v>10</v>
      </c>
      <c r="L49" s="6">
        <v>3</v>
      </c>
    </row>
    <row r="50" spans="2:12" x14ac:dyDescent="0.3">
      <c r="B50" s="42" t="s">
        <v>106</v>
      </c>
      <c r="C50" s="97" t="s">
        <v>110</v>
      </c>
      <c r="D50" s="6">
        <v>140</v>
      </c>
      <c r="E50" s="6">
        <v>181</v>
      </c>
      <c r="F50" s="6">
        <v>160</v>
      </c>
      <c r="G50" s="6">
        <v>172</v>
      </c>
      <c r="H50" s="39">
        <v>653</v>
      </c>
      <c r="I50" s="6">
        <v>11</v>
      </c>
      <c r="J50" s="6">
        <v>18</v>
      </c>
      <c r="K50" s="6">
        <v>5</v>
      </c>
      <c r="L50" s="6">
        <v>7</v>
      </c>
    </row>
    <row r="51" spans="2:12" x14ac:dyDescent="0.3">
      <c r="B51" s="31" t="s">
        <v>65</v>
      </c>
      <c r="C51" s="113" t="s">
        <v>78</v>
      </c>
      <c r="D51" s="6">
        <v>138</v>
      </c>
      <c r="E51" s="6">
        <v>146</v>
      </c>
      <c r="F51" s="6">
        <v>178</v>
      </c>
      <c r="G51" s="6">
        <v>188</v>
      </c>
      <c r="H51" s="39">
        <v>650</v>
      </c>
      <c r="I51" s="6">
        <v>14</v>
      </c>
      <c r="J51" s="6">
        <v>16</v>
      </c>
      <c r="K51" s="6">
        <v>8</v>
      </c>
      <c r="L51" s="6">
        <v>5</v>
      </c>
    </row>
    <row r="52" spans="2:12" x14ac:dyDescent="0.3">
      <c r="B52" s="37" t="s">
        <v>83</v>
      </c>
      <c r="C52" s="95" t="s">
        <v>112</v>
      </c>
      <c r="D52" s="6">
        <v>179</v>
      </c>
      <c r="E52" s="6">
        <v>185</v>
      </c>
      <c r="F52" s="6">
        <v>161</v>
      </c>
      <c r="G52" s="6">
        <v>121</v>
      </c>
      <c r="H52" s="39">
        <v>646</v>
      </c>
      <c r="I52" s="6">
        <v>11</v>
      </c>
      <c r="J52" s="6">
        <v>17</v>
      </c>
      <c r="K52" s="6">
        <v>10</v>
      </c>
      <c r="L52" s="6">
        <v>2</v>
      </c>
    </row>
    <row r="53" spans="2:12" x14ac:dyDescent="0.3">
      <c r="B53" s="117" t="s">
        <v>92</v>
      </c>
      <c r="C53" s="118" t="s">
        <v>103</v>
      </c>
      <c r="D53" s="6">
        <v>145</v>
      </c>
      <c r="E53" s="6">
        <v>150</v>
      </c>
      <c r="F53" s="6">
        <v>162</v>
      </c>
      <c r="G53" s="6">
        <v>155</v>
      </c>
      <c r="H53" s="39">
        <v>612</v>
      </c>
      <c r="I53" s="6">
        <v>9</v>
      </c>
      <c r="J53" s="6">
        <v>16</v>
      </c>
      <c r="K53" s="6">
        <v>8</v>
      </c>
      <c r="L53" s="6">
        <v>7</v>
      </c>
    </row>
    <row r="54" spans="2:12" x14ac:dyDescent="0.3">
      <c r="B54" s="42" t="s">
        <v>106</v>
      </c>
      <c r="C54" s="97" t="s">
        <v>113</v>
      </c>
      <c r="D54" s="6">
        <v>171</v>
      </c>
      <c r="E54" s="6">
        <v>145</v>
      </c>
      <c r="F54" s="6">
        <v>147</v>
      </c>
      <c r="G54" s="6">
        <v>147</v>
      </c>
      <c r="H54" s="39">
        <v>610</v>
      </c>
      <c r="I54" s="6">
        <v>8</v>
      </c>
      <c r="J54" s="6">
        <v>17</v>
      </c>
      <c r="K54" s="6">
        <v>10</v>
      </c>
      <c r="L54" s="6">
        <v>5</v>
      </c>
    </row>
    <row r="55" spans="2:12" x14ac:dyDescent="0.3">
      <c r="B55" s="37" t="s">
        <v>83</v>
      </c>
      <c r="C55" s="95" t="s">
        <v>102</v>
      </c>
      <c r="D55" s="6">
        <v>150</v>
      </c>
      <c r="E55" s="6">
        <v>148</v>
      </c>
      <c r="F55" s="6">
        <v>154</v>
      </c>
      <c r="G55" s="6">
        <v>146</v>
      </c>
      <c r="H55" s="39">
        <v>598</v>
      </c>
      <c r="I55" s="6">
        <v>8</v>
      </c>
      <c r="J55" s="6">
        <v>18</v>
      </c>
      <c r="K55" s="6">
        <v>7</v>
      </c>
      <c r="L55" s="6">
        <v>8</v>
      </c>
    </row>
    <row r="56" spans="2:12" x14ac:dyDescent="0.3">
      <c r="B56" s="40" t="s">
        <v>92</v>
      </c>
      <c r="C56" s="96" t="s">
        <v>98</v>
      </c>
      <c r="D56" s="6">
        <v>102</v>
      </c>
      <c r="E56" s="6">
        <v>157</v>
      </c>
      <c r="F56" s="6">
        <v>145</v>
      </c>
      <c r="G56" s="6">
        <v>184</v>
      </c>
      <c r="H56" s="39">
        <v>588</v>
      </c>
      <c r="I56" s="6">
        <v>10</v>
      </c>
      <c r="J56" s="6">
        <v>15</v>
      </c>
      <c r="K56" s="6">
        <v>14</v>
      </c>
      <c r="L56" s="6">
        <v>4</v>
      </c>
    </row>
    <row r="57" spans="2:12" x14ac:dyDescent="0.3">
      <c r="B57" s="42" t="s">
        <v>106</v>
      </c>
      <c r="C57" s="97" t="s">
        <v>115</v>
      </c>
      <c r="D57" s="6">
        <v>133</v>
      </c>
      <c r="E57" s="6">
        <v>137</v>
      </c>
      <c r="F57" s="6">
        <v>186</v>
      </c>
      <c r="G57" s="6">
        <v>128</v>
      </c>
      <c r="H57" s="39">
        <v>584</v>
      </c>
      <c r="I57" s="6">
        <v>7</v>
      </c>
      <c r="J57" s="6">
        <v>19</v>
      </c>
      <c r="K57" s="6">
        <v>9</v>
      </c>
      <c r="L57" s="6">
        <v>6</v>
      </c>
    </row>
    <row r="58" spans="2:12" x14ac:dyDescent="0.3">
      <c r="B58" s="37" t="s">
        <v>83</v>
      </c>
      <c r="C58" s="95" t="s">
        <v>104</v>
      </c>
      <c r="D58" s="6">
        <v>150</v>
      </c>
      <c r="E58" s="6">
        <v>117</v>
      </c>
      <c r="F58" s="6">
        <v>150</v>
      </c>
      <c r="G58" s="6">
        <v>138</v>
      </c>
      <c r="H58" s="39">
        <v>555</v>
      </c>
      <c r="I58" s="6">
        <v>6</v>
      </c>
      <c r="J58" s="6">
        <v>13</v>
      </c>
      <c r="K58" s="6">
        <v>17</v>
      </c>
      <c r="L58" s="6">
        <v>4</v>
      </c>
    </row>
    <row r="59" spans="2:12" x14ac:dyDescent="0.3">
      <c r="B59" s="44" t="s">
        <v>86</v>
      </c>
      <c r="C59" s="108" t="s">
        <v>139</v>
      </c>
      <c r="D59" s="6">
        <v>133</v>
      </c>
      <c r="E59" s="6">
        <v>168</v>
      </c>
      <c r="F59" s="6">
        <v>123</v>
      </c>
      <c r="G59" s="6">
        <v>129</v>
      </c>
      <c r="H59" s="39">
        <v>553</v>
      </c>
      <c r="I59" s="6">
        <v>7</v>
      </c>
      <c r="J59" s="6">
        <v>15</v>
      </c>
      <c r="K59" s="6">
        <v>13</v>
      </c>
      <c r="L59" s="6">
        <v>6</v>
      </c>
    </row>
    <row r="60" spans="2:12" x14ac:dyDescent="0.3">
      <c r="B60" s="42" t="s">
        <v>106</v>
      </c>
      <c r="C60" s="97" t="s">
        <v>114</v>
      </c>
      <c r="D60" s="6">
        <v>140</v>
      </c>
      <c r="E60" s="6">
        <v>151</v>
      </c>
      <c r="F60" s="6">
        <v>124</v>
      </c>
      <c r="G60" s="6">
        <v>135</v>
      </c>
      <c r="H60" s="39">
        <v>550</v>
      </c>
      <c r="I60" s="6">
        <v>8</v>
      </c>
      <c r="J60" s="6">
        <v>16</v>
      </c>
      <c r="K60" s="6">
        <v>11</v>
      </c>
      <c r="L60" s="6">
        <v>7</v>
      </c>
    </row>
    <row r="61" spans="2:12" x14ac:dyDescent="0.3">
      <c r="B61" s="46" t="s">
        <v>86</v>
      </c>
      <c r="C61" s="120" t="s">
        <v>116</v>
      </c>
      <c r="D61" s="6">
        <v>185</v>
      </c>
      <c r="E61" s="6">
        <v>115</v>
      </c>
      <c r="F61" s="6">
        <v>96</v>
      </c>
      <c r="G61" s="6">
        <v>127</v>
      </c>
      <c r="H61" s="39">
        <v>523</v>
      </c>
      <c r="I61" s="6">
        <v>4</v>
      </c>
      <c r="J61" s="6">
        <v>15</v>
      </c>
      <c r="K61" s="6">
        <v>17</v>
      </c>
      <c r="L61" s="6">
        <v>5</v>
      </c>
    </row>
    <row r="62" spans="2:12" x14ac:dyDescent="0.3">
      <c r="B62" s="44" t="s">
        <v>86</v>
      </c>
      <c r="C62" s="108" t="s">
        <v>120</v>
      </c>
      <c r="D62" s="6">
        <v>105</v>
      </c>
      <c r="E62" s="6">
        <v>156</v>
      </c>
      <c r="F62" s="6">
        <v>132</v>
      </c>
      <c r="G62" s="6">
        <v>121</v>
      </c>
      <c r="H62" s="39">
        <v>514</v>
      </c>
      <c r="I62" s="6">
        <v>7</v>
      </c>
      <c r="J62" s="6">
        <v>13</v>
      </c>
      <c r="K62" s="6">
        <v>18</v>
      </c>
      <c r="L62" s="6">
        <v>3</v>
      </c>
    </row>
    <row r="63" spans="2:12" x14ac:dyDescent="0.3">
      <c r="B63" s="44" t="s">
        <v>86</v>
      </c>
      <c r="C63" s="108" t="s">
        <v>119</v>
      </c>
      <c r="D63" s="6">
        <v>114</v>
      </c>
      <c r="E63" s="6">
        <v>100</v>
      </c>
      <c r="F63" s="6">
        <v>122</v>
      </c>
      <c r="G63" s="6">
        <v>169</v>
      </c>
      <c r="H63" s="39">
        <v>505</v>
      </c>
      <c r="I63" s="6">
        <v>6</v>
      </c>
      <c r="J63" s="6">
        <v>12</v>
      </c>
      <c r="K63" s="6">
        <v>20</v>
      </c>
      <c r="L63" s="6">
        <v>2</v>
      </c>
    </row>
    <row r="64" spans="2:12" x14ac:dyDescent="0.3">
      <c r="B64" s="44" t="s">
        <v>86</v>
      </c>
      <c r="C64" s="108" t="s">
        <v>121</v>
      </c>
      <c r="D64" s="6">
        <v>103</v>
      </c>
      <c r="E64" s="6">
        <v>103</v>
      </c>
      <c r="F64" s="6">
        <v>96</v>
      </c>
      <c r="G64" s="6">
        <v>109</v>
      </c>
      <c r="H64" s="39">
        <v>411</v>
      </c>
      <c r="I64" s="6">
        <v>5</v>
      </c>
      <c r="J64" s="6">
        <v>7</v>
      </c>
      <c r="K64" s="6">
        <v>28</v>
      </c>
      <c r="L64" s="6">
        <v>0</v>
      </c>
    </row>
  </sheetData>
  <sortState xmlns:xlrd2="http://schemas.microsoft.com/office/spreadsheetml/2017/richdata2" ref="B24:L64">
    <sortCondition descending="1" ref="H24:H64"/>
  </sortState>
  <pageMargins left="0.7" right="0.7" top="0.75" bottom="0.75" header="0.3" footer="0.3"/>
  <pageSetup paperSize="9" orientation="portrait" horizontalDpi="0" verticalDpi="0" r:id="rId1"/>
  <rowBreaks count="1" manualBreakCount="1">
    <brk id="21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B5868-7A28-4B83-BD80-374555B1BFEC}">
  <dimension ref="B2:L64"/>
  <sheetViews>
    <sheetView workbookViewId="0">
      <selection activeCell="O24" sqref="O24"/>
    </sheetView>
  </sheetViews>
  <sheetFormatPr defaultRowHeight="14.4" x14ac:dyDescent="0.3"/>
  <cols>
    <col min="2" max="2" width="3.6640625" bestFit="1" customWidth="1"/>
    <col min="3" max="3" width="19.6640625" bestFit="1" customWidth="1"/>
    <col min="4" max="7" width="6.5546875" style="3" customWidth="1"/>
    <col min="8" max="8" width="8.88671875" style="48"/>
    <col min="9" max="12" width="5.88671875" style="3" customWidth="1"/>
  </cols>
  <sheetData>
    <row r="2" spans="2:12" x14ac:dyDescent="0.3">
      <c r="C2" s="49" t="s">
        <v>173</v>
      </c>
    </row>
    <row r="3" spans="2:12" x14ac:dyDescent="0.3">
      <c r="B3" s="15" t="s">
        <v>33</v>
      </c>
      <c r="C3" s="15" t="s">
        <v>34</v>
      </c>
      <c r="D3" s="6">
        <v>201</v>
      </c>
      <c r="E3" s="6">
        <v>188</v>
      </c>
      <c r="F3" s="6">
        <v>190</v>
      </c>
      <c r="G3" s="6">
        <v>227</v>
      </c>
      <c r="H3" s="39">
        <v>806</v>
      </c>
      <c r="I3" s="6">
        <v>17</v>
      </c>
      <c r="J3" s="6">
        <v>21</v>
      </c>
      <c r="K3" s="6">
        <v>1</v>
      </c>
      <c r="L3" s="6">
        <v>3</v>
      </c>
    </row>
    <row r="4" spans="2:12" x14ac:dyDescent="0.3">
      <c r="B4" s="15" t="s">
        <v>33</v>
      </c>
      <c r="C4" s="15" t="s">
        <v>39</v>
      </c>
      <c r="D4" s="6">
        <v>210</v>
      </c>
      <c r="E4" s="6">
        <v>139</v>
      </c>
      <c r="F4" s="6">
        <v>205</v>
      </c>
      <c r="G4" s="6">
        <v>196</v>
      </c>
      <c r="H4" s="39">
        <v>750</v>
      </c>
      <c r="I4" s="6">
        <v>17</v>
      </c>
      <c r="J4" s="6">
        <v>14</v>
      </c>
      <c r="K4" s="6">
        <v>8</v>
      </c>
      <c r="L4" s="6">
        <v>2</v>
      </c>
    </row>
    <row r="5" spans="2:12" x14ac:dyDescent="0.3">
      <c r="B5" s="15" t="s">
        <v>33</v>
      </c>
      <c r="C5" s="15" t="s">
        <v>38</v>
      </c>
      <c r="D5" s="6">
        <v>164</v>
      </c>
      <c r="E5" s="6">
        <v>158</v>
      </c>
      <c r="F5" s="6">
        <v>182</v>
      </c>
      <c r="G5" s="6">
        <v>236</v>
      </c>
      <c r="H5" s="39">
        <v>740</v>
      </c>
      <c r="I5" s="6">
        <v>21</v>
      </c>
      <c r="J5" s="6">
        <v>11</v>
      </c>
      <c r="K5" s="6">
        <v>5</v>
      </c>
      <c r="L5" s="6">
        <v>5</v>
      </c>
    </row>
    <row r="6" spans="2:12" x14ac:dyDescent="0.3">
      <c r="B6" s="17" t="s">
        <v>36</v>
      </c>
      <c r="C6" s="17" t="s">
        <v>37</v>
      </c>
      <c r="D6" s="6">
        <v>154</v>
      </c>
      <c r="E6" s="6">
        <v>215</v>
      </c>
      <c r="F6" s="6">
        <v>147</v>
      </c>
      <c r="G6" s="6">
        <v>158</v>
      </c>
      <c r="H6" s="39">
        <v>674</v>
      </c>
      <c r="I6" s="6">
        <v>14</v>
      </c>
      <c r="J6" s="6">
        <v>17</v>
      </c>
      <c r="K6" s="6">
        <v>3</v>
      </c>
      <c r="L6" s="6">
        <v>8</v>
      </c>
    </row>
    <row r="7" spans="2:12" x14ac:dyDescent="0.3">
      <c r="B7" s="17" t="s">
        <v>36</v>
      </c>
      <c r="C7" s="17" t="s">
        <v>46</v>
      </c>
      <c r="D7" s="6">
        <v>162</v>
      </c>
      <c r="E7" s="6">
        <v>181</v>
      </c>
      <c r="F7" s="6">
        <v>162</v>
      </c>
      <c r="G7" s="6">
        <v>142</v>
      </c>
      <c r="H7" s="39">
        <v>647</v>
      </c>
      <c r="I7" s="6">
        <v>14</v>
      </c>
      <c r="J7" s="6">
        <v>16</v>
      </c>
      <c r="K7" s="6">
        <v>11</v>
      </c>
      <c r="L7" s="6">
        <v>2</v>
      </c>
    </row>
    <row r="8" spans="2:12" x14ac:dyDescent="0.3">
      <c r="B8" s="17" t="s">
        <v>36</v>
      </c>
      <c r="C8" s="17" t="s">
        <v>44</v>
      </c>
      <c r="D8" s="6">
        <v>119</v>
      </c>
      <c r="E8" s="6">
        <v>139</v>
      </c>
      <c r="F8" s="6">
        <v>187</v>
      </c>
      <c r="G8" s="6">
        <v>202</v>
      </c>
      <c r="H8" s="39">
        <v>647</v>
      </c>
      <c r="I8" s="6">
        <v>12</v>
      </c>
      <c r="J8" s="6">
        <v>14</v>
      </c>
      <c r="K8" s="6">
        <v>9</v>
      </c>
      <c r="L8" s="6">
        <v>5</v>
      </c>
    </row>
    <row r="9" spans="2:12" x14ac:dyDescent="0.3">
      <c r="B9" s="15" t="s">
        <v>33</v>
      </c>
      <c r="C9" s="15" t="s">
        <v>43</v>
      </c>
      <c r="D9" s="6">
        <v>138</v>
      </c>
      <c r="E9" s="6">
        <v>180</v>
      </c>
      <c r="F9" s="6">
        <v>167</v>
      </c>
      <c r="G9" s="6">
        <v>145</v>
      </c>
      <c r="H9" s="39">
        <v>630</v>
      </c>
      <c r="I9" s="6">
        <v>8</v>
      </c>
      <c r="J9" s="6">
        <v>18</v>
      </c>
      <c r="K9" s="6">
        <v>4</v>
      </c>
      <c r="L9" s="6">
        <v>10</v>
      </c>
    </row>
    <row r="10" spans="2:12" x14ac:dyDescent="0.3">
      <c r="B10" s="19" t="s">
        <v>41</v>
      </c>
      <c r="C10" s="20" t="s">
        <v>50</v>
      </c>
      <c r="D10" s="6">
        <v>139</v>
      </c>
      <c r="E10" s="6">
        <v>154</v>
      </c>
      <c r="F10" s="6">
        <v>172</v>
      </c>
      <c r="G10" s="6">
        <v>154</v>
      </c>
      <c r="H10" s="39">
        <v>619</v>
      </c>
      <c r="I10" s="6">
        <v>10</v>
      </c>
      <c r="J10" s="6">
        <v>16</v>
      </c>
      <c r="K10" s="6">
        <v>6</v>
      </c>
      <c r="L10" s="6">
        <v>9</v>
      </c>
    </row>
    <row r="11" spans="2:12" x14ac:dyDescent="0.3">
      <c r="B11" s="19" t="s">
        <v>41</v>
      </c>
      <c r="C11" s="19" t="s">
        <v>45</v>
      </c>
      <c r="D11" s="6">
        <v>137</v>
      </c>
      <c r="E11" s="6">
        <v>193</v>
      </c>
      <c r="F11" s="6">
        <v>153</v>
      </c>
      <c r="G11" s="6">
        <v>133</v>
      </c>
      <c r="H11" s="39">
        <v>616</v>
      </c>
      <c r="I11" s="6">
        <v>11</v>
      </c>
      <c r="J11" s="6">
        <v>15</v>
      </c>
      <c r="K11" s="6">
        <v>6</v>
      </c>
      <c r="L11" s="6">
        <v>8</v>
      </c>
    </row>
    <row r="12" spans="2:12" x14ac:dyDescent="0.3">
      <c r="B12" s="17" t="s">
        <v>36</v>
      </c>
      <c r="C12" s="17" t="s">
        <v>47</v>
      </c>
      <c r="D12" s="6">
        <v>137</v>
      </c>
      <c r="E12" s="6">
        <v>154</v>
      </c>
      <c r="F12" s="6">
        <v>141</v>
      </c>
      <c r="G12" s="6">
        <v>178</v>
      </c>
      <c r="H12" s="39">
        <v>610</v>
      </c>
      <c r="I12" s="6">
        <v>11</v>
      </c>
      <c r="J12" s="6">
        <v>14</v>
      </c>
      <c r="K12" s="6">
        <v>10</v>
      </c>
      <c r="L12" s="6">
        <v>6</v>
      </c>
    </row>
    <row r="13" spans="2:12" x14ac:dyDescent="0.3">
      <c r="B13" s="19" t="s">
        <v>41</v>
      </c>
      <c r="C13" s="19" t="s">
        <v>53</v>
      </c>
      <c r="D13" s="6">
        <v>161</v>
      </c>
      <c r="E13" s="6">
        <v>132</v>
      </c>
      <c r="F13" s="6">
        <v>164</v>
      </c>
      <c r="G13" s="6">
        <v>148</v>
      </c>
      <c r="H13" s="39">
        <v>605</v>
      </c>
      <c r="I13" s="6">
        <v>8</v>
      </c>
      <c r="J13" s="6">
        <v>18</v>
      </c>
      <c r="K13" s="6">
        <v>10</v>
      </c>
      <c r="L13" s="6">
        <v>4</v>
      </c>
    </row>
    <row r="14" spans="2:12" x14ac:dyDescent="0.3">
      <c r="B14" s="19" t="s">
        <v>41</v>
      </c>
      <c r="C14" s="19" t="s">
        <v>51</v>
      </c>
      <c r="D14" s="6">
        <v>124</v>
      </c>
      <c r="E14" s="6">
        <v>133</v>
      </c>
      <c r="F14" s="6">
        <v>170</v>
      </c>
      <c r="G14" s="6">
        <v>156</v>
      </c>
      <c r="H14" s="39">
        <v>583</v>
      </c>
      <c r="I14" s="6">
        <v>6</v>
      </c>
      <c r="J14" s="6">
        <v>18</v>
      </c>
      <c r="K14" s="6">
        <v>14</v>
      </c>
      <c r="L14" s="6">
        <v>3</v>
      </c>
    </row>
    <row r="15" spans="2:12" x14ac:dyDescent="0.3">
      <c r="B15" s="21" t="s">
        <v>48</v>
      </c>
      <c r="C15" s="21" t="s">
        <v>55</v>
      </c>
      <c r="D15" s="6">
        <v>141</v>
      </c>
      <c r="E15" s="6">
        <v>150</v>
      </c>
      <c r="F15" s="6">
        <v>128</v>
      </c>
      <c r="G15" s="6">
        <v>159</v>
      </c>
      <c r="H15" s="39">
        <v>578</v>
      </c>
      <c r="I15" s="6">
        <v>8</v>
      </c>
      <c r="J15" s="6">
        <v>13</v>
      </c>
      <c r="K15" s="6">
        <v>11</v>
      </c>
      <c r="L15" s="6">
        <v>8</v>
      </c>
    </row>
    <row r="16" spans="2:12" x14ac:dyDescent="0.3">
      <c r="B16" s="21" t="s">
        <v>48</v>
      </c>
      <c r="C16" s="21" t="s">
        <v>57</v>
      </c>
      <c r="D16" s="6">
        <v>107</v>
      </c>
      <c r="E16" s="6">
        <v>157</v>
      </c>
      <c r="F16" s="6">
        <v>123</v>
      </c>
      <c r="G16" s="6">
        <v>168</v>
      </c>
      <c r="H16" s="39">
        <v>555</v>
      </c>
      <c r="I16" s="6">
        <v>4</v>
      </c>
      <c r="J16" s="6">
        <v>21</v>
      </c>
      <c r="K16" s="6">
        <v>9</v>
      </c>
      <c r="L16" s="6">
        <v>6</v>
      </c>
    </row>
    <row r="17" spans="2:12" x14ac:dyDescent="0.3">
      <c r="B17" s="21" t="s">
        <v>48</v>
      </c>
      <c r="C17" s="21" t="s">
        <v>54</v>
      </c>
      <c r="D17" s="6">
        <v>130</v>
      </c>
      <c r="E17" s="6">
        <v>129</v>
      </c>
      <c r="F17" s="6">
        <v>173</v>
      </c>
      <c r="G17" s="6">
        <v>118</v>
      </c>
      <c r="H17" s="39">
        <v>550</v>
      </c>
      <c r="I17" s="6">
        <v>7</v>
      </c>
      <c r="J17" s="6">
        <v>14</v>
      </c>
      <c r="K17" s="6">
        <v>16</v>
      </c>
      <c r="L17" s="6">
        <v>3</v>
      </c>
    </row>
    <row r="18" spans="2:12" x14ac:dyDescent="0.3">
      <c r="B18" s="21" t="s">
        <v>48</v>
      </c>
      <c r="C18" s="22" t="s">
        <v>49</v>
      </c>
      <c r="D18" s="6">
        <v>148</v>
      </c>
      <c r="E18" s="6">
        <v>148</v>
      </c>
      <c r="F18" s="6">
        <v>133</v>
      </c>
      <c r="G18" s="6">
        <v>110</v>
      </c>
      <c r="H18" s="39">
        <v>539</v>
      </c>
      <c r="I18" s="6">
        <v>2</v>
      </c>
      <c r="J18" s="6">
        <v>20</v>
      </c>
      <c r="K18" s="6">
        <v>13</v>
      </c>
      <c r="L18" s="6">
        <v>6</v>
      </c>
    </row>
    <row r="19" spans="2:12" x14ac:dyDescent="0.3">
      <c r="B19" s="23"/>
      <c r="C19" s="109"/>
      <c r="D19" s="6"/>
      <c r="E19" s="6"/>
      <c r="F19" s="6"/>
      <c r="G19" s="6"/>
      <c r="H19" s="39"/>
      <c r="I19" s="6"/>
      <c r="J19" s="6"/>
      <c r="K19" s="6"/>
      <c r="L19" s="6"/>
    </row>
    <row r="20" spans="2:12" x14ac:dyDescent="0.3">
      <c r="B20" s="23"/>
      <c r="C20" s="109" t="s">
        <v>174</v>
      </c>
      <c r="D20" s="6"/>
      <c r="E20" s="6"/>
      <c r="F20" s="6"/>
      <c r="G20" s="6"/>
      <c r="H20" s="39"/>
      <c r="I20" s="6"/>
      <c r="J20" s="6"/>
      <c r="K20" s="6"/>
      <c r="L20" s="6"/>
    </row>
    <row r="21" spans="2:12" x14ac:dyDescent="0.3">
      <c r="B21" s="31" t="s">
        <v>62</v>
      </c>
      <c r="C21" s="113" t="s">
        <v>64</v>
      </c>
      <c r="D21" s="6">
        <v>217</v>
      </c>
      <c r="E21" s="6">
        <v>246</v>
      </c>
      <c r="F21" s="6">
        <v>214</v>
      </c>
      <c r="G21" s="6">
        <v>203</v>
      </c>
      <c r="H21" s="39">
        <v>880</v>
      </c>
      <c r="I21" s="6">
        <v>27</v>
      </c>
      <c r="J21" s="6">
        <v>11</v>
      </c>
      <c r="K21" s="6">
        <v>3</v>
      </c>
      <c r="L21" s="6">
        <v>2</v>
      </c>
    </row>
    <row r="22" spans="2:12" x14ac:dyDescent="0.3">
      <c r="B22" s="35" t="s">
        <v>69</v>
      </c>
      <c r="C22" s="104" t="s">
        <v>70</v>
      </c>
      <c r="D22" s="6">
        <v>193</v>
      </c>
      <c r="E22" s="6">
        <v>221</v>
      </c>
      <c r="F22" s="6">
        <v>268</v>
      </c>
      <c r="G22" s="6">
        <v>194</v>
      </c>
      <c r="H22" s="39">
        <v>876</v>
      </c>
      <c r="I22" s="6">
        <v>25</v>
      </c>
      <c r="J22" s="6">
        <v>17</v>
      </c>
      <c r="K22" s="6">
        <v>2</v>
      </c>
      <c r="L22" s="6">
        <v>2</v>
      </c>
    </row>
    <row r="23" spans="2:12" x14ac:dyDescent="0.3">
      <c r="B23" s="35" t="s">
        <v>69</v>
      </c>
      <c r="C23" s="36" t="s">
        <v>90</v>
      </c>
      <c r="D23" s="6">
        <v>187</v>
      </c>
      <c r="E23" s="6">
        <v>214</v>
      </c>
      <c r="F23" s="6">
        <v>213</v>
      </c>
      <c r="G23" s="6">
        <v>256</v>
      </c>
      <c r="H23" s="39">
        <v>870</v>
      </c>
      <c r="I23" s="6">
        <v>27</v>
      </c>
      <c r="J23" s="6">
        <v>13</v>
      </c>
      <c r="K23" s="6">
        <v>4</v>
      </c>
      <c r="L23" s="6">
        <v>2</v>
      </c>
    </row>
    <row r="24" spans="2:12" x14ac:dyDescent="0.3">
      <c r="B24" s="31" t="s">
        <v>62</v>
      </c>
      <c r="C24" s="32" t="s">
        <v>63</v>
      </c>
      <c r="D24" s="6">
        <v>190</v>
      </c>
      <c r="E24" s="6">
        <v>233</v>
      </c>
      <c r="F24" s="6">
        <v>227</v>
      </c>
      <c r="G24" s="6">
        <v>200</v>
      </c>
      <c r="H24" s="39">
        <v>850</v>
      </c>
      <c r="I24" s="6">
        <v>20</v>
      </c>
      <c r="J24" s="6">
        <v>20</v>
      </c>
      <c r="K24" s="6">
        <v>0</v>
      </c>
      <c r="L24" s="6">
        <v>2</v>
      </c>
    </row>
    <row r="25" spans="2:12" x14ac:dyDescent="0.3">
      <c r="B25" s="33" t="s">
        <v>67</v>
      </c>
      <c r="C25" s="34" t="s">
        <v>68</v>
      </c>
      <c r="D25" s="6">
        <v>194</v>
      </c>
      <c r="E25" s="6">
        <v>254</v>
      </c>
      <c r="F25" s="6">
        <v>206</v>
      </c>
      <c r="G25" s="6">
        <v>191</v>
      </c>
      <c r="H25" s="39">
        <v>845</v>
      </c>
      <c r="I25" s="6">
        <v>26</v>
      </c>
      <c r="J25" s="6">
        <v>11</v>
      </c>
      <c r="K25" s="6">
        <v>4</v>
      </c>
      <c r="L25" s="6">
        <v>2</v>
      </c>
    </row>
    <row r="26" spans="2:12" x14ac:dyDescent="0.3">
      <c r="B26" s="33" t="s">
        <v>67</v>
      </c>
      <c r="C26" s="34" t="s">
        <v>76</v>
      </c>
      <c r="D26" s="6">
        <v>210</v>
      </c>
      <c r="E26" s="6">
        <v>221</v>
      </c>
      <c r="F26" s="6">
        <v>234</v>
      </c>
      <c r="G26" s="6">
        <v>170</v>
      </c>
      <c r="H26" s="39">
        <v>835</v>
      </c>
      <c r="I26" s="6">
        <v>32</v>
      </c>
      <c r="J26" s="6">
        <v>6</v>
      </c>
      <c r="K26" s="6">
        <v>9</v>
      </c>
      <c r="L26" s="6">
        <v>1</v>
      </c>
    </row>
    <row r="27" spans="2:12" x14ac:dyDescent="0.3">
      <c r="B27" s="31" t="s">
        <v>65</v>
      </c>
      <c r="C27" s="32" t="s">
        <v>66</v>
      </c>
      <c r="D27" s="6">
        <v>224</v>
      </c>
      <c r="E27" s="6">
        <v>213</v>
      </c>
      <c r="F27" s="6">
        <v>175</v>
      </c>
      <c r="G27" s="6">
        <v>201</v>
      </c>
      <c r="H27" s="39">
        <v>813</v>
      </c>
      <c r="I27" s="6">
        <v>19</v>
      </c>
      <c r="J27" s="6">
        <v>21</v>
      </c>
      <c r="K27" s="6">
        <v>4</v>
      </c>
      <c r="L27" s="6">
        <v>0</v>
      </c>
    </row>
    <row r="28" spans="2:12" x14ac:dyDescent="0.3">
      <c r="B28" s="40" t="s">
        <v>92</v>
      </c>
      <c r="C28" s="41" t="s">
        <v>93</v>
      </c>
      <c r="D28" s="6">
        <v>180</v>
      </c>
      <c r="E28" s="6">
        <v>207</v>
      </c>
      <c r="F28" s="6">
        <v>181</v>
      </c>
      <c r="G28" s="6">
        <v>224</v>
      </c>
      <c r="H28" s="39">
        <v>792</v>
      </c>
      <c r="I28" s="6">
        <v>21</v>
      </c>
      <c r="J28" s="6">
        <v>11</v>
      </c>
      <c r="K28" s="6">
        <v>8</v>
      </c>
      <c r="L28" s="6">
        <v>2</v>
      </c>
    </row>
    <row r="29" spans="2:12" x14ac:dyDescent="0.3">
      <c r="B29" s="39" t="s">
        <v>86</v>
      </c>
      <c r="C29" s="23" t="s">
        <v>87</v>
      </c>
      <c r="D29" s="6">
        <v>181</v>
      </c>
      <c r="E29" s="6">
        <v>146</v>
      </c>
      <c r="F29" s="6">
        <v>244</v>
      </c>
      <c r="G29" s="6">
        <v>207</v>
      </c>
      <c r="H29" s="39">
        <v>778</v>
      </c>
      <c r="I29" s="6">
        <v>20</v>
      </c>
      <c r="J29" s="6">
        <v>16</v>
      </c>
      <c r="K29" s="6">
        <v>4</v>
      </c>
      <c r="L29" s="6">
        <v>3</v>
      </c>
    </row>
    <row r="30" spans="2:12" x14ac:dyDescent="0.3">
      <c r="B30" s="35" t="s">
        <v>69</v>
      </c>
      <c r="C30" s="36" t="s">
        <v>79</v>
      </c>
      <c r="D30" s="6">
        <v>192</v>
      </c>
      <c r="E30" s="6">
        <v>213</v>
      </c>
      <c r="F30" s="6">
        <v>178</v>
      </c>
      <c r="G30" s="6">
        <v>191</v>
      </c>
      <c r="H30" s="39">
        <v>774</v>
      </c>
      <c r="I30" s="6">
        <v>18</v>
      </c>
      <c r="J30" s="6">
        <v>17</v>
      </c>
      <c r="K30" s="6">
        <v>2</v>
      </c>
      <c r="L30" s="6">
        <v>4</v>
      </c>
    </row>
    <row r="31" spans="2:12" x14ac:dyDescent="0.3">
      <c r="B31" s="35" t="s">
        <v>69</v>
      </c>
      <c r="C31" s="36" t="s">
        <v>82</v>
      </c>
      <c r="D31" s="6">
        <v>256</v>
      </c>
      <c r="E31" s="6">
        <v>144</v>
      </c>
      <c r="F31" s="6">
        <v>184</v>
      </c>
      <c r="G31" s="6">
        <v>181</v>
      </c>
      <c r="H31" s="39">
        <v>765</v>
      </c>
      <c r="I31" s="6">
        <v>15</v>
      </c>
      <c r="J31" s="6">
        <v>20</v>
      </c>
      <c r="K31" s="6">
        <v>6</v>
      </c>
      <c r="L31" s="6">
        <v>2</v>
      </c>
    </row>
    <row r="32" spans="2:12" x14ac:dyDescent="0.3">
      <c r="B32" s="33" t="s">
        <v>67</v>
      </c>
      <c r="C32" s="34" t="s">
        <v>75</v>
      </c>
      <c r="D32" s="6">
        <v>156</v>
      </c>
      <c r="E32" s="6">
        <v>205</v>
      </c>
      <c r="F32" s="6">
        <v>190</v>
      </c>
      <c r="G32" s="6">
        <v>210</v>
      </c>
      <c r="H32" s="39">
        <v>761</v>
      </c>
      <c r="I32" s="6">
        <v>19</v>
      </c>
      <c r="J32" s="6">
        <v>14</v>
      </c>
      <c r="K32" s="6">
        <v>6</v>
      </c>
      <c r="L32" s="6">
        <v>2</v>
      </c>
    </row>
    <row r="33" spans="2:12" x14ac:dyDescent="0.3">
      <c r="B33" s="35" t="s">
        <v>69</v>
      </c>
      <c r="C33" s="36" t="s">
        <v>80</v>
      </c>
      <c r="D33" s="6">
        <v>225</v>
      </c>
      <c r="E33" s="6">
        <v>168</v>
      </c>
      <c r="F33" s="6">
        <v>194</v>
      </c>
      <c r="G33" s="6">
        <v>169</v>
      </c>
      <c r="H33" s="39">
        <v>756</v>
      </c>
      <c r="I33" s="6">
        <v>18</v>
      </c>
      <c r="J33" s="6">
        <v>16</v>
      </c>
      <c r="K33" s="6">
        <v>5</v>
      </c>
      <c r="L33" s="6">
        <v>2</v>
      </c>
    </row>
    <row r="34" spans="2:12" x14ac:dyDescent="0.3">
      <c r="B34" s="40" t="s">
        <v>92</v>
      </c>
      <c r="C34" s="96" t="s">
        <v>96</v>
      </c>
      <c r="D34" s="6">
        <v>188</v>
      </c>
      <c r="E34" s="6">
        <v>213</v>
      </c>
      <c r="F34" s="6">
        <v>141</v>
      </c>
      <c r="G34" s="6">
        <v>212</v>
      </c>
      <c r="H34" s="39">
        <v>754</v>
      </c>
      <c r="I34" s="6">
        <v>18</v>
      </c>
      <c r="J34" s="6">
        <v>16</v>
      </c>
      <c r="K34" s="6">
        <v>6</v>
      </c>
      <c r="L34" s="6">
        <v>3</v>
      </c>
    </row>
    <row r="35" spans="2:12" x14ac:dyDescent="0.3">
      <c r="B35" s="33" t="s">
        <v>67</v>
      </c>
      <c r="C35" s="34" t="s">
        <v>73</v>
      </c>
      <c r="D35" s="6">
        <v>203</v>
      </c>
      <c r="E35" s="6">
        <v>159</v>
      </c>
      <c r="F35" s="6">
        <v>189</v>
      </c>
      <c r="G35" s="6">
        <v>183</v>
      </c>
      <c r="H35" s="39">
        <v>734</v>
      </c>
      <c r="I35" s="6">
        <v>18</v>
      </c>
      <c r="J35" s="6">
        <v>20</v>
      </c>
      <c r="K35" s="6">
        <v>4</v>
      </c>
      <c r="L35" s="6">
        <v>4</v>
      </c>
    </row>
    <row r="36" spans="2:12" x14ac:dyDescent="0.3">
      <c r="B36" s="33" t="s">
        <v>67</v>
      </c>
      <c r="C36" s="34" t="s">
        <v>81</v>
      </c>
      <c r="D36" s="6">
        <v>188</v>
      </c>
      <c r="E36" s="6">
        <v>211</v>
      </c>
      <c r="F36" s="6">
        <v>164</v>
      </c>
      <c r="G36" s="6">
        <v>167</v>
      </c>
      <c r="H36" s="39">
        <v>730</v>
      </c>
      <c r="I36" s="6">
        <v>19</v>
      </c>
      <c r="J36" s="6">
        <v>12</v>
      </c>
      <c r="K36" s="6">
        <v>2</v>
      </c>
      <c r="L36" s="6">
        <v>9</v>
      </c>
    </row>
    <row r="37" spans="2:12" x14ac:dyDescent="0.3">
      <c r="B37" s="31" t="s">
        <v>62</v>
      </c>
      <c r="C37" s="32" t="s">
        <v>88</v>
      </c>
      <c r="D37" s="6">
        <v>167</v>
      </c>
      <c r="E37" s="6">
        <v>169</v>
      </c>
      <c r="F37" s="6">
        <v>213</v>
      </c>
      <c r="G37" s="6">
        <v>178</v>
      </c>
      <c r="H37" s="39">
        <v>727</v>
      </c>
      <c r="I37" s="6">
        <v>12</v>
      </c>
      <c r="J37" s="6">
        <v>23</v>
      </c>
      <c r="K37" s="6">
        <v>5</v>
      </c>
      <c r="L37" s="6">
        <v>2</v>
      </c>
    </row>
    <row r="38" spans="2:12" x14ac:dyDescent="0.3">
      <c r="B38" s="37" t="s">
        <v>83</v>
      </c>
      <c r="C38" s="38" t="s">
        <v>84</v>
      </c>
      <c r="D38" s="6">
        <v>166</v>
      </c>
      <c r="E38" s="6">
        <v>181</v>
      </c>
      <c r="F38" s="6">
        <v>192</v>
      </c>
      <c r="G38" s="6">
        <v>186</v>
      </c>
      <c r="H38" s="39">
        <v>725</v>
      </c>
      <c r="I38" s="6">
        <v>18</v>
      </c>
      <c r="J38" s="6">
        <v>13</v>
      </c>
      <c r="K38" s="6">
        <v>5</v>
      </c>
      <c r="L38" s="6">
        <v>4</v>
      </c>
    </row>
    <row r="39" spans="2:12" x14ac:dyDescent="0.3">
      <c r="B39" s="33" t="s">
        <v>67</v>
      </c>
      <c r="C39" s="34" t="s">
        <v>77</v>
      </c>
      <c r="D39" s="6">
        <v>159</v>
      </c>
      <c r="E39" s="6">
        <v>224</v>
      </c>
      <c r="F39" s="6">
        <v>139</v>
      </c>
      <c r="G39" s="6">
        <v>195</v>
      </c>
      <c r="H39" s="39">
        <v>717</v>
      </c>
      <c r="I39" s="6">
        <v>20</v>
      </c>
      <c r="J39" s="6">
        <v>11</v>
      </c>
      <c r="K39" s="6">
        <v>1</v>
      </c>
      <c r="L39" s="6">
        <v>11</v>
      </c>
    </row>
    <row r="40" spans="2:12" x14ac:dyDescent="0.3">
      <c r="B40" s="37" t="s">
        <v>83</v>
      </c>
      <c r="C40" s="95" t="s">
        <v>104</v>
      </c>
      <c r="D40" s="6">
        <v>169</v>
      </c>
      <c r="E40" s="6">
        <v>166</v>
      </c>
      <c r="F40" s="6">
        <v>172</v>
      </c>
      <c r="G40" s="6">
        <v>193</v>
      </c>
      <c r="H40" s="39">
        <v>700</v>
      </c>
      <c r="I40" s="6">
        <v>18</v>
      </c>
      <c r="J40" s="6">
        <v>11</v>
      </c>
      <c r="K40" s="6">
        <v>8</v>
      </c>
      <c r="L40" s="6">
        <v>5</v>
      </c>
    </row>
    <row r="41" spans="2:12" x14ac:dyDescent="0.3">
      <c r="B41" s="39" t="s">
        <v>161</v>
      </c>
      <c r="C41" s="109" t="s">
        <v>171</v>
      </c>
      <c r="D41" s="6">
        <v>170</v>
      </c>
      <c r="E41" s="6">
        <v>191</v>
      </c>
      <c r="F41" s="6">
        <v>180</v>
      </c>
      <c r="G41" s="6">
        <v>147</v>
      </c>
      <c r="H41" s="39">
        <v>688</v>
      </c>
      <c r="I41" s="6">
        <v>11</v>
      </c>
      <c r="J41" s="6">
        <v>20</v>
      </c>
      <c r="K41" s="6">
        <v>6</v>
      </c>
      <c r="L41" s="6">
        <v>4</v>
      </c>
    </row>
    <row r="42" spans="2:12" x14ac:dyDescent="0.3">
      <c r="B42" s="31" t="s">
        <v>65</v>
      </c>
      <c r="C42" s="32" t="s">
        <v>71</v>
      </c>
      <c r="D42" s="6">
        <v>167</v>
      </c>
      <c r="E42" s="6">
        <v>156</v>
      </c>
      <c r="F42" s="6">
        <v>189</v>
      </c>
      <c r="G42" s="6">
        <v>176</v>
      </c>
      <c r="H42" s="39">
        <v>688</v>
      </c>
      <c r="I42" s="6">
        <v>11</v>
      </c>
      <c r="J42" s="6">
        <v>21</v>
      </c>
      <c r="K42" s="6">
        <v>7</v>
      </c>
      <c r="L42" s="6">
        <v>2</v>
      </c>
    </row>
    <row r="43" spans="2:12" x14ac:dyDescent="0.3">
      <c r="B43" s="40" t="s">
        <v>92</v>
      </c>
      <c r="C43" s="41" t="s">
        <v>95</v>
      </c>
      <c r="D43" s="6">
        <v>174</v>
      </c>
      <c r="E43" s="6">
        <v>185</v>
      </c>
      <c r="F43" s="6">
        <v>146</v>
      </c>
      <c r="G43" s="6">
        <v>182</v>
      </c>
      <c r="H43" s="39">
        <v>687</v>
      </c>
      <c r="I43" s="6">
        <v>14</v>
      </c>
      <c r="J43" s="6">
        <v>16</v>
      </c>
      <c r="K43" s="6">
        <v>9</v>
      </c>
      <c r="L43" s="6">
        <v>3</v>
      </c>
    </row>
    <row r="44" spans="2:12" x14ac:dyDescent="0.3">
      <c r="B44" s="39" t="s">
        <v>161</v>
      </c>
      <c r="C44" s="23" t="s">
        <v>165</v>
      </c>
      <c r="D44" s="6">
        <v>170</v>
      </c>
      <c r="E44" s="6">
        <v>180</v>
      </c>
      <c r="F44" s="6">
        <v>179</v>
      </c>
      <c r="G44" s="6">
        <v>152</v>
      </c>
      <c r="H44" s="39">
        <v>681</v>
      </c>
      <c r="I44" s="6">
        <v>12</v>
      </c>
      <c r="J44" s="6">
        <v>19</v>
      </c>
      <c r="K44" s="6">
        <v>6</v>
      </c>
      <c r="L44" s="6">
        <v>4</v>
      </c>
    </row>
    <row r="45" spans="2:12" x14ac:dyDescent="0.3">
      <c r="B45" s="42" t="s">
        <v>106</v>
      </c>
      <c r="C45" s="97" t="s">
        <v>111</v>
      </c>
      <c r="D45" s="6">
        <v>199</v>
      </c>
      <c r="E45" s="6">
        <v>127</v>
      </c>
      <c r="F45" s="6">
        <v>174</v>
      </c>
      <c r="G45" s="6">
        <v>176</v>
      </c>
      <c r="H45" s="39">
        <v>676</v>
      </c>
      <c r="I45" s="6">
        <v>15</v>
      </c>
      <c r="J45" s="6">
        <v>12</v>
      </c>
      <c r="K45" s="6">
        <v>10</v>
      </c>
      <c r="L45" s="6">
        <v>4</v>
      </c>
    </row>
    <row r="46" spans="2:12" x14ac:dyDescent="0.3">
      <c r="B46" s="37" t="s">
        <v>83</v>
      </c>
      <c r="C46" s="38" t="s">
        <v>105</v>
      </c>
      <c r="D46" s="6">
        <v>165</v>
      </c>
      <c r="E46" s="6">
        <v>128</v>
      </c>
      <c r="F46" s="6">
        <v>179</v>
      </c>
      <c r="G46" s="6">
        <v>202</v>
      </c>
      <c r="H46" s="39">
        <v>674</v>
      </c>
      <c r="I46" s="6">
        <v>10</v>
      </c>
      <c r="J46" s="6">
        <v>21</v>
      </c>
      <c r="K46" s="6">
        <v>7</v>
      </c>
      <c r="L46" s="6">
        <v>4</v>
      </c>
    </row>
    <row r="47" spans="2:12" x14ac:dyDescent="0.3">
      <c r="B47" s="31" t="s">
        <v>62</v>
      </c>
      <c r="C47" s="113" t="s">
        <v>72</v>
      </c>
      <c r="D47" s="6">
        <v>170</v>
      </c>
      <c r="E47" s="6">
        <v>163</v>
      </c>
      <c r="F47" s="6">
        <v>160</v>
      </c>
      <c r="G47" s="6">
        <v>180</v>
      </c>
      <c r="H47" s="39">
        <v>673</v>
      </c>
      <c r="I47" s="6">
        <v>13</v>
      </c>
      <c r="J47" s="6">
        <v>16</v>
      </c>
      <c r="K47" s="6">
        <v>5</v>
      </c>
      <c r="L47" s="6">
        <v>7</v>
      </c>
    </row>
    <row r="48" spans="2:12" x14ac:dyDescent="0.3">
      <c r="B48" s="40" t="s">
        <v>92</v>
      </c>
      <c r="C48" s="96" t="s">
        <v>94</v>
      </c>
      <c r="D48" s="6">
        <v>178</v>
      </c>
      <c r="E48" s="6">
        <v>139</v>
      </c>
      <c r="F48" s="6">
        <v>180</v>
      </c>
      <c r="G48" s="6">
        <v>167</v>
      </c>
      <c r="H48" s="39">
        <v>664</v>
      </c>
      <c r="I48" s="6">
        <v>11</v>
      </c>
      <c r="J48" s="6">
        <v>20</v>
      </c>
      <c r="K48" s="6">
        <v>5</v>
      </c>
      <c r="L48" s="6">
        <v>6</v>
      </c>
    </row>
    <row r="49" spans="2:12" x14ac:dyDescent="0.3">
      <c r="B49" s="37" t="s">
        <v>83</v>
      </c>
      <c r="C49" s="38" t="s">
        <v>102</v>
      </c>
      <c r="D49" s="6">
        <v>190</v>
      </c>
      <c r="E49" s="6">
        <v>167</v>
      </c>
      <c r="F49" s="6">
        <v>154</v>
      </c>
      <c r="G49" s="6">
        <v>143</v>
      </c>
      <c r="H49" s="39">
        <v>654</v>
      </c>
      <c r="I49" s="6">
        <v>10</v>
      </c>
      <c r="J49" s="6">
        <v>19</v>
      </c>
      <c r="K49" s="6">
        <v>7</v>
      </c>
      <c r="L49" s="6">
        <v>5</v>
      </c>
    </row>
    <row r="50" spans="2:12" x14ac:dyDescent="0.3">
      <c r="B50" s="42" t="s">
        <v>106</v>
      </c>
      <c r="C50" s="97" t="s">
        <v>113</v>
      </c>
      <c r="D50" s="6">
        <v>142</v>
      </c>
      <c r="E50" s="6">
        <v>160</v>
      </c>
      <c r="F50" s="6">
        <v>124</v>
      </c>
      <c r="G50" s="6">
        <v>223</v>
      </c>
      <c r="H50" s="39">
        <v>649</v>
      </c>
      <c r="I50" s="6">
        <v>11</v>
      </c>
      <c r="J50" s="6">
        <v>15</v>
      </c>
      <c r="K50" s="6">
        <v>12</v>
      </c>
      <c r="L50" s="6">
        <v>3</v>
      </c>
    </row>
    <row r="51" spans="2:12" x14ac:dyDescent="0.3">
      <c r="B51" s="35" t="s">
        <v>69</v>
      </c>
      <c r="C51" s="104" t="s">
        <v>91</v>
      </c>
      <c r="D51" s="6">
        <v>171</v>
      </c>
      <c r="E51" s="6">
        <v>171</v>
      </c>
      <c r="F51" s="6">
        <v>142</v>
      </c>
      <c r="G51" s="6">
        <v>160</v>
      </c>
      <c r="H51" s="39">
        <v>644</v>
      </c>
      <c r="I51" s="6">
        <v>8</v>
      </c>
      <c r="J51" s="6">
        <v>19</v>
      </c>
      <c r="K51" s="6">
        <v>6</v>
      </c>
      <c r="L51" s="6">
        <v>7</v>
      </c>
    </row>
    <row r="52" spans="2:12" x14ac:dyDescent="0.3">
      <c r="B52" s="44" t="s">
        <v>86</v>
      </c>
      <c r="C52" s="108" t="s">
        <v>139</v>
      </c>
      <c r="D52" s="6">
        <v>137</v>
      </c>
      <c r="E52" s="6">
        <v>224</v>
      </c>
      <c r="F52" s="6">
        <v>151</v>
      </c>
      <c r="G52" s="6">
        <v>132</v>
      </c>
      <c r="H52" s="39">
        <v>644</v>
      </c>
      <c r="I52" s="6">
        <v>12</v>
      </c>
      <c r="J52" s="6">
        <v>15</v>
      </c>
      <c r="K52" s="6">
        <v>11</v>
      </c>
      <c r="L52" s="6">
        <v>3</v>
      </c>
    </row>
    <row r="53" spans="2:12" x14ac:dyDescent="0.3">
      <c r="B53" s="42" t="s">
        <v>106</v>
      </c>
      <c r="C53" s="97" t="s">
        <v>110</v>
      </c>
      <c r="D53" s="6">
        <v>137</v>
      </c>
      <c r="E53" s="6">
        <v>152</v>
      </c>
      <c r="F53" s="6">
        <v>179</v>
      </c>
      <c r="G53" s="6">
        <v>175</v>
      </c>
      <c r="H53" s="39">
        <v>643</v>
      </c>
      <c r="I53" s="6">
        <v>14</v>
      </c>
      <c r="J53" s="6">
        <v>15</v>
      </c>
      <c r="K53" s="6">
        <v>10</v>
      </c>
      <c r="L53" s="6">
        <v>4</v>
      </c>
    </row>
    <row r="54" spans="2:12" x14ac:dyDescent="0.3">
      <c r="B54" s="39" t="s">
        <v>161</v>
      </c>
      <c r="C54" s="23" t="s">
        <v>172</v>
      </c>
      <c r="D54" s="6">
        <v>156</v>
      </c>
      <c r="E54" s="6">
        <v>140</v>
      </c>
      <c r="F54" s="6">
        <v>173</v>
      </c>
      <c r="G54" s="6">
        <v>154</v>
      </c>
      <c r="H54" s="39">
        <v>623</v>
      </c>
      <c r="I54" s="6">
        <v>9</v>
      </c>
      <c r="J54" s="6">
        <v>19</v>
      </c>
      <c r="K54" s="6">
        <v>8</v>
      </c>
      <c r="L54" s="6">
        <v>6</v>
      </c>
    </row>
    <row r="55" spans="2:12" x14ac:dyDescent="0.3">
      <c r="B55" s="40" t="s">
        <v>92</v>
      </c>
      <c r="C55" s="41" t="s">
        <v>97</v>
      </c>
      <c r="D55" s="6">
        <v>140</v>
      </c>
      <c r="E55" s="6">
        <v>150</v>
      </c>
      <c r="F55" s="6">
        <v>181</v>
      </c>
      <c r="G55" s="6">
        <v>143</v>
      </c>
      <c r="H55" s="39">
        <v>614</v>
      </c>
      <c r="I55" s="6">
        <v>12</v>
      </c>
      <c r="J55" s="6">
        <v>13</v>
      </c>
      <c r="K55" s="6">
        <v>13</v>
      </c>
      <c r="L55" s="6">
        <v>3</v>
      </c>
    </row>
    <row r="56" spans="2:12" x14ac:dyDescent="0.3">
      <c r="B56" s="40" t="s">
        <v>92</v>
      </c>
      <c r="C56" s="96" t="s">
        <v>98</v>
      </c>
      <c r="D56" s="6">
        <v>152</v>
      </c>
      <c r="E56" s="6">
        <v>149</v>
      </c>
      <c r="F56" s="6">
        <v>161</v>
      </c>
      <c r="G56" s="6">
        <v>116</v>
      </c>
      <c r="H56" s="39">
        <v>578</v>
      </c>
      <c r="I56" s="6">
        <v>6</v>
      </c>
      <c r="J56" s="6">
        <v>18</v>
      </c>
      <c r="K56" s="6">
        <v>9</v>
      </c>
      <c r="L56" s="6">
        <v>8</v>
      </c>
    </row>
    <row r="57" spans="2:12" x14ac:dyDescent="0.3">
      <c r="B57" s="44" t="s">
        <v>86</v>
      </c>
      <c r="C57" s="45" t="s">
        <v>119</v>
      </c>
      <c r="D57" s="6">
        <v>126</v>
      </c>
      <c r="E57" s="6">
        <v>154</v>
      </c>
      <c r="F57" s="6">
        <v>165</v>
      </c>
      <c r="G57" s="6">
        <v>129</v>
      </c>
      <c r="H57" s="39">
        <v>574</v>
      </c>
      <c r="I57" s="6">
        <v>10</v>
      </c>
      <c r="J57" s="6">
        <v>15</v>
      </c>
      <c r="K57" s="6">
        <v>10</v>
      </c>
      <c r="L57" s="6">
        <v>6</v>
      </c>
    </row>
    <row r="58" spans="2:12" x14ac:dyDescent="0.3">
      <c r="B58" s="42" t="s">
        <v>106</v>
      </c>
      <c r="C58" s="97" t="s">
        <v>115</v>
      </c>
      <c r="D58" s="6">
        <v>134</v>
      </c>
      <c r="E58" s="6">
        <v>126</v>
      </c>
      <c r="F58" s="6">
        <v>144</v>
      </c>
      <c r="G58" s="6">
        <v>150</v>
      </c>
      <c r="H58" s="39">
        <v>554</v>
      </c>
      <c r="I58" s="6">
        <v>7</v>
      </c>
      <c r="J58" s="6">
        <v>16</v>
      </c>
      <c r="K58" s="6">
        <v>12</v>
      </c>
      <c r="L58" s="6">
        <v>6</v>
      </c>
    </row>
    <row r="59" spans="2:12" x14ac:dyDescent="0.3">
      <c r="B59" s="44" t="s">
        <v>86</v>
      </c>
      <c r="C59" s="45" t="s">
        <v>116</v>
      </c>
      <c r="D59" s="6">
        <v>121</v>
      </c>
      <c r="E59" s="6">
        <v>106</v>
      </c>
      <c r="F59" s="6">
        <v>168</v>
      </c>
      <c r="G59" s="6">
        <v>151</v>
      </c>
      <c r="H59" s="39">
        <v>546</v>
      </c>
      <c r="I59" s="6">
        <v>6</v>
      </c>
      <c r="J59" s="6">
        <v>17</v>
      </c>
      <c r="K59" s="6">
        <v>16</v>
      </c>
      <c r="L59" s="6">
        <v>2</v>
      </c>
    </row>
    <row r="60" spans="2:12" x14ac:dyDescent="0.3">
      <c r="B60" s="42" t="s">
        <v>106</v>
      </c>
      <c r="C60" s="97" t="s">
        <v>108</v>
      </c>
      <c r="D60" s="6">
        <v>146</v>
      </c>
      <c r="E60" s="6">
        <v>133</v>
      </c>
      <c r="F60" s="6">
        <v>163</v>
      </c>
      <c r="G60" s="6">
        <v>97</v>
      </c>
      <c r="H60" s="39">
        <v>539</v>
      </c>
      <c r="I60" s="6">
        <v>2</v>
      </c>
      <c r="J60" s="6">
        <v>19</v>
      </c>
      <c r="K60" s="6">
        <v>12</v>
      </c>
      <c r="L60" s="6">
        <v>8</v>
      </c>
    </row>
    <row r="61" spans="2:12" x14ac:dyDescent="0.3">
      <c r="B61" s="44" t="s">
        <v>86</v>
      </c>
      <c r="C61" s="45" t="s">
        <v>120</v>
      </c>
      <c r="D61" s="6">
        <v>119</v>
      </c>
      <c r="E61" s="6">
        <v>120</v>
      </c>
      <c r="F61" s="6">
        <v>113</v>
      </c>
      <c r="G61" s="6">
        <v>156</v>
      </c>
      <c r="H61" s="39">
        <v>508</v>
      </c>
      <c r="I61" s="6">
        <v>6</v>
      </c>
      <c r="J61" s="6">
        <v>11</v>
      </c>
      <c r="K61" s="6">
        <v>17</v>
      </c>
      <c r="L61" s="6">
        <v>6</v>
      </c>
    </row>
    <row r="62" spans="2:12" x14ac:dyDescent="0.3">
      <c r="B62" s="44" t="s">
        <v>86</v>
      </c>
      <c r="C62" s="45" t="s">
        <v>118</v>
      </c>
      <c r="D62" s="6">
        <v>116</v>
      </c>
      <c r="E62" s="6">
        <v>105</v>
      </c>
      <c r="F62" s="6">
        <v>132</v>
      </c>
      <c r="G62" s="6">
        <v>109</v>
      </c>
      <c r="H62" s="39">
        <v>462</v>
      </c>
      <c r="I62" s="6">
        <v>5</v>
      </c>
      <c r="J62" s="6">
        <v>13</v>
      </c>
      <c r="K62" s="6">
        <v>22</v>
      </c>
      <c r="L62" s="6">
        <v>1</v>
      </c>
    </row>
    <row r="63" spans="2:12" x14ac:dyDescent="0.3">
      <c r="B63" s="23" t="s">
        <v>149</v>
      </c>
      <c r="C63" s="23"/>
      <c r="D63" s="6"/>
      <c r="E63" s="6"/>
      <c r="F63" s="6"/>
      <c r="G63" s="6"/>
      <c r="H63" s="39"/>
      <c r="I63" s="6"/>
      <c r="J63" s="6"/>
      <c r="K63" s="6"/>
      <c r="L63" s="6"/>
    </row>
    <row r="64" spans="2:12" x14ac:dyDescent="0.3">
      <c r="D64" s="6"/>
      <c r="E64" s="6"/>
      <c r="F64" s="6"/>
      <c r="G64" s="6"/>
      <c r="H64" s="39"/>
      <c r="I64" s="6"/>
      <c r="J64" s="6"/>
      <c r="K64" s="6"/>
      <c r="L64" s="6"/>
    </row>
  </sheetData>
  <sortState xmlns:xlrd2="http://schemas.microsoft.com/office/spreadsheetml/2017/richdata2" ref="B21:L63">
    <sortCondition descending="1" ref="H21:H63"/>
  </sortState>
  <pageMargins left="0.7" right="0.7" top="0.75" bottom="0.75" header="0.3" footer="0.3"/>
  <pageSetup paperSize="9" orientation="portrait" horizontalDpi="0" verticalDpi="0" r:id="rId1"/>
  <rowBreaks count="1" manualBreakCount="1">
    <brk id="1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879C9-AE7F-49C3-861A-F6CDC5C3C68A}">
  <dimension ref="B2:L63"/>
  <sheetViews>
    <sheetView workbookViewId="0">
      <selection activeCell="N19" sqref="N19"/>
    </sheetView>
  </sheetViews>
  <sheetFormatPr defaultRowHeight="14.4" x14ac:dyDescent="0.3"/>
  <cols>
    <col min="2" max="2" width="3.6640625" bestFit="1" customWidth="1"/>
    <col min="3" max="3" width="18.6640625" bestFit="1" customWidth="1"/>
    <col min="4" max="12" width="5.109375" style="3" customWidth="1"/>
  </cols>
  <sheetData>
    <row r="2" spans="2:12" x14ac:dyDescent="0.3">
      <c r="C2" s="49" t="s">
        <v>169</v>
      </c>
    </row>
    <row r="3" spans="2:12" x14ac:dyDescent="0.3">
      <c r="B3" s="15" t="s">
        <v>33</v>
      </c>
      <c r="C3" s="15" t="s">
        <v>39</v>
      </c>
      <c r="D3" s="6">
        <v>174</v>
      </c>
      <c r="E3" s="6">
        <v>193</v>
      </c>
      <c r="F3" s="6">
        <v>183</v>
      </c>
      <c r="G3" s="6">
        <v>173</v>
      </c>
      <c r="H3" s="39">
        <v>723</v>
      </c>
      <c r="I3" s="6">
        <v>14</v>
      </c>
      <c r="J3" s="6">
        <v>21</v>
      </c>
      <c r="K3" s="6">
        <v>3</v>
      </c>
      <c r="L3" s="6">
        <v>3</v>
      </c>
    </row>
    <row r="4" spans="2:12" x14ac:dyDescent="0.3">
      <c r="B4" s="17" t="s">
        <v>36</v>
      </c>
      <c r="C4" s="17" t="s">
        <v>47</v>
      </c>
      <c r="D4" s="6">
        <v>199</v>
      </c>
      <c r="E4" s="6">
        <v>160</v>
      </c>
      <c r="F4" s="6">
        <v>168</v>
      </c>
      <c r="G4" s="6">
        <v>191</v>
      </c>
      <c r="H4" s="39">
        <v>718</v>
      </c>
      <c r="I4" s="6">
        <v>15</v>
      </c>
      <c r="J4" s="6">
        <v>16</v>
      </c>
      <c r="K4" s="6">
        <v>7</v>
      </c>
      <c r="L4" s="6">
        <v>2</v>
      </c>
    </row>
    <row r="5" spans="2:12" x14ac:dyDescent="0.3">
      <c r="B5" s="15" t="s">
        <v>33</v>
      </c>
      <c r="C5" s="15" t="s">
        <v>34</v>
      </c>
      <c r="D5" s="6">
        <v>152</v>
      </c>
      <c r="E5" s="6">
        <v>176</v>
      </c>
      <c r="F5" s="6">
        <v>216</v>
      </c>
      <c r="G5" s="6">
        <v>162</v>
      </c>
      <c r="H5" s="39">
        <v>706</v>
      </c>
      <c r="I5" s="6">
        <v>15</v>
      </c>
      <c r="J5" s="6">
        <v>17</v>
      </c>
      <c r="K5" s="6">
        <v>7</v>
      </c>
      <c r="L5" s="6">
        <v>3</v>
      </c>
    </row>
    <row r="6" spans="2:12" x14ac:dyDescent="0.3">
      <c r="B6" s="15" t="s">
        <v>33</v>
      </c>
      <c r="C6" s="15" t="s">
        <v>38</v>
      </c>
      <c r="D6" s="6">
        <v>183</v>
      </c>
      <c r="E6" s="6">
        <v>183</v>
      </c>
      <c r="F6" s="6">
        <v>156</v>
      </c>
      <c r="G6" s="6">
        <v>158</v>
      </c>
      <c r="H6" s="39">
        <v>680</v>
      </c>
      <c r="I6" s="6">
        <v>13</v>
      </c>
      <c r="J6" s="6">
        <v>18</v>
      </c>
      <c r="K6" s="6">
        <v>4</v>
      </c>
      <c r="L6" s="6">
        <v>7</v>
      </c>
    </row>
    <row r="7" spans="2:12" x14ac:dyDescent="0.3">
      <c r="B7" s="15" t="s">
        <v>33</v>
      </c>
      <c r="C7" s="15" t="s">
        <v>43</v>
      </c>
      <c r="D7" s="6">
        <v>158</v>
      </c>
      <c r="E7" s="6">
        <v>169</v>
      </c>
      <c r="F7" s="6">
        <v>154</v>
      </c>
      <c r="G7" s="6">
        <v>169</v>
      </c>
      <c r="H7" s="39">
        <v>650</v>
      </c>
      <c r="I7" s="6">
        <v>7</v>
      </c>
      <c r="J7" s="6">
        <v>24</v>
      </c>
      <c r="K7" s="6">
        <v>4</v>
      </c>
      <c r="L7" s="6">
        <v>6</v>
      </c>
    </row>
    <row r="8" spans="2:12" x14ac:dyDescent="0.3">
      <c r="B8" s="17" t="s">
        <v>36</v>
      </c>
      <c r="C8" s="17" t="s">
        <v>37</v>
      </c>
      <c r="D8" s="6">
        <v>148</v>
      </c>
      <c r="E8" s="6">
        <v>183</v>
      </c>
      <c r="F8" s="6">
        <v>147</v>
      </c>
      <c r="G8" s="6">
        <v>169</v>
      </c>
      <c r="H8" s="39">
        <v>647</v>
      </c>
      <c r="I8" s="6">
        <v>14</v>
      </c>
      <c r="J8" s="6">
        <v>15</v>
      </c>
      <c r="K8" s="6">
        <v>7</v>
      </c>
      <c r="L8" s="6">
        <v>7</v>
      </c>
    </row>
    <row r="9" spans="2:12" x14ac:dyDescent="0.3">
      <c r="B9" s="19" t="s">
        <v>41</v>
      </c>
      <c r="C9" s="19" t="s">
        <v>45</v>
      </c>
      <c r="D9" s="6">
        <v>135</v>
      </c>
      <c r="E9" s="6">
        <v>163</v>
      </c>
      <c r="F9" s="6">
        <v>149</v>
      </c>
      <c r="G9" s="6">
        <v>151</v>
      </c>
      <c r="H9" s="39">
        <v>598</v>
      </c>
      <c r="I9" s="6">
        <v>9</v>
      </c>
      <c r="J9" s="6">
        <v>17</v>
      </c>
      <c r="K9" s="6">
        <v>11</v>
      </c>
      <c r="L9" s="6">
        <v>4</v>
      </c>
    </row>
    <row r="10" spans="2:12" x14ac:dyDescent="0.3">
      <c r="B10" s="17" t="s">
        <v>36</v>
      </c>
      <c r="C10" s="17" t="s">
        <v>46</v>
      </c>
      <c r="D10" s="6">
        <v>202</v>
      </c>
      <c r="E10" s="6">
        <v>132</v>
      </c>
      <c r="F10" s="6">
        <v>138</v>
      </c>
      <c r="G10" s="6">
        <v>125</v>
      </c>
      <c r="H10" s="39">
        <v>597</v>
      </c>
      <c r="I10" s="6">
        <v>11</v>
      </c>
      <c r="J10" s="6">
        <v>11</v>
      </c>
      <c r="K10" s="6">
        <v>13</v>
      </c>
      <c r="L10" s="6">
        <v>5</v>
      </c>
    </row>
    <row r="11" spans="2:12" x14ac:dyDescent="0.3">
      <c r="B11" s="19" t="s">
        <v>41</v>
      </c>
      <c r="C11" s="19" t="s">
        <v>42</v>
      </c>
      <c r="D11" s="6">
        <v>151</v>
      </c>
      <c r="E11" s="6">
        <v>139</v>
      </c>
      <c r="F11" s="6">
        <v>126</v>
      </c>
      <c r="G11" s="6">
        <v>167</v>
      </c>
      <c r="H11" s="39">
        <v>583</v>
      </c>
      <c r="I11" s="6">
        <v>11</v>
      </c>
      <c r="J11" s="6">
        <v>12</v>
      </c>
      <c r="K11" s="6">
        <v>15</v>
      </c>
      <c r="L11" s="6">
        <v>2</v>
      </c>
    </row>
    <row r="12" spans="2:12" x14ac:dyDescent="0.3">
      <c r="B12" s="19" t="s">
        <v>41</v>
      </c>
      <c r="C12" s="19" t="s">
        <v>50</v>
      </c>
      <c r="D12" s="6">
        <v>143</v>
      </c>
      <c r="E12" s="6">
        <v>161</v>
      </c>
      <c r="F12" s="6">
        <v>130</v>
      </c>
      <c r="G12" s="6">
        <v>145</v>
      </c>
      <c r="H12" s="39">
        <v>579</v>
      </c>
      <c r="I12" s="6">
        <v>7</v>
      </c>
      <c r="J12" s="6">
        <v>15</v>
      </c>
      <c r="K12" s="6">
        <v>14</v>
      </c>
      <c r="L12" s="6">
        <v>4</v>
      </c>
    </row>
    <row r="13" spans="2:12" x14ac:dyDescent="0.3">
      <c r="B13" s="19" t="s">
        <v>41</v>
      </c>
      <c r="C13" s="19" t="s">
        <v>52</v>
      </c>
      <c r="D13" s="6">
        <v>134</v>
      </c>
      <c r="E13" s="6">
        <v>117</v>
      </c>
      <c r="F13" s="6">
        <v>150</v>
      </c>
      <c r="G13" s="6">
        <v>147</v>
      </c>
      <c r="H13" s="39">
        <v>548</v>
      </c>
      <c r="I13" s="6">
        <v>5</v>
      </c>
      <c r="J13" s="6">
        <v>16</v>
      </c>
      <c r="K13" s="6">
        <v>15</v>
      </c>
      <c r="L13" s="6">
        <v>5</v>
      </c>
    </row>
    <row r="14" spans="2:12" x14ac:dyDescent="0.3">
      <c r="B14" s="19" t="s">
        <v>41</v>
      </c>
      <c r="C14" s="19" t="s">
        <v>53</v>
      </c>
      <c r="D14" s="6">
        <v>150</v>
      </c>
      <c r="E14" s="6">
        <v>112</v>
      </c>
      <c r="F14" s="6">
        <v>152</v>
      </c>
      <c r="G14" s="6">
        <v>118</v>
      </c>
      <c r="H14" s="39">
        <v>532</v>
      </c>
      <c r="I14" s="6">
        <v>8</v>
      </c>
      <c r="J14" s="6">
        <v>11</v>
      </c>
      <c r="K14" s="6">
        <v>20</v>
      </c>
      <c r="L14" s="6">
        <v>3</v>
      </c>
    </row>
    <row r="15" spans="2:12" x14ac:dyDescent="0.3">
      <c r="B15" s="21" t="s">
        <v>48</v>
      </c>
      <c r="C15" s="21" t="s">
        <v>56</v>
      </c>
      <c r="D15" s="6">
        <v>109</v>
      </c>
      <c r="E15" s="6">
        <v>144</v>
      </c>
      <c r="F15" s="6">
        <v>148</v>
      </c>
      <c r="G15" s="6">
        <v>124</v>
      </c>
      <c r="H15" s="39">
        <v>525</v>
      </c>
      <c r="I15" s="6">
        <v>5</v>
      </c>
      <c r="J15" s="6">
        <v>17</v>
      </c>
      <c r="K15" s="6">
        <v>16</v>
      </c>
      <c r="L15" s="6">
        <v>3</v>
      </c>
    </row>
    <row r="16" spans="2:12" x14ac:dyDescent="0.3">
      <c r="B16" s="21" t="s">
        <v>48</v>
      </c>
      <c r="C16" s="21" t="s">
        <v>57</v>
      </c>
      <c r="D16" s="6">
        <v>131</v>
      </c>
      <c r="E16" s="6">
        <v>109</v>
      </c>
      <c r="F16" s="6">
        <v>136</v>
      </c>
      <c r="G16" s="6">
        <v>148</v>
      </c>
      <c r="H16" s="39">
        <v>524</v>
      </c>
      <c r="I16" s="6">
        <v>5</v>
      </c>
      <c r="J16" s="6">
        <v>15</v>
      </c>
      <c r="K16" s="6">
        <v>13</v>
      </c>
      <c r="L16" s="6">
        <v>7</v>
      </c>
    </row>
    <row r="17" spans="2:12" x14ac:dyDescent="0.3">
      <c r="B17" s="21" t="s">
        <v>48</v>
      </c>
      <c r="C17" s="21" t="s">
        <v>58</v>
      </c>
      <c r="D17" s="6">
        <v>97</v>
      </c>
      <c r="E17" s="6">
        <v>126</v>
      </c>
      <c r="F17" s="6">
        <v>136</v>
      </c>
      <c r="G17" s="6">
        <v>141</v>
      </c>
      <c r="H17" s="39">
        <v>500</v>
      </c>
      <c r="I17" s="6">
        <v>5</v>
      </c>
      <c r="J17" s="6">
        <v>14</v>
      </c>
      <c r="K17" s="6">
        <v>21</v>
      </c>
      <c r="L17" s="6">
        <v>0</v>
      </c>
    </row>
    <row r="18" spans="2:12" x14ac:dyDescent="0.3">
      <c r="B18" s="21" t="s">
        <v>48</v>
      </c>
      <c r="C18" s="21" t="s">
        <v>54</v>
      </c>
      <c r="D18" s="6">
        <v>139</v>
      </c>
      <c r="E18" s="6">
        <v>132</v>
      </c>
      <c r="F18" s="6">
        <v>108</v>
      </c>
      <c r="G18" s="6">
        <v>120</v>
      </c>
      <c r="H18" s="39">
        <v>499</v>
      </c>
      <c r="I18" s="6">
        <v>5</v>
      </c>
      <c r="J18" s="6">
        <v>15</v>
      </c>
      <c r="K18" s="6">
        <v>15</v>
      </c>
      <c r="L18" s="6">
        <v>5</v>
      </c>
    </row>
    <row r="19" spans="2:12" x14ac:dyDescent="0.3">
      <c r="B19" s="49"/>
      <c r="C19" s="49"/>
    </row>
    <row r="20" spans="2:12" x14ac:dyDescent="0.3">
      <c r="B20" s="49"/>
      <c r="C20" s="49"/>
    </row>
    <row r="21" spans="2:12" x14ac:dyDescent="0.3">
      <c r="B21" s="49" t="s">
        <v>149</v>
      </c>
      <c r="C21" s="49" t="s">
        <v>170</v>
      </c>
    </row>
    <row r="22" spans="2:12" x14ac:dyDescent="0.3">
      <c r="B22" s="31" t="s">
        <v>65</v>
      </c>
      <c r="C22" s="32" t="s">
        <v>66</v>
      </c>
      <c r="D22" s="6">
        <v>256</v>
      </c>
      <c r="E22" s="6">
        <v>216</v>
      </c>
      <c r="F22" s="6">
        <v>225</v>
      </c>
      <c r="G22" s="6">
        <v>189</v>
      </c>
      <c r="H22" s="39">
        <v>886</v>
      </c>
      <c r="I22" s="6">
        <v>25</v>
      </c>
      <c r="J22" s="6">
        <v>16</v>
      </c>
      <c r="K22" s="6">
        <v>1</v>
      </c>
      <c r="L22" s="6">
        <v>2</v>
      </c>
    </row>
    <row r="23" spans="2:12" x14ac:dyDescent="0.3">
      <c r="B23" s="31" t="s">
        <v>62</v>
      </c>
      <c r="C23" s="32" t="s">
        <v>63</v>
      </c>
      <c r="D23" s="6">
        <v>236</v>
      </c>
      <c r="E23" s="6">
        <v>234</v>
      </c>
      <c r="F23" s="6">
        <v>217</v>
      </c>
      <c r="G23" s="6">
        <v>188</v>
      </c>
      <c r="H23" s="39">
        <v>875</v>
      </c>
      <c r="I23" s="6">
        <v>25</v>
      </c>
      <c r="J23" s="6">
        <v>14</v>
      </c>
      <c r="K23" s="6">
        <v>2</v>
      </c>
      <c r="L23" s="6">
        <v>2</v>
      </c>
    </row>
    <row r="24" spans="2:12" x14ac:dyDescent="0.3">
      <c r="B24" s="33" t="s">
        <v>67</v>
      </c>
      <c r="C24" s="34" t="s">
        <v>77</v>
      </c>
      <c r="D24" s="6">
        <v>246</v>
      </c>
      <c r="E24" s="6">
        <v>158</v>
      </c>
      <c r="F24" s="6">
        <v>267</v>
      </c>
      <c r="G24" s="6">
        <v>176</v>
      </c>
      <c r="H24" s="39">
        <v>847</v>
      </c>
      <c r="I24" s="6">
        <v>23</v>
      </c>
      <c r="J24" s="6">
        <v>10</v>
      </c>
      <c r="K24" s="6">
        <v>5</v>
      </c>
      <c r="L24" s="6">
        <v>3</v>
      </c>
    </row>
    <row r="25" spans="2:12" x14ac:dyDescent="0.3">
      <c r="B25" s="31" t="s">
        <v>65</v>
      </c>
      <c r="C25" s="32" t="s">
        <v>71</v>
      </c>
      <c r="D25" s="6">
        <v>194</v>
      </c>
      <c r="E25" s="6">
        <v>208</v>
      </c>
      <c r="F25" s="6">
        <v>201</v>
      </c>
      <c r="G25" s="6">
        <v>225</v>
      </c>
      <c r="H25" s="39">
        <v>828</v>
      </c>
      <c r="I25" s="6">
        <v>20</v>
      </c>
      <c r="J25" s="6">
        <v>19</v>
      </c>
      <c r="K25" s="6">
        <v>1</v>
      </c>
      <c r="L25" s="6">
        <v>1</v>
      </c>
    </row>
    <row r="26" spans="2:12" x14ac:dyDescent="0.3">
      <c r="B26" s="31" t="s">
        <v>62</v>
      </c>
      <c r="C26" s="32" t="s">
        <v>88</v>
      </c>
      <c r="D26" s="6">
        <v>224</v>
      </c>
      <c r="E26" s="6">
        <v>179</v>
      </c>
      <c r="F26" s="6">
        <v>226</v>
      </c>
      <c r="G26" s="6">
        <v>182</v>
      </c>
      <c r="H26" s="39">
        <v>811</v>
      </c>
      <c r="I26" s="6">
        <v>26</v>
      </c>
      <c r="J26" s="6">
        <v>9</v>
      </c>
      <c r="K26" s="6">
        <v>2</v>
      </c>
      <c r="L26" s="6">
        <v>7</v>
      </c>
    </row>
    <row r="27" spans="2:12" x14ac:dyDescent="0.3">
      <c r="B27" s="31" t="s">
        <v>62</v>
      </c>
      <c r="C27" s="32" t="s">
        <v>64</v>
      </c>
      <c r="D27" s="6">
        <v>268</v>
      </c>
      <c r="E27" s="6">
        <v>169</v>
      </c>
      <c r="F27" s="6">
        <v>194</v>
      </c>
      <c r="G27" s="6">
        <v>176</v>
      </c>
      <c r="H27" s="39">
        <v>807</v>
      </c>
      <c r="I27" s="6">
        <v>19</v>
      </c>
      <c r="J27" s="6">
        <v>19</v>
      </c>
      <c r="K27" s="6">
        <v>2</v>
      </c>
      <c r="L27" s="6">
        <v>3</v>
      </c>
    </row>
    <row r="28" spans="2:12" x14ac:dyDescent="0.3">
      <c r="B28" s="37" t="s">
        <v>83</v>
      </c>
      <c r="C28" s="38" t="s">
        <v>102</v>
      </c>
      <c r="D28" s="6">
        <v>201</v>
      </c>
      <c r="E28" s="6">
        <v>188</v>
      </c>
      <c r="F28" s="6">
        <v>222</v>
      </c>
      <c r="G28" s="6">
        <v>178</v>
      </c>
      <c r="H28" s="39">
        <v>789</v>
      </c>
      <c r="I28" s="6">
        <v>17</v>
      </c>
      <c r="J28" s="6">
        <v>19</v>
      </c>
      <c r="K28" s="6">
        <v>2</v>
      </c>
      <c r="L28" s="6">
        <v>3</v>
      </c>
    </row>
    <row r="29" spans="2:12" x14ac:dyDescent="0.3">
      <c r="B29" s="33" t="s">
        <v>67</v>
      </c>
      <c r="C29" s="34" t="s">
        <v>68</v>
      </c>
      <c r="D29" s="6">
        <v>190</v>
      </c>
      <c r="E29" s="6">
        <v>233</v>
      </c>
      <c r="F29" s="6">
        <v>169</v>
      </c>
      <c r="G29" s="6">
        <v>195</v>
      </c>
      <c r="H29" s="39">
        <v>787</v>
      </c>
      <c r="I29" s="6">
        <v>18</v>
      </c>
      <c r="J29" s="6">
        <v>18</v>
      </c>
      <c r="K29" s="6">
        <v>1</v>
      </c>
      <c r="L29" s="6">
        <v>5</v>
      </c>
    </row>
    <row r="30" spans="2:12" x14ac:dyDescent="0.3">
      <c r="B30" s="37" t="s">
        <v>83</v>
      </c>
      <c r="C30" s="38" t="s">
        <v>84</v>
      </c>
      <c r="D30" s="6">
        <v>166</v>
      </c>
      <c r="E30" s="6">
        <v>181</v>
      </c>
      <c r="F30" s="6">
        <v>236</v>
      </c>
      <c r="G30" s="6">
        <v>180</v>
      </c>
      <c r="H30" s="39">
        <v>763</v>
      </c>
      <c r="I30" s="6">
        <v>19</v>
      </c>
      <c r="J30" s="6">
        <v>14</v>
      </c>
      <c r="K30" s="6">
        <v>4</v>
      </c>
      <c r="L30" s="6">
        <v>4</v>
      </c>
    </row>
    <row r="31" spans="2:12" x14ac:dyDescent="0.3">
      <c r="B31" s="31" t="s">
        <v>62</v>
      </c>
      <c r="C31" s="32" t="s">
        <v>72</v>
      </c>
      <c r="D31" s="6">
        <v>179</v>
      </c>
      <c r="E31" s="6">
        <v>183</v>
      </c>
      <c r="F31" s="6">
        <v>197</v>
      </c>
      <c r="G31" s="6">
        <v>201</v>
      </c>
      <c r="H31" s="39">
        <v>760</v>
      </c>
      <c r="I31" s="6">
        <v>15</v>
      </c>
      <c r="J31" s="6">
        <v>20</v>
      </c>
      <c r="K31" s="6">
        <v>5</v>
      </c>
      <c r="L31" s="6">
        <v>1</v>
      </c>
    </row>
    <row r="32" spans="2:12" x14ac:dyDescent="0.3">
      <c r="B32" s="33" t="s">
        <v>67</v>
      </c>
      <c r="C32" s="34" t="s">
        <v>75</v>
      </c>
      <c r="D32" s="6">
        <v>196</v>
      </c>
      <c r="E32" s="6">
        <v>174</v>
      </c>
      <c r="F32" s="6">
        <v>200</v>
      </c>
      <c r="G32" s="6">
        <v>180</v>
      </c>
      <c r="H32" s="39">
        <v>750</v>
      </c>
      <c r="I32" s="6">
        <v>20</v>
      </c>
      <c r="J32" s="6">
        <v>17</v>
      </c>
      <c r="K32" s="6">
        <v>4</v>
      </c>
      <c r="L32" s="6">
        <v>4</v>
      </c>
    </row>
    <row r="33" spans="2:12" x14ac:dyDescent="0.3">
      <c r="B33" s="35" t="s">
        <v>69</v>
      </c>
      <c r="C33" s="36" t="s">
        <v>89</v>
      </c>
      <c r="D33" s="6">
        <v>188</v>
      </c>
      <c r="E33" s="6">
        <v>169</v>
      </c>
      <c r="F33" s="6">
        <v>204</v>
      </c>
      <c r="G33" s="6">
        <v>188</v>
      </c>
      <c r="H33" s="39">
        <v>749</v>
      </c>
      <c r="I33" s="6">
        <v>15</v>
      </c>
      <c r="J33" s="6">
        <v>18</v>
      </c>
      <c r="K33" s="6">
        <v>5</v>
      </c>
      <c r="L33" s="6">
        <v>3</v>
      </c>
    </row>
    <row r="34" spans="2:12" x14ac:dyDescent="0.3">
      <c r="B34" s="35" t="s">
        <v>69</v>
      </c>
      <c r="C34" s="36" t="s">
        <v>91</v>
      </c>
      <c r="D34" s="6">
        <v>209</v>
      </c>
      <c r="E34" s="6">
        <v>131</v>
      </c>
      <c r="F34" s="6">
        <v>190</v>
      </c>
      <c r="G34" s="6">
        <v>213</v>
      </c>
      <c r="H34" s="39">
        <v>743</v>
      </c>
      <c r="I34" s="6">
        <v>16</v>
      </c>
      <c r="J34" s="6">
        <v>19</v>
      </c>
      <c r="K34" s="6">
        <v>2</v>
      </c>
      <c r="L34" s="6">
        <v>5</v>
      </c>
    </row>
    <row r="35" spans="2:12" x14ac:dyDescent="0.3">
      <c r="B35" s="35" t="s">
        <v>69</v>
      </c>
      <c r="C35" s="36" t="s">
        <v>70</v>
      </c>
      <c r="D35" s="6">
        <v>160</v>
      </c>
      <c r="E35" s="6">
        <v>183</v>
      </c>
      <c r="F35" s="6">
        <v>180</v>
      </c>
      <c r="G35" s="6">
        <v>210</v>
      </c>
      <c r="H35" s="39">
        <v>733</v>
      </c>
      <c r="I35" s="6">
        <v>16</v>
      </c>
      <c r="J35" s="6">
        <v>19</v>
      </c>
      <c r="K35" s="6">
        <v>3</v>
      </c>
      <c r="L35" s="6">
        <v>4</v>
      </c>
    </row>
    <row r="36" spans="2:12" x14ac:dyDescent="0.3">
      <c r="B36" s="33" t="s">
        <v>67</v>
      </c>
      <c r="C36" s="34" t="s">
        <v>73</v>
      </c>
      <c r="D36" s="6">
        <v>152</v>
      </c>
      <c r="E36" s="6">
        <v>210</v>
      </c>
      <c r="F36" s="6">
        <v>204</v>
      </c>
      <c r="G36" s="6">
        <v>160</v>
      </c>
      <c r="H36" s="39">
        <v>726</v>
      </c>
      <c r="I36" s="6">
        <v>15</v>
      </c>
      <c r="J36" s="6">
        <v>16</v>
      </c>
      <c r="K36" s="6">
        <v>7</v>
      </c>
      <c r="L36" s="6">
        <v>2</v>
      </c>
    </row>
    <row r="37" spans="2:12" x14ac:dyDescent="0.3">
      <c r="B37" s="33" t="s">
        <v>67</v>
      </c>
      <c r="C37" s="34" t="s">
        <v>76</v>
      </c>
      <c r="D37" s="6">
        <v>154</v>
      </c>
      <c r="E37" s="6">
        <v>135</v>
      </c>
      <c r="F37" s="6">
        <v>244</v>
      </c>
      <c r="G37" s="6">
        <v>192</v>
      </c>
      <c r="H37" s="39">
        <v>725</v>
      </c>
      <c r="I37" s="6">
        <v>19</v>
      </c>
      <c r="J37" s="6">
        <v>11</v>
      </c>
      <c r="K37" s="6">
        <v>5</v>
      </c>
      <c r="L37" s="6">
        <v>7</v>
      </c>
    </row>
    <row r="38" spans="2:12" x14ac:dyDescent="0.3">
      <c r="B38" s="40" t="s">
        <v>92</v>
      </c>
      <c r="C38" s="41" t="s">
        <v>98</v>
      </c>
      <c r="D38" s="6">
        <v>182</v>
      </c>
      <c r="E38" s="6">
        <v>194</v>
      </c>
      <c r="F38" s="6">
        <v>168</v>
      </c>
      <c r="G38" s="6">
        <v>181</v>
      </c>
      <c r="H38" s="39">
        <v>725</v>
      </c>
      <c r="I38" s="6">
        <v>13</v>
      </c>
      <c r="J38" s="6">
        <v>17</v>
      </c>
      <c r="K38" s="6">
        <v>7</v>
      </c>
      <c r="L38" s="6">
        <v>3</v>
      </c>
    </row>
    <row r="39" spans="2:12" x14ac:dyDescent="0.3">
      <c r="B39" s="35" t="s">
        <v>69</v>
      </c>
      <c r="C39" s="36" t="s">
        <v>90</v>
      </c>
      <c r="D39" s="6">
        <v>162</v>
      </c>
      <c r="E39" s="6">
        <v>188</v>
      </c>
      <c r="F39" s="6">
        <v>195</v>
      </c>
      <c r="G39" s="6">
        <v>178</v>
      </c>
      <c r="H39" s="39">
        <v>723</v>
      </c>
      <c r="I39" s="6">
        <v>15</v>
      </c>
      <c r="J39" s="6">
        <v>19</v>
      </c>
      <c r="K39" s="6">
        <v>3</v>
      </c>
      <c r="L39" s="6">
        <v>5</v>
      </c>
    </row>
    <row r="40" spans="2:12" x14ac:dyDescent="0.3">
      <c r="B40" s="39" t="s">
        <v>86</v>
      </c>
      <c r="C40" s="23" t="s">
        <v>87</v>
      </c>
      <c r="D40" s="6">
        <v>185</v>
      </c>
      <c r="E40" s="6">
        <v>160</v>
      </c>
      <c r="F40" s="6">
        <v>159</v>
      </c>
      <c r="G40" s="6">
        <v>218</v>
      </c>
      <c r="H40" s="39">
        <v>722</v>
      </c>
      <c r="I40" s="6">
        <v>14</v>
      </c>
      <c r="J40" s="6">
        <v>18</v>
      </c>
      <c r="K40" s="6">
        <v>5</v>
      </c>
      <c r="L40" s="6">
        <v>4</v>
      </c>
    </row>
    <row r="41" spans="2:12" x14ac:dyDescent="0.3">
      <c r="B41" s="35" t="s">
        <v>69</v>
      </c>
      <c r="C41" s="36" t="s">
        <v>82</v>
      </c>
      <c r="D41" s="6">
        <v>174</v>
      </c>
      <c r="E41" s="6">
        <v>158</v>
      </c>
      <c r="F41" s="6">
        <v>184</v>
      </c>
      <c r="G41" s="6">
        <v>199</v>
      </c>
      <c r="H41" s="39">
        <v>715</v>
      </c>
      <c r="I41" s="6">
        <v>16</v>
      </c>
      <c r="J41" s="6">
        <v>18</v>
      </c>
      <c r="K41" s="6">
        <v>4</v>
      </c>
      <c r="L41" s="6">
        <v>5</v>
      </c>
    </row>
    <row r="42" spans="2:12" x14ac:dyDescent="0.3">
      <c r="B42" s="33" t="s">
        <v>67</v>
      </c>
      <c r="C42" s="34" t="s">
        <v>74</v>
      </c>
      <c r="D42" s="6">
        <v>214</v>
      </c>
      <c r="E42" s="6">
        <v>166</v>
      </c>
      <c r="F42" s="6">
        <v>183</v>
      </c>
      <c r="G42" s="6">
        <v>147</v>
      </c>
      <c r="H42" s="39">
        <v>710</v>
      </c>
      <c r="I42" s="6">
        <v>14</v>
      </c>
      <c r="J42" s="6">
        <v>18</v>
      </c>
      <c r="K42" s="6">
        <v>5</v>
      </c>
      <c r="L42" s="6">
        <v>4</v>
      </c>
    </row>
    <row r="43" spans="2:12" x14ac:dyDescent="0.3">
      <c r="B43" s="40" t="s">
        <v>92</v>
      </c>
      <c r="C43" s="41" t="s">
        <v>97</v>
      </c>
      <c r="D43" s="6">
        <v>189</v>
      </c>
      <c r="E43" s="6">
        <v>182</v>
      </c>
      <c r="F43" s="6">
        <v>172</v>
      </c>
      <c r="G43" s="6">
        <v>146</v>
      </c>
      <c r="H43" s="39">
        <v>689</v>
      </c>
      <c r="I43" s="6">
        <v>14</v>
      </c>
      <c r="J43" s="6">
        <v>16</v>
      </c>
      <c r="K43" s="6">
        <v>7</v>
      </c>
      <c r="L43" s="6">
        <v>4</v>
      </c>
    </row>
    <row r="44" spans="2:12" x14ac:dyDescent="0.3">
      <c r="B44" s="40" t="s">
        <v>92</v>
      </c>
      <c r="C44" s="41" t="s">
        <v>95</v>
      </c>
      <c r="D44" s="6">
        <v>166</v>
      </c>
      <c r="E44" s="6">
        <v>177</v>
      </c>
      <c r="F44" s="6">
        <v>153</v>
      </c>
      <c r="G44" s="6">
        <v>191</v>
      </c>
      <c r="H44" s="39">
        <v>687</v>
      </c>
      <c r="I44" s="6">
        <v>11</v>
      </c>
      <c r="J44" s="6">
        <v>21</v>
      </c>
      <c r="K44" s="6">
        <v>7</v>
      </c>
      <c r="L44" s="6">
        <v>3</v>
      </c>
    </row>
    <row r="45" spans="2:12" x14ac:dyDescent="0.3">
      <c r="B45" s="40" t="s">
        <v>92</v>
      </c>
      <c r="C45" s="41" t="s">
        <v>94</v>
      </c>
      <c r="D45" s="6">
        <v>181</v>
      </c>
      <c r="E45" s="6">
        <v>179</v>
      </c>
      <c r="F45" s="6">
        <v>155</v>
      </c>
      <c r="G45" s="6">
        <v>160</v>
      </c>
      <c r="H45" s="39">
        <v>675</v>
      </c>
      <c r="I45" s="6">
        <v>12</v>
      </c>
      <c r="J45" s="6">
        <v>19</v>
      </c>
      <c r="K45" s="6">
        <v>7</v>
      </c>
      <c r="L45" s="6">
        <v>3</v>
      </c>
    </row>
    <row r="46" spans="2:12" x14ac:dyDescent="0.3">
      <c r="B46" s="37" t="s">
        <v>83</v>
      </c>
      <c r="C46" s="38" t="s">
        <v>105</v>
      </c>
      <c r="D46" s="6">
        <v>167</v>
      </c>
      <c r="E46" s="6">
        <v>215</v>
      </c>
      <c r="F46" s="6">
        <v>137</v>
      </c>
      <c r="G46" s="6">
        <v>149</v>
      </c>
      <c r="H46" s="39">
        <v>668</v>
      </c>
      <c r="I46" s="6">
        <v>8</v>
      </c>
      <c r="J46" s="6">
        <v>22</v>
      </c>
      <c r="K46" s="6">
        <v>7</v>
      </c>
      <c r="L46" s="6">
        <v>3</v>
      </c>
    </row>
    <row r="47" spans="2:12" x14ac:dyDescent="0.3">
      <c r="B47" s="35" t="s">
        <v>69</v>
      </c>
      <c r="C47" s="36" t="s">
        <v>80</v>
      </c>
      <c r="D47" s="6">
        <v>163</v>
      </c>
      <c r="E47" s="6">
        <v>147</v>
      </c>
      <c r="F47" s="6">
        <v>190</v>
      </c>
      <c r="G47" s="6">
        <v>165</v>
      </c>
      <c r="H47" s="39">
        <v>665</v>
      </c>
      <c r="I47" s="6">
        <v>10</v>
      </c>
      <c r="J47" s="6">
        <v>18</v>
      </c>
      <c r="K47" s="6">
        <v>10</v>
      </c>
      <c r="L47" s="6">
        <v>3</v>
      </c>
    </row>
    <row r="48" spans="2:12" x14ac:dyDescent="0.3">
      <c r="B48" s="40" t="s">
        <v>92</v>
      </c>
      <c r="C48" s="41" t="s">
        <v>96</v>
      </c>
      <c r="D48" s="6">
        <v>149</v>
      </c>
      <c r="E48" s="6">
        <v>147</v>
      </c>
      <c r="F48" s="6">
        <v>201</v>
      </c>
      <c r="G48" s="6">
        <v>168</v>
      </c>
      <c r="H48" s="39">
        <v>665</v>
      </c>
      <c r="I48" s="6">
        <v>13</v>
      </c>
      <c r="J48" s="6">
        <v>18</v>
      </c>
      <c r="K48" s="6">
        <v>7</v>
      </c>
      <c r="L48" s="6">
        <v>5</v>
      </c>
    </row>
    <row r="49" spans="2:12" x14ac:dyDescent="0.3">
      <c r="B49" s="40" t="s">
        <v>92</v>
      </c>
      <c r="C49" s="41" t="s">
        <v>103</v>
      </c>
      <c r="D49" s="6">
        <v>127</v>
      </c>
      <c r="E49" s="6">
        <v>159</v>
      </c>
      <c r="F49" s="6">
        <v>175</v>
      </c>
      <c r="G49" s="6">
        <v>182</v>
      </c>
      <c r="H49" s="39">
        <v>643</v>
      </c>
      <c r="I49" s="6">
        <v>12</v>
      </c>
      <c r="J49" s="6">
        <v>16</v>
      </c>
      <c r="K49" s="6">
        <v>11</v>
      </c>
      <c r="L49" s="6">
        <v>2</v>
      </c>
    </row>
    <row r="50" spans="2:12" x14ac:dyDescent="0.3">
      <c r="B50" s="40" t="s">
        <v>92</v>
      </c>
      <c r="C50" s="41" t="s">
        <v>93</v>
      </c>
      <c r="D50" s="6">
        <v>193</v>
      </c>
      <c r="E50" s="6">
        <v>139</v>
      </c>
      <c r="F50" s="6">
        <v>169</v>
      </c>
      <c r="G50" s="6">
        <v>135</v>
      </c>
      <c r="H50" s="39">
        <v>636</v>
      </c>
      <c r="I50" s="6">
        <v>11</v>
      </c>
      <c r="J50" s="6">
        <v>15</v>
      </c>
      <c r="K50" s="6">
        <v>9</v>
      </c>
      <c r="L50" s="6">
        <v>5</v>
      </c>
    </row>
    <row r="51" spans="2:12" x14ac:dyDescent="0.3">
      <c r="B51" s="42" t="s">
        <v>106</v>
      </c>
      <c r="C51" s="43" t="s">
        <v>110</v>
      </c>
      <c r="D51" s="6">
        <v>151</v>
      </c>
      <c r="E51" s="6">
        <v>159</v>
      </c>
      <c r="F51" s="6">
        <v>179</v>
      </c>
      <c r="G51" s="6">
        <v>147</v>
      </c>
      <c r="H51" s="39">
        <v>636</v>
      </c>
      <c r="I51" s="6">
        <v>11</v>
      </c>
      <c r="J51" s="6">
        <v>16</v>
      </c>
      <c r="K51" s="6">
        <v>9</v>
      </c>
      <c r="L51" s="6">
        <v>5</v>
      </c>
    </row>
    <row r="52" spans="2:12" x14ac:dyDescent="0.3">
      <c r="B52" s="42" t="s">
        <v>106</v>
      </c>
      <c r="C52" s="43" t="s">
        <v>113</v>
      </c>
      <c r="D52" s="6">
        <v>204</v>
      </c>
      <c r="E52" s="6">
        <v>132</v>
      </c>
      <c r="F52" s="6">
        <v>132</v>
      </c>
      <c r="G52" s="6">
        <v>166</v>
      </c>
      <c r="H52" s="39">
        <v>634</v>
      </c>
      <c r="I52" s="6">
        <v>12</v>
      </c>
      <c r="J52" s="6">
        <v>14</v>
      </c>
      <c r="K52" s="6">
        <v>9</v>
      </c>
      <c r="L52" s="6">
        <v>6</v>
      </c>
    </row>
    <row r="53" spans="2:12" x14ac:dyDescent="0.3">
      <c r="B53" s="37" t="s">
        <v>83</v>
      </c>
      <c r="C53" s="38" t="s">
        <v>104</v>
      </c>
      <c r="D53" s="6">
        <v>157</v>
      </c>
      <c r="E53" s="6">
        <v>171</v>
      </c>
      <c r="F53" s="6">
        <v>188</v>
      </c>
      <c r="G53" s="6">
        <v>102</v>
      </c>
      <c r="H53" s="39">
        <v>618</v>
      </c>
      <c r="I53" s="6">
        <v>8</v>
      </c>
      <c r="J53" s="6">
        <v>18</v>
      </c>
      <c r="K53" s="6">
        <v>11</v>
      </c>
      <c r="L53" s="6">
        <v>4</v>
      </c>
    </row>
    <row r="54" spans="2:12" x14ac:dyDescent="0.3">
      <c r="B54" s="42" t="s">
        <v>106</v>
      </c>
      <c r="C54" s="43" t="s">
        <v>111</v>
      </c>
      <c r="D54" s="6">
        <v>146</v>
      </c>
      <c r="E54" s="6">
        <v>159</v>
      </c>
      <c r="F54" s="6">
        <v>155</v>
      </c>
      <c r="G54" s="6">
        <v>156</v>
      </c>
      <c r="H54" s="39">
        <v>616</v>
      </c>
      <c r="I54" s="6">
        <v>9</v>
      </c>
      <c r="J54" s="6">
        <v>17</v>
      </c>
      <c r="K54" s="6">
        <v>9</v>
      </c>
      <c r="L54" s="6">
        <v>6</v>
      </c>
    </row>
    <row r="55" spans="2:12" x14ac:dyDescent="0.3">
      <c r="B55" s="39" t="s">
        <v>161</v>
      </c>
      <c r="C55" s="23" t="s">
        <v>165</v>
      </c>
      <c r="D55" s="6">
        <v>156</v>
      </c>
      <c r="E55" s="6">
        <v>152</v>
      </c>
      <c r="F55" s="6">
        <v>119</v>
      </c>
      <c r="G55" s="6">
        <v>179</v>
      </c>
      <c r="H55" s="39">
        <v>606</v>
      </c>
      <c r="I55" s="6">
        <v>12</v>
      </c>
      <c r="J55" s="6">
        <v>11</v>
      </c>
      <c r="K55" s="6">
        <v>10</v>
      </c>
      <c r="L55" s="6">
        <v>9</v>
      </c>
    </row>
    <row r="56" spans="2:12" x14ac:dyDescent="0.3">
      <c r="B56" s="44" t="s">
        <v>86</v>
      </c>
      <c r="C56" s="45" t="s">
        <v>139</v>
      </c>
      <c r="D56" s="6">
        <v>141</v>
      </c>
      <c r="E56" s="6">
        <v>176</v>
      </c>
      <c r="F56" s="6">
        <v>118</v>
      </c>
      <c r="G56" s="6">
        <v>130</v>
      </c>
      <c r="H56" s="39">
        <v>565</v>
      </c>
      <c r="I56" s="6">
        <v>7</v>
      </c>
      <c r="J56" s="6">
        <v>17</v>
      </c>
      <c r="K56" s="6">
        <v>12</v>
      </c>
      <c r="L56" s="6">
        <v>7</v>
      </c>
    </row>
    <row r="57" spans="2:12" x14ac:dyDescent="0.3">
      <c r="B57" s="42" t="s">
        <v>106</v>
      </c>
      <c r="C57" s="43" t="s">
        <v>108</v>
      </c>
      <c r="D57" s="6">
        <v>169</v>
      </c>
      <c r="E57" s="6">
        <v>128</v>
      </c>
      <c r="F57" s="6">
        <v>118</v>
      </c>
      <c r="G57" s="6">
        <v>146</v>
      </c>
      <c r="H57" s="39">
        <v>561</v>
      </c>
      <c r="I57" s="6">
        <v>5</v>
      </c>
      <c r="J57" s="6">
        <v>16</v>
      </c>
      <c r="K57" s="6">
        <v>17</v>
      </c>
      <c r="L57" s="6">
        <v>2</v>
      </c>
    </row>
    <row r="58" spans="2:12" x14ac:dyDescent="0.3">
      <c r="B58" s="42" t="s">
        <v>161</v>
      </c>
      <c r="C58" s="43" t="s">
        <v>168</v>
      </c>
      <c r="D58" s="6">
        <v>140</v>
      </c>
      <c r="E58" s="6">
        <v>178</v>
      </c>
      <c r="F58" s="6">
        <v>116</v>
      </c>
      <c r="G58" s="6">
        <v>124</v>
      </c>
      <c r="H58" s="39">
        <v>558</v>
      </c>
      <c r="I58" s="6">
        <v>10</v>
      </c>
      <c r="J58" s="6">
        <v>11</v>
      </c>
      <c r="K58" s="6">
        <v>14</v>
      </c>
      <c r="L58" s="6">
        <v>5</v>
      </c>
    </row>
    <row r="59" spans="2:12" x14ac:dyDescent="0.3">
      <c r="B59" s="42" t="s">
        <v>106</v>
      </c>
      <c r="C59" s="43" t="s">
        <v>114</v>
      </c>
      <c r="D59" s="6">
        <v>121</v>
      </c>
      <c r="E59" s="6">
        <v>155</v>
      </c>
      <c r="F59" s="6">
        <v>158</v>
      </c>
      <c r="G59" s="6">
        <v>124</v>
      </c>
      <c r="H59" s="39">
        <v>558</v>
      </c>
      <c r="I59" s="6">
        <v>8</v>
      </c>
      <c r="J59" s="6">
        <v>12</v>
      </c>
      <c r="K59" s="6">
        <v>14</v>
      </c>
      <c r="L59" s="6">
        <v>6</v>
      </c>
    </row>
    <row r="60" spans="2:12" x14ac:dyDescent="0.3">
      <c r="B60" s="42" t="s">
        <v>106</v>
      </c>
      <c r="C60" s="43" t="s">
        <v>115</v>
      </c>
      <c r="D60" s="6">
        <v>136</v>
      </c>
      <c r="E60" s="6">
        <v>102</v>
      </c>
      <c r="F60" s="6">
        <v>177</v>
      </c>
      <c r="G60" s="6">
        <v>122</v>
      </c>
      <c r="H60" s="39">
        <v>537</v>
      </c>
      <c r="I60" s="6">
        <v>6</v>
      </c>
      <c r="J60" s="6">
        <v>12</v>
      </c>
      <c r="K60" s="6">
        <v>18</v>
      </c>
      <c r="L60" s="6">
        <v>4</v>
      </c>
    </row>
    <row r="61" spans="2:12" x14ac:dyDescent="0.3">
      <c r="B61" s="44" t="s">
        <v>86</v>
      </c>
      <c r="C61" s="45" t="s">
        <v>116</v>
      </c>
      <c r="D61" s="6">
        <v>132</v>
      </c>
      <c r="E61" s="6">
        <v>178</v>
      </c>
      <c r="F61" s="6">
        <v>104</v>
      </c>
      <c r="G61" s="6">
        <v>112</v>
      </c>
      <c r="H61" s="39">
        <v>526</v>
      </c>
      <c r="I61" s="6">
        <v>7</v>
      </c>
      <c r="J61" s="6">
        <v>12</v>
      </c>
      <c r="K61" s="6">
        <v>20</v>
      </c>
      <c r="L61" s="6">
        <v>1</v>
      </c>
    </row>
    <row r="62" spans="2:12" x14ac:dyDescent="0.3">
      <c r="B62" s="44" t="s">
        <v>86</v>
      </c>
      <c r="C62" s="45" t="s">
        <v>120</v>
      </c>
      <c r="D62" s="6">
        <v>128</v>
      </c>
      <c r="E62" s="6">
        <v>119</v>
      </c>
      <c r="F62" s="6">
        <v>118</v>
      </c>
      <c r="G62" s="6">
        <v>110</v>
      </c>
      <c r="H62" s="39">
        <v>475</v>
      </c>
      <c r="I62" s="6">
        <v>3</v>
      </c>
      <c r="J62" s="6">
        <v>13</v>
      </c>
      <c r="K62" s="6">
        <v>20</v>
      </c>
      <c r="L62" s="6">
        <v>4</v>
      </c>
    </row>
    <row r="63" spans="2:12" x14ac:dyDescent="0.3">
      <c r="B63" s="44" t="s">
        <v>86</v>
      </c>
      <c r="C63" s="45" t="s">
        <v>117</v>
      </c>
      <c r="D63" s="6">
        <v>95</v>
      </c>
      <c r="E63" s="6">
        <v>118</v>
      </c>
      <c r="F63" s="6">
        <v>136</v>
      </c>
      <c r="G63" s="6">
        <v>123</v>
      </c>
      <c r="H63" s="39">
        <v>472</v>
      </c>
      <c r="I63" s="6">
        <v>8</v>
      </c>
      <c r="J63" s="6">
        <v>9</v>
      </c>
      <c r="K63" s="6">
        <v>19</v>
      </c>
      <c r="L63" s="6">
        <v>6</v>
      </c>
    </row>
  </sheetData>
  <sortState xmlns:xlrd2="http://schemas.microsoft.com/office/spreadsheetml/2017/richdata2" ref="B22:L63">
    <sortCondition descending="1" ref="H22:H63"/>
  </sortState>
  <pageMargins left="0.7" right="0.7" top="0.75" bottom="0.75" header="0.3" footer="0.3"/>
  <pageSetup paperSize="9" orientation="portrait" horizontalDpi="0" verticalDpi="0" r:id="rId1"/>
  <rowBreaks count="1" manualBreakCount="1">
    <brk id="19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80E97-97FF-4E93-89CC-F9BDF7D458D6}">
  <dimension ref="B2:L65"/>
  <sheetViews>
    <sheetView topLeftCell="A18" workbookViewId="0">
      <selection activeCell="N44" sqref="N44"/>
    </sheetView>
  </sheetViews>
  <sheetFormatPr defaultRowHeight="14.4" x14ac:dyDescent="0.3"/>
  <cols>
    <col min="2" max="2" width="3.21875" bestFit="1" customWidth="1"/>
    <col min="3" max="3" width="19.6640625" bestFit="1" customWidth="1"/>
    <col min="4" max="7" width="6.21875" style="3" customWidth="1"/>
    <col min="8" max="8" width="8.88671875" style="3"/>
    <col min="9" max="12" width="5.21875" style="3" customWidth="1"/>
  </cols>
  <sheetData>
    <row r="2" spans="2:12" ht="15.6" x14ac:dyDescent="0.3">
      <c r="C2" s="56" t="s">
        <v>166</v>
      </c>
    </row>
    <row r="3" spans="2:12" x14ac:dyDescent="0.3">
      <c r="B3" s="83" t="s">
        <v>33</v>
      </c>
      <c r="C3" s="83" t="s">
        <v>35</v>
      </c>
      <c r="D3" s="6">
        <v>166</v>
      </c>
      <c r="E3" s="6">
        <v>213</v>
      </c>
      <c r="F3" s="6">
        <v>188</v>
      </c>
      <c r="G3" s="6">
        <v>213</v>
      </c>
      <c r="H3" s="39">
        <v>780</v>
      </c>
      <c r="I3" s="6">
        <v>20</v>
      </c>
      <c r="J3" s="6">
        <v>15</v>
      </c>
      <c r="K3" s="6">
        <v>3</v>
      </c>
      <c r="L3" s="6">
        <v>4</v>
      </c>
    </row>
    <row r="4" spans="2:12" x14ac:dyDescent="0.3">
      <c r="B4" s="15" t="s">
        <v>33</v>
      </c>
      <c r="C4" s="15" t="s">
        <v>34</v>
      </c>
      <c r="D4" s="6">
        <v>173</v>
      </c>
      <c r="E4" s="6">
        <v>162</v>
      </c>
      <c r="F4" s="6">
        <v>231</v>
      </c>
      <c r="G4" s="6">
        <v>176</v>
      </c>
      <c r="H4" s="39">
        <v>742</v>
      </c>
      <c r="I4" s="6">
        <v>17</v>
      </c>
      <c r="J4" s="6">
        <v>18</v>
      </c>
      <c r="K4" s="6">
        <v>7</v>
      </c>
      <c r="L4" s="6">
        <v>1</v>
      </c>
    </row>
    <row r="5" spans="2:12" x14ac:dyDescent="0.3">
      <c r="B5" s="17" t="s">
        <v>36</v>
      </c>
      <c r="C5" s="17" t="s">
        <v>37</v>
      </c>
      <c r="D5" s="6">
        <v>164</v>
      </c>
      <c r="E5" s="6">
        <v>192</v>
      </c>
      <c r="F5" s="6">
        <v>181</v>
      </c>
      <c r="G5" s="6">
        <v>152</v>
      </c>
      <c r="H5" s="39">
        <v>689</v>
      </c>
      <c r="I5" s="6">
        <v>13</v>
      </c>
      <c r="J5" s="6">
        <v>18</v>
      </c>
      <c r="K5" s="6">
        <v>7</v>
      </c>
      <c r="L5" s="6">
        <v>3</v>
      </c>
    </row>
    <row r="6" spans="2:12" x14ac:dyDescent="0.3">
      <c r="B6" s="15" t="s">
        <v>33</v>
      </c>
      <c r="C6" s="15" t="s">
        <v>39</v>
      </c>
      <c r="D6" s="6">
        <v>182</v>
      </c>
      <c r="E6" s="6">
        <v>135</v>
      </c>
      <c r="F6" s="6">
        <v>168</v>
      </c>
      <c r="G6" s="6">
        <v>171</v>
      </c>
      <c r="H6" s="39">
        <v>656</v>
      </c>
      <c r="I6" s="6">
        <v>10</v>
      </c>
      <c r="J6" s="6">
        <v>21</v>
      </c>
      <c r="K6" s="6">
        <v>7</v>
      </c>
      <c r="L6" s="6">
        <v>3</v>
      </c>
    </row>
    <row r="7" spans="2:12" x14ac:dyDescent="0.3">
      <c r="B7" s="19" t="s">
        <v>41</v>
      </c>
      <c r="C7" s="19" t="s">
        <v>50</v>
      </c>
      <c r="D7" s="6">
        <v>166</v>
      </c>
      <c r="E7" s="6">
        <v>161</v>
      </c>
      <c r="F7" s="6">
        <v>121</v>
      </c>
      <c r="G7" s="6">
        <v>193</v>
      </c>
      <c r="H7" s="39">
        <v>641</v>
      </c>
      <c r="I7" s="6">
        <v>9</v>
      </c>
      <c r="J7" s="6">
        <v>20</v>
      </c>
      <c r="K7" s="6">
        <v>7</v>
      </c>
      <c r="L7" s="6">
        <v>4</v>
      </c>
    </row>
    <row r="8" spans="2:12" x14ac:dyDescent="0.3">
      <c r="B8" s="15" t="s">
        <v>33</v>
      </c>
      <c r="C8" s="15" t="s">
        <v>43</v>
      </c>
      <c r="D8" s="6">
        <v>157</v>
      </c>
      <c r="E8" s="6">
        <v>141</v>
      </c>
      <c r="F8" s="6">
        <v>178</v>
      </c>
      <c r="G8" s="6">
        <v>164</v>
      </c>
      <c r="H8" s="39">
        <v>640</v>
      </c>
      <c r="I8" s="6">
        <v>10</v>
      </c>
      <c r="J8" s="6">
        <v>19</v>
      </c>
      <c r="K8" s="6">
        <v>7</v>
      </c>
      <c r="L8" s="6">
        <v>5</v>
      </c>
    </row>
    <row r="9" spans="2:12" x14ac:dyDescent="0.3">
      <c r="B9" s="17" t="s">
        <v>36</v>
      </c>
      <c r="C9" s="17" t="s">
        <v>47</v>
      </c>
      <c r="D9" s="6">
        <v>138</v>
      </c>
      <c r="E9" s="6">
        <v>134</v>
      </c>
      <c r="F9" s="6">
        <v>170</v>
      </c>
      <c r="G9" s="6">
        <v>181</v>
      </c>
      <c r="H9" s="39">
        <v>623</v>
      </c>
      <c r="I9" s="6">
        <v>11</v>
      </c>
      <c r="J9" s="6">
        <v>14</v>
      </c>
      <c r="K9" s="6">
        <v>10</v>
      </c>
      <c r="L9" s="6">
        <v>5</v>
      </c>
    </row>
    <row r="10" spans="2:12" x14ac:dyDescent="0.3">
      <c r="B10" s="19" t="s">
        <v>41</v>
      </c>
      <c r="C10" s="19" t="s">
        <v>51</v>
      </c>
      <c r="D10" s="6">
        <v>188</v>
      </c>
      <c r="E10" s="6">
        <v>151</v>
      </c>
      <c r="F10" s="6">
        <v>129</v>
      </c>
      <c r="G10" s="6">
        <v>152</v>
      </c>
      <c r="H10" s="39">
        <v>620</v>
      </c>
      <c r="I10" s="6">
        <v>9</v>
      </c>
      <c r="J10" s="6">
        <v>16</v>
      </c>
      <c r="K10" s="6">
        <v>10</v>
      </c>
      <c r="L10" s="6">
        <v>6</v>
      </c>
    </row>
    <row r="11" spans="2:12" x14ac:dyDescent="0.3">
      <c r="B11" s="17" t="s">
        <v>36</v>
      </c>
      <c r="C11" s="17" t="s">
        <v>46</v>
      </c>
      <c r="D11" s="6">
        <v>172</v>
      </c>
      <c r="E11" s="6">
        <v>131</v>
      </c>
      <c r="F11" s="6">
        <v>158</v>
      </c>
      <c r="G11" s="6">
        <v>153</v>
      </c>
      <c r="H11" s="39">
        <v>614</v>
      </c>
      <c r="I11" s="6">
        <v>15</v>
      </c>
      <c r="J11" s="6">
        <v>6</v>
      </c>
      <c r="K11" s="6">
        <v>15</v>
      </c>
      <c r="L11" s="6">
        <v>5</v>
      </c>
    </row>
    <row r="12" spans="2:12" x14ac:dyDescent="0.3">
      <c r="B12" s="19" t="s">
        <v>41</v>
      </c>
      <c r="C12" s="19" t="s">
        <v>52</v>
      </c>
      <c r="D12" s="6">
        <v>153</v>
      </c>
      <c r="E12" s="6">
        <v>127</v>
      </c>
      <c r="F12" s="6">
        <v>186</v>
      </c>
      <c r="G12" s="6">
        <v>140</v>
      </c>
      <c r="H12" s="39">
        <v>606</v>
      </c>
      <c r="I12" s="6">
        <v>10</v>
      </c>
      <c r="J12" s="6">
        <v>15</v>
      </c>
      <c r="K12" s="6">
        <v>11</v>
      </c>
      <c r="L12" s="6">
        <v>5</v>
      </c>
    </row>
    <row r="13" spans="2:12" x14ac:dyDescent="0.3">
      <c r="B13" s="21" t="s">
        <v>48</v>
      </c>
      <c r="C13" s="21" t="s">
        <v>49</v>
      </c>
      <c r="D13" s="6">
        <v>163</v>
      </c>
      <c r="E13" s="6">
        <v>163</v>
      </c>
      <c r="F13" s="6">
        <v>127</v>
      </c>
      <c r="G13" s="6">
        <v>140</v>
      </c>
      <c r="H13" s="39">
        <v>593</v>
      </c>
      <c r="I13" s="6">
        <v>6</v>
      </c>
      <c r="J13" s="6">
        <v>17</v>
      </c>
      <c r="K13" s="6">
        <v>11</v>
      </c>
      <c r="L13" s="6">
        <v>6</v>
      </c>
    </row>
    <row r="14" spans="2:12" x14ac:dyDescent="0.3">
      <c r="B14" s="17" t="s">
        <v>36</v>
      </c>
      <c r="C14" s="17" t="s">
        <v>44</v>
      </c>
      <c r="D14" s="6">
        <v>164</v>
      </c>
      <c r="E14" s="6">
        <v>117</v>
      </c>
      <c r="F14" s="6">
        <v>139</v>
      </c>
      <c r="G14" s="6">
        <v>146</v>
      </c>
      <c r="H14" s="39">
        <v>566</v>
      </c>
      <c r="I14" s="6">
        <v>9</v>
      </c>
      <c r="J14" s="6">
        <v>11</v>
      </c>
      <c r="K14" s="6">
        <v>12</v>
      </c>
      <c r="L14" s="6">
        <v>8</v>
      </c>
    </row>
    <row r="15" spans="2:12" x14ac:dyDescent="0.3">
      <c r="B15" s="19" t="s">
        <v>41</v>
      </c>
      <c r="C15" s="19" t="s">
        <v>45</v>
      </c>
      <c r="D15" s="6">
        <v>158</v>
      </c>
      <c r="E15" s="6">
        <v>129</v>
      </c>
      <c r="F15" s="6">
        <v>138</v>
      </c>
      <c r="G15" s="6">
        <v>134</v>
      </c>
      <c r="H15" s="39">
        <v>559</v>
      </c>
      <c r="I15" s="6">
        <v>11</v>
      </c>
      <c r="J15" s="6">
        <v>11</v>
      </c>
      <c r="K15" s="6">
        <v>17</v>
      </c>
      <c r="L15" s="6">
        <v>3</v>
      </c>
    </row>
    <row r="16" spans="2:12" x14ac:dyDescent="0.3">
      <c r="B16" s="21" t="s">
        <v>48</v>
      </c>
      <c r="C16" s="21" t="s">
        <v>56</v>
      </c>
      <c r="D16" s="6">
        <v>159</v>
      </c>
      <c r="E16" s="6">
        <v>99</v>
      </c>
      <c r="F16" s="6">
        <v>139</v>
      </c>
      <c r="G16" s="6">
        <v>124</v>
      </c>
      <c r="H16" s="39">
        <v>521</v>
      </c>
      <c r="I16" s="6">
        <v>4</v>
      </c>
      <c r="J16" s="6">
        <v>15</v>
      </c>
      <c r="K16" s="6">
        <v>18</v>
      </c>
      <c r="L16" s="6">
        <v>3</v>
      </c>
    </row>
    <row r="17" spans="2:12" x14ac:dyDescent="0.3">
      <c r="B17" s="21" t="s">
        <v>48</v>
      </c>
      <c r="C17" s="21" t="s">
        <v>55</v>
      </c>
      <c r="D17" s="6">
        <v>111</v>
      </c>
      <c r="E17" s="6">
        <v>119</v>
      </c>
      <c r="F17" s="6">
        <v>135</v>
      </c>
      <c r="G17" s="6">
        <v>116</v>
      </c>
      <c r="H17" s="39">
        <v>481</v>
      </c>
      <c r="I17" s="6">
        <v>5</v>
      </c>
      <c r="J17" s="6">
        <v>10</v>
      </c>
      <c r="K17" s="6">
        <v>15</v>
      </c>
      <c r="L17" s="6">
        <v>10</v>
      </c>
    </row>
    <row r="18" spans="2:12" x14ac:dyDescent="0.3">
      <c r="B18" s="21" t="s">
        <v>48</v>
      </c>
      <c r="C18" s="21" t="s">
        <v>54</v>
      </c>
      <c r="D18" s="6">
        <v>145</v>
      </c>
      <c r="E18" s="6">
        <v>112</v>
      </c>
      <c r="F18" s="6">
        <v>81</v>
      </c>
      <c r="G18" s="6">
        <v>92</v>
      </c>
      <c r="H18" s="39">
        <v>430</v>
      </c>
      <c r="I18" s="6">
        <v>1</v>
      </c>
      <c r="J18" s="6">
        <v>10</v>
      </c>
      <c r="K18" s="6">
        <v>20</v>
      </c>
      <c r="L18" s="6">
        <v>9</v>
      </c>
    </row>
    <row r="19" spans="2:12" x14ac:dyDescent="0.3">
      <c r="B19" s="5"/>
      <c r="C19" s="5"/>
      <c r="D19" s="6"/>
      <c r="E19" s="6"/>
      <c r="F19" s="6"/>
      <c r="G19" s="6"/>
      <c r="H19" s="6"/>
      <c r="I19" s="6"/>
      <c r="J19" s="6"/>
      <c r="K19" s="6"/>
      <c r="L19" s="6"/>
    </row>
    <row r="20" spans="2:12" x14ac:dyDescent="0.3">
      <c r="B20" s="23"/>
      <c r="C20" s="23"/>
      <c r="D20" s="6"/>
      <c r="E20" s="6"/>
      <c r="F20" s="6"/>
      <c r="G20" s="6"/>
      <c r="H20" s="6"/>
      <c r="I20" s="6"/>
      <c r="J20" s="6"/>
      <c r="K20" s="6"/>
      <c r="L20" s="6"/>
    </row>
    <row r="21" spans="2:12" ht="15.6" x14ac:dyDescent="0.3">
      <c r="B21" s="23"/>
      <c r="C21" s="56" t="s">
        <v>167</v>
      </c>
      <c r="D21" s="6"/>
      <c r="E21" s="6"/>
      <c r="F21" s="6"/>
      <c r="G21" s="6"/>
      <c r="H21" s="6"/>
      <c r="I21" s="6"/>
      <c r="J21" s="6"/>
      <c r="K21" s="6"/>
      <c r="L21" s="6"/>
    </row>
    <row r="22" spans="2:12" x14ac:dyDescent="0.3">
      <c r="B22" s="33" t="s">
        <v>67</v>
      </c>
      <c r="C22" s="34" t="s">
        <v>77</v>
      </c>
      <c r="D22" s="6">
        <v>279</v>
      </c>
      <c r="E22" s="6">
        <v>211</v>
      </c>
      <c r="F22" s="6">
        <v>226</v>
      </c>
      <c r="G22" s="6">
        <v>192</v>
      </c>
      <c r="H22" s="39">
        <v>908</v>
      </c>
      <c r="I22" s="6">
        <v>29</v>
      </c>
      <c r="J22" s="6">
        <v>11</v>
      </c>
      <c r="K22" s="6">
        <v>2</v>
      </c>
      <c r="L22" s="6">
        <v>2</v>
      </c>
    </row>
    <row r="23" spans="2:12" x14ac:dyDescent="0.3">
      <c r="B23" s="31" t="s">
        <v>62</v>
      </c>
      <c r="C23" s="32" t="s">
        <v>63</v>
      </c>
      <c r="D23" s="6">
        <v>203</v>
      </c>
      <c r="E23" s="6">
        <v>217</v>
      </c>
      <c r="F23" s="6">
        <v>187</v>
      </c>
      <c r="G23" s="6">
        <v>223</v>
      </c>
      <c r="H23" s="39">
        <v>830</v>
      </c>
      <c r="I23" s="6">
        <v>22</v>
      </c>
      <c r="J23" s="6">
        <v>20</v>
      </c>
      <c r="K23" s="6">
        <v>1</v>
      </c>
      <c r="L23" s="6">
        <v>1</v>
      </c>
    </row>
    <row r="24" spans="2:12" x14ac:dyDescent="0.3">
      <c r="B24" s="35" t="s">
        <v>69</v>
      </c>
      <c r="C24" s="36" t="s">
        <v>82</v>
      </c>
      <c r="D24" s="6">
        <v>213</v>
      </c>
      <c r="E24" s="6">
        <v>195</v>
      </c>
      <c r="F24" s="6">
        <v>201</v>
      </c>
      <c r="G24" s="6">
        <v>201</v>
      </c>
      <c r="H24" s="39">
        <v>810</v>
      </c>
      <c r="I24" s="6">
        <v>18</v>
      </c>
      <c r="J24" s="6">
        <v>19</v>
      </c>
      <c r="K24" s="6">
        <v>3</v>
      </c>
      <c r="L24" s="6">
        <v>2</v>
      </c>
    </row>
    <row r="25" spans="2:12" x14ac:dyDescent="0.3">
      <c r="B25" s="35" t="s">
        <v>69</v>
      </c>
      <c r="C25" s="36" t="s">
        <v>89</v>
      </c>
      <c r="D25" s="6">
        <v>221</v>
      </c>
      <c r="E25" s="6">
        <v>203</v>
      </c>
      <c r="F25" s="6">
        <v>180</v>
      </c>
      <c r="G25" s="6">
        <v>192</v>
      </c>
      <c r="H25" s="39">
        <v>796</v>
      </c>
      <c r="I25" s="6">
        <v>22</v>
      </c>
      <c r="J25" s="6">
        <v>14</v>
      </c>
      <c r="K25" s="6">
        <v>2</v>
      </c>
      <c r="L25" s="6">
        <v>4</v>
      </c>
    </row>
    <row r="26" spans="2:12" x14ac:dyDescent="0.3">
      <c r="B26" s="31" t="s">
        <v>62</v>
      </c>
      <c r="C26" s="32" t="s">
        <v>72</v>
      </c>
      <c r="D26" s="6">
        <v>229</v>
      </c>
      <c r="E26" s="6">
        <v>198</v>
      </c>
      <c r="F26" s="6">
        <v>192</v>
      </c>
      <c r="G26" s="6">
        <v>174</v>
      </c>
      <c r="H26" s="39">
        <v>793</v>
      </c>
      <c r="I26" s="6">
        <v>19</v>
      </c>
      <c r="J26" s="6">
        <v>19</v>
      </c>
      <c r="K26" s="6">
        <v>1</v>
      </c>
      <c r="L26" s="6">
        <v>2</v>
      </c>
    </row>
    <row r="27" spans="2:12" x14ac:dyDescent="0.3">
      <c r="B27" s="35" t="s">
        <v>69</v>
      </c>
      <c r="C27" s="36" t="s">
        <v>80</v>
      </c>
      <c r="D27" s="6">
        <v>204</v>
      </c>
      <c r="E27" s="6">
        <v>209</v>
      </c>
      <c r="F27" s="6">
        <v>203</v>
      </c>
      <c r="G27" s="6">
        <v>172</v>
      </c>
      <c r="H27" s="39">
        <v>788</v>
      </c>
      <c r="I27" s="6">
        <v>19</v>
      </c>
      <c r="J27" s="6">
        <v>14</v>
      </c>
      <c r="K27" s="6">
        <v>3</v>
      </c>
      <c r="L27" s="6">
        <v>4</v>
      </c>
    </row>
    <row r="28" spans="2:12" x14ac:dyDescent="0.3">
      <c r="B28" s="31" t="s">
        <v>62</v>
      </c>
      <c r="C28" s="32" t="s">
        <v>64</v>
      </c>
      <c r="D28" s="6">
        <v>184</v>
      </c>
      <c r="E28" s="6">
        <v>211</v>
      </c>
      <c r="F28" s="6">
        <v>221</v>
      </c>
      <c r="G28" s="6">
        <v>157</v>
      </c>
      <c r="H28" s="39">
        <v>773</v>
      </c>
      <c r="I28" s="6">
        <v>24</v>
      </c>
      <c r="J28" s="6">
        <v>7</v>
      </c>
      <c r="K28" s="6">
        <v>9</v>
      </c>
      <c r="L28" s="6">
        <v>2</v>
      </c>
    </row>
    <row r="29" spans="2:12" x14ac:dyDescent="0.3">
      <c r="B29" s="31" t="s">
        <v>65</v>
      </c>
      <c r="C29" s="32" t="s">
        <v>78</v>
      </c>
      <c r="D29" s="6">
        <v>213</v>
      </c>
      <c r="E29" s="6">
        <v>201</v>
      </c>
      <c r="F29" s="6">
        <v>172</v>
      </c>
      <c r="G29" s="6">
        <v>172</v>
      </c>
      <c r="H29" s="39">
        <v>758</v>
      </c>
      <c r="I29" s="6">
        <v>18</v>
      </c>
      <c r="J29" s="6">
        <v>20</v>
      </c>
      <c r="K29" s="6">
        <v>3</v>
      </c>
      <c r="L29" s="6">
        <v>2</v>
      </c>
    </row>
    <row r="30" spans="2:12" x14ac:dyDescent="0.3">
      <c r="B30" s="31" t="s">
        <v>62</v>
      </c>
      <c r="C30" s="32" t="s">
        <v>88</v>
      </c>
      <c r="D30" s="6">
        <v>171</v>
      </c>
      <c r="E30" s="6">
        <v>212</v>
      </c>
      <c r="F30" s="6">
        <v>183</v>
      </c>
      <c r="G30" s="6">
        <v>191</v>
      </c>
      <c r="H30" s="39">
        <v>757</v>
      </c>
      <c r="I30" s="6">
        <v>17</v>
      </c>
      <c r="J30" s="6">
        <v>19</v>
      </c>
      <c r="K30" s="6">
        <v>1</v>
      </c>
      <c r="L30" s="6">
        <v>6</v>
      </c>
    </row>
    <row r="31" spans="2:12" x14ac:dyDescent="0.3">
      <c r="B31" s="40" t="s">
        <v>92</v>
      </c>
      <c r="C31" s="41" t="s">
        <v>96</v>
      </c>
      <c r="D31" s="6">
        <v>191</v>
      </c>
      <c r="E31" s="6">
        <v>196</v>
      </c>
      <c r="F31" s="6">
        <v>140</v>
      </c>
      <c r="G31" s="6">
        <v>223</v>
      </c>
      <c r="H31" s="39">
        <v>750</v>
      </c>
      <c r="I31" s="6">
        <v>16</v>
      </c>
      <c r="J31" s="6">
        <v>21</v>
      </c>
      <c r="K31" s="6">
        <v>5</v>
      </c>
      <c r="L31" s="6">
        <v>1</v>
      </c>
    </row>
    <row r="32" spans="2:12" x14ac:dyDescent="0.3">
      <c r="B32" s="33" t="s">
        <v>67</v>
      </c>
      <c r="C32" s="34" t="s">
        <v>68</v>
      </c>
      <c r="D32" s="6">
        <v>179</v>
      </c>
      <c r="E32" s="6">
        <v>177</v>
      </c>
      <c r="F32" s="6">
        <v>213</v>
      </c>
      <c r="G32" s="6">
        <v>170</v>
      </c>
      <c r="H32" s="39">
        <v>739</v>
      </c>
      <c r="I32" s="6">
        <v>14</v>
      </c>
      <c r="J32" s="6">
        <v>16</v>
      </c>
      <c r="K32" s="6">
        <v>5</v>
      </c>
      <c r="L32" s="6">
        <v>5</v>
      </c>
    </row>
    <row r="33" spans="2:12" x14ac:dyDescent="0.3">
      <c r="B33" s="37" t="s">
        <v>83</v>
      </c>
      <c r="C33" s="38" t="s">
        <v>100</v>
      </c>
      <c r="D33" s="6">
        <v>169</v>
      </c>
      <c r="E33" s="6">
        <v>171</v>
      </c>
      <c r="F33" s="6">
        <v>224</v>
      </c>
      <c r="G33" s="6">
        <v>174</v>
      </c>
      <c r="H33" s="39">
        <v>738</v>
      </c>
      <c r="I33" s="6">
        <v>14</v>
      </c>
      <c r="J33" s="6">
        <v>19</v>
      </c>
      <c r="K33" s="6">
        <v>5</v>
      </c>
      <c r="L33" s="6">
        <v>3</v>
      </c>
    </row>
    <row r="34" spans="2:12" x14ac:dyDescent="0.3">
      <c r="B34" s="33" t="s">
        <v>67</v>
      </c>
      <c r="C34" s="34" t="s">
        <v>73</v>
      </c>
      <c r="D34" s="6">
        <v>173</v>
      </c>
      <c r="E34" s="6">
        <v>134</v>
      </c>
      <c r="F34" s="6">
        <v>224</v>
      </c>
      <c r="G34" s="6">
        <v>194</v>
      </c>
      <c r="H34" s="39">
        <v>725</v>
      </c>
      <c r="I34" s="6">
        <v>16</v>
      </c>
      <c r="J34" s="6">
        <v>16</v>
      </c>
      <c r="K34" s="6">
        <v>6</v>
      </c>
      <c r="L34" s="6">
        <v>3</v>
      </c>
    </row>
    <row r="35" spans="2:12" x14ac:dyDescent="0.3">
      <c r="B35" s="33" t="s">
        <v>67</v>
      </c>
      <c r="C35" s="34" t="s">
        <v>74</v>
      </c>
      <c r="D35" s="6">
        <v>167</v>
      </c>
      <c r="E35" s="6">
        <v>163</v>
      </c>
      <c r="F35" s="6">
        <v>201</v>
      </c>
      <c r="G35" s="6">
        <v>171</v>
      </c>
      <c r="H35" s="39">
        <v>702</v>
      </c>
      <c r="I35" s="6">
        <v>15</v>
      </c>
      <c r="J35" s="6">
        <v>16</v>
      </c>
      <c r="K35" s="6">
        <v>3</v>
      </c>
      <c r="L35" s="6">
        <v>7</v>
      </c>
    </row>
    <row r="36" spans="2:12" x14ac:dyDescent="0.3">
      <c r="B36" s="33" t="s">
        <v>67</v>
      </c>
      <c r="C36" s="34" t="s">
        <v>76</v>
      </c>
      <c r="D36" s="6">
        <v>172</v>
      </c>
      <c r="E36" s="6">
        <v>157</v>
      </c>
      <c r="F36" s="6">
        <v>165</v>
      </c>
      <c r="G36" s="6">
        <v>203</v>
      </c>
      <c r="H36" s="39">
        <v>697</v>
      </c>
      <c r="I36" s="6">
        <v>14</v>
      </c>
      <c r="J36" s="6">
        <v>21</v>
      </c>
      <c r="K36" s="6">
        <v>6</v>
      </c>
      <c r="L36" s="6">
        <v>2</v>
      </c>
    </row>
    <row r="37" spans="2:12" x14ac:dyDescent="0.3">
      <c r="B37" s="35" t="s">
        <v>69</v>
      </c>
      <c r="C37" s="36" t="s">
        <v>70</v>
      </c>
      <c r="D37" s="6">
        <v>138</v>
      </c>
      <c r="E37" s="6">
        <v>166</v>
      </c>
      <c r="F37" s="6">
        <v>195</v>
      </c>
      <c r="G37" s="6">
        <v>190</v>
      </c>
      <c r="H37" s="39">
        <v>689</v>
      </c>
      <c r="I37" s="6">
        <v>16</v>
      </c>
      <c r="J37" s="6">
        <v>15</v>
      </c>
      <c r="K37" s="6">
        <v>4</v>
      </c>
      <c r="L37" s="6">
        <v>7</v>
      </c>
    </row>
    <row r="38" spans="2:12" x14ac:dyDescent="0.3">
      <c r="B38" s="39" t="s">
        <v>86</v>
      </c>
      <c r="C38" s="23" t="s">
        <v>87</v>
      </c>
      <c r="D38" s="6">
        <v>181</v>
      </c>
      <c r="E38" s="6">
        <v>161</v>
      </c>
      <c r="F38" s="6">
        <v>152</v>
      </c>
      <c r="G38" s="6">
        <v>193</v>
      </c>
      <c r="H38" s="39">
        <v>687</v>
      </c>
      <c r="I38" s="6">
        <v>13</v>
      </c>
      <c r="J38" s="6">
        <v>19</v>
      </c>
      <c r="K38" s="6">
        <v>3</v>
      </c>
      <c r="L38" s="6">
        <v>8</v>
      </c>
    </row>
    <row r="39" spans="2:12" x14ac:dyDescent="0.3">
      <c r="B39" s="37" t="s">
        <v>83</v>
      </c>
      <c r="C39" s="38" t="s">
        <v>105</v>
      </c>
      <c r="D39" s="6">
        <v>204</v>
      </c>
      <c r="E39" s="6">
        <v>151</v>
      </c>
      <c r="F39" s="6">
        <v>179</v>
      </c>
      <c r="G39" s="6">
        <v>148</v>
      </c>
      <c r="H39" s="39">
        <v>682</v>
      </c>
      <c r="I39" s="6">
        <v>15</v>
      </c>
      <c r="J39" s="6">
        <v>15</v>
      </c>
      <c r="K39" s="6">
        <v>10</v>
      </c>
      <c r="L39" s="6">
        <v>1</v>
      </c>
    </row>
    <row r="40" spans="2:12" x14ac:dyDescent="0.3">
      <c r="B40" s="35" t="s">
        <v>69</v>
      </c>
      <c r="C40" s="36" t="s">
        <v>91</v>
      </c>
      <c r="D40" s="6">
        <v>137</v>
      </c>
      <c r="E40" s="6">
        <v>192</v>
      </c>
      <c r="F40" s="6">
        <v>199</v>
      </c>
      <c r="G40" s="6">
        <v>149</v>
      </c>
      <c r="H40" s="39">
        <v>677</v>
      </c>
      <c r="I40" s="6">
        <v>17</v>
      </c>
      <c r="J40" s="6">
        <v>15</v>
      </c>
      <c r="K40" s="6">
        <v>5</v>
      </c>
      <c r="L40" s="6">
        <v>7</v>
      </c>
    </row>
    <row r="41" spans="2:12" x14ac:dyDescent="0.3">
      <c r="B41" s="31" t="s">
        <v>65</v>
      </c>
      <c r="C41" s="32" t="s">
        <v>71</v>
      </c>
      <c r="D41" s="6">
        <v>156</v>
      </c>
      <c r="E41" s="6">
        <v>182</v>
      </c>
      <c r="F41" s="6">
        <v>208</v>
      </c>
      <c r="G41" s="6">
        <v>117</v>
      </c>
      <c r="H41" s="39">
        <v>663</v>
      </c>
      <c r="I41" s="6">
        <v>12</v>
      </c>
      <c r="J41" s="6">
        <v>17</v>
      </c>
      <c r="K41" s="6">
        <v>8</v>
      </c>
      <c r="L41" s="6">
        <v>4</v>
      </c>
    </row>
    <row r="42" spans="2:12" x14ac:dyDescent="0.3">
      <c r="B42" s="37" t="s">
        <v>83</v>
      </c>
      <c r="C42" s="38" t="s">
        <v>102</v>
      </c>
      <c r="D42" s="6">
        <v>168</v>
      </c>
      <c r="E42" s="6">
        <v>171</v>
      </c>
      <c r="F42" s="6">
        <v>157</v>
      </c>
      <c r="G42" s="6">
        <v>167</v>
      </c>
      <c r="H42" s="39">
        <v>663</v>
      </c>
      <c r="I42" s="6">
        <v>10</v>
      </c>
      <c r="J42" s="6">
        <v>19</v>
      </c>
      <c r="K42" s="6">
        <v>8</v>
      </c>
      <c r="L42" s="6">
        <v>4</v>
      </c>
    </row>
    <row r="43" spans="2:12" x14ac:dyDescent="0.3">
      <c r="B43" s="40" t="s">
        <v>92</v>
      </c>
      <c r="C43" s="41" t="s">
        <v>94</v>
      </c>
      <c r="D43" s="6">
        <v>176</v>
      </c>
      <c r="E43" s="6">
        <v>149</v>
      </c>
      <c r="F43" s="6">
        <v>157</v>
      </c>
      <c r="G43" s="6">
        <v>180</v>
      </c>
      <c r="H43" s="39">
        <v>662</v>
      </c>
      <c r="I43" s="6">
        <v>12</v>
      </c>
      <c r="J43" s="6">
        <v>18</v>
      </c>
      <c r="K43" s="6">
        <v>6</v>
      </c>
      <c r="L43" s="6">
        <v>5</v>
      </c>
    </row>
    <row r="44" spans="2:12" x14ac:dyDescent="0.3">
      <c r="B44" s="35" t="s">
        <v>69</v>
      </c>
      <c r="C44" s="36" t="s">
        <v>90</v>
      </c>
      <c r="D44" s="6">
        <v>127</v>
      </c>
      <c r="E44" s="6">
        <v>181</v>
      </c>
      <c r="F44" s="6">
        <v>162</v>
      </c>
      <c r="G44" s="6">
        <v>180</v>
      </c>
      <c r="H44" s="39">
        <v>650</v>
      </c>
      <c r="I44" s="6">
        <v>12</v>
      </c>
      <c r="J44" s="6">
        <v>18</v>
      </c>
      <c r="K44" s="6">
        <v>8</v>
      </c>
      <c r="L44" s="6">
        <v>5</v>
      </c>
    </row>
    <row r="45" spans="2:12" x14ac:dyDescent="0.3">
      <c r="B45" s="42" t="s">
        <v>106</v>
      </c>
      <c r="C45" s="43" t="s">
        <v>113</v>
      </c>
      <c r="D45" s="6">
        <v>179</v>
      </c>
      <c r="E45" s="6">
        <v>148</v>
      </c>
      <c r="F45" s="6">
        <v>160</v>
      </c>
      <c r="G45" s="6">
        <v>160</v>
      </c>
      <c r="H45" s="39">
        <v>647</v>
      </c>
      <c r="I45" s="6">
        <v>14</v>
      </c>
      <c r="J45" s="6">
        <v>13</v>
      </c>
      <c r="K45" s="6">
        <v>8</v>
      </c>
      <c r="L45" s="6">
        <v>5</v>
      </c>
    </row>
    <row r="46" spans="2:12" x14ac:dyDescent="0.3">
      <c r="B46" s="44" t="s">
        <v>86</v>
      </c>
      <c r="C46" s="45" t="s">
        <v>117</v>
      </c>
      <c r="D46" s="6">
        <v>199</v>
      </c>
      <c r="E46" s="6">
        <v>154</v>
      </c>
      <c r="F46" s="6">
        <v>137</v>
      </c>
      <c r="G46" s="6">
        <v>157</v>
      </c>
      <c r="H46" s="39">
        <v>647</v>
      </c>
      <c r="I46" s="6">
        <v>12</v>
      </c>
      <c r="J46" s="6">
        <v>14</v>
      </c>
      <c r="K46" s="6">
        <v>9</v>
      </c>
      <c r="L46" s="6">
        <v>5</v>
      </c>
    </row>
    <row r="47" spans="2:12" x14ac:dyDescent="0.3">
      <c r="B47" s="37" t="s">
        <v>83</v>
      </c>
      <c r="C47" s="38" t="s">
        <v>84</v>
      </c>
      <c r="D47" s="6">
        <v>145</v>
      </c>
      <c r="E47" s="6">
        <v>158</v>
      </c>
      <c r="F47" s="6">
        <v>161</v>
      </c>
      <c r="G47" s="6">
        <v>182</v>
      </c>
      <c r="H47" s="39">
        <v>646</v>
      </c>
      <c r="I47" s="6">
        <v>7</v>
      </c>
      <c r="J47" s="6">
        <v>24</v>
      </c>
      <c r="K47" s="6">
        <v>3</v>
      </c>
      <c r="L47" s="6">
        <v>7</v>
      </c>
    </row>
    <row r="48" spans="2:12" x14ac:dyDescent="0.3">
      <c r="B48" s="40" t="s">
        <v>92</v>
      </c>
      <c r="C48" s="41" t="s">
        <v>97</v>
      </c>
      <c r="D48" s="6">
        <v>169</v>
      </c>
      <c r="E48" s="6">
        <v>140</v>
      </c>
      <c r="F48" s="6">
        <v>162</v>
      </c>
      <c r="G48" s="6">
        <v>170</v>
      </c>
      <c r="H48" s="39">
        <v>641</v>
      </c>
      <c r="I48" s="6">
        <v>12</v>
      </c>
      <c r="J48" s="6">
        <v>15</v>
      </c>
      <c r="K48" s="6">
        <v>9</v>
      </c>
      <c r="L48" s="6">
        <v>4</v>
      </c>
    </row>
    <row r="49" spans="2:12" x14ac:dyDescent="0.3">
      <c r="B49" s="37" t="s">
        <v>83</v>
      </c>
      <c r="C49" s="38" t="s">
        <v>104</v>
      </c>
      <c r="D49" s="6">
        <v>159</v>
      </c>
      <c r="E49" s="6">
        <v>157</v>
      </c>
      <c r="F49" s="6">
        <v>162</v>
      </c>
      <c r="G49" s="6">
        <v>162</v>
      </c>
      <c r="H49" s="39">
        <v>640</v>
      </c>
      <c r="I49" s="6">
        <v>9</v>
      </c>
      <c r="J49" s="6">
        <v>21</v>
      </c>
      <c r="K49" s="6">
        <v>7</v>
      </c>
      <c r="L49" s="6">
        <v>5</v>
      </c>
    </row>
    <row r="50" spans="2:12" x14ac:dyDescent="0.3">
      <c r="B50" s="42" t="s">
        <v>161</v>
      </c>
      <c r="C50" s="23" t="s">
        <v>165</v>
      </c>
      <c r="D50" s="6">
        <v>132</v>
      </c>
      <c r="E50" s="6">
        <v>158</v>
      </c>
      <c r="F50" s="6">
        <v>144</v>
      </c>
      <c r="G50" s="6">
        <v>205</v>
      </c>
      <c r="H50" s="39">
        <v>639</v>
      </c>
      <c r="I50" s="6">
        <v>10</v>
      </c>
      <c r="J50" s="6">
        <v>18</v>
      </c>
      <c r="K50" s="6">
        <v>8</v>
      </c>
      <c r="L50" s="6">
        <v>4</v>
      </c>
    </row>
    <row r="51" spans="2:12" x14ac:dyDescent="0.3">
      <c r="B51" s="40" t="s">
        <v>92</v>
      </c>
      <c r="C51" s="41" t="s">
        <v>95</v>
      </c>
      <c r="D51" s="6">
        <v>154</v>
      </c>
      <c r="E51" s="6">
        <v>152</v>
      </c>
      <c r="F51" s="6">
        <v>174</v>
      </c>
      <c r="G51" s="6">
        <v>159</v>
      </c>
      <c r="H51" s="39">
        <v>639</v>
      </c>
      <c r="I51" s="6">
        <v>9</v>
      </c>
      <c r="J51" s="6">
        <v>18</v>
      </c>
      <c r="K51" s="6">
        <v>8</v>
      </c>
      <c r="L51" s="6">
        <v>5</v>
      </c>
    </row>
    <row r="52" spans="2:12" x14ac:dyDescent="0.3">
      <c r="B52" s="42" t="s">
        <v>161</v>
      </c>
      <c r="C52" s="43" t="s">
        <v>159</v>
      </c>
      <c r="D52" s="6">
        <v>177</v>
      </c>
      <c r="E52" s="6">
        <v>154</v>
      </c>
      <c r="F52" s="6">
        <v>167</v>
      </c>
      <c r="G52" s="6">
        <v>137</v>
      </c>
      <c r="H52" s="39">
        <v>635</v>
      </c>
      <c r="I52" s="6">
        <v>7</v>
      </c>
      <c r="J52" s="6">
        <v>22</v>
      </c>
      <c r="K52" s="6">
        <v>9</v>
      </c>
      <c r="L52" s="6">
        <v>3</v>
      </c>
    </row>
    <row r="53" spans="2:12" x14ac:dyDescent="0.3">
      <c r="B53" s="40" t="s">
        <v>92</v>
      </c>
      <c r="C53" s="41" t="s">
        <v>93</v>
      </c>
      <c r="D53" s="6">
        <v>125</v>
      </c>
      <c r="E53" s="6">
        <v>134</v>
      </c>
      <c r="F53" s="6">
        <v>189</v>
      </c>
      <c r="G53" s="6">
        <v>172</v>
      </c>
      <c r="H53" s="39">
        <v>620</v>
      </c>
      <c r="I53" s="6">
        <v>12</v>
      </c>
      <c r="J53" s="6">
        <v>15</v>
      </c>
      <c r="K53" s="6">
        <v>6</v>
      </c>
      <c r="L53" s="6">
        <v>11</v>
      </c>
    </row>
    <row r="54" spans="2:12" x14ac:dyDescent="0.3">
      <c r="B54" s="40" t="s">
        <v>92</v>
      </c>
      <c r="C54" s="41" t="s">
        <v>103</v>
      </c>
      <c r="D54" s="6">
        <v>120</v>
      </c>
      <c r="E54" s="6">
        <v>140</v>
      </c>
      <c r="F54" s="6">
        <v>168</v>
      </c>
      <c r="G54" s="6">
        <v>181</v>
      </c>
      <c r="H54" s="39">
        <v>609</v>
      </c>
      <c r="I54" s="6">
        <v>8</v>
      </c>
      <c r="J54" s="6">
        <v>18</v>
      </c>
      <c r="K54" s="6">
        <v>11</v>
      </c>
      <c r="L54" s="6">
        <v>4</v>
      </c>
    </row>
    <row r="55" spans="2:12" x14ac:dyDescent="0.3">
      <c r="B55" s="42" t="s">
        <v>106</v>
      </c>
      <c r="C55" s="43" t="s">
        <v>110</v>
      </c>
      <c r="D55" s="6">
        <v>169</v>
      </c>
      <c r="E55" s="6">
        <v>145</v>
      </c>
      <c r="F55" s="6">
        <v>160</v>
      </c>
      <c r="G55" s="6">
        <v>135</v>
      </c>
      <c r="H55" s="39">
        <v>609</v>
      </c>
      <c r="I55" s="6">
        <v>8</v>
      </c>
      <c r="J55" s="6">
        <v>21</v>
      </c>
      <c r="K55" s="6">
        <v>7</v>
      </c>
      <c r="L55" s="6">
        <v>6</v>
      </c>
    </row>
    <row r="56" spans="2:12" x14ac:dyDescent="0.3">
      <c r="B56" s="42" t="s">
        <v>106</v>
      </c>
      <c r="C56" s="43" t="s">
        <v>111</v>
      </c>
      <c r="D56" s="6">
        <v>137</v>
      </c>
      <c r="E56" s="6">
        <v>155</v>
      </c>
      <c r="F56" s="6">
        <v>160</v>
      </c>
      <c r="G56" s="6">
        <v>153</v>
      </c>
      <c r="H56" s="39">
        <v>605</v>
      </c>
      <c r="I56" s="6">
        <v>11</v>
      </c>
      <c r="J56" s="6">
        <v>13</v>
      </c>
      <c r="K56" s="6">
        <v>10</v>
      </c>
      <c r="L56" s="6">
        <v>8</v>
      </c>
    </row>
    <row r="57" spans="2:12" x14ac:dyDescent="0.3">
      <c r="B57" s="37" t="s">
        <v>83</v>
      </c>
      <c r="C57" s="38" t="s">
        <v>112</v>
      </c>
      <c r="D57" s="6">
        <v>157</v>
      </c>
      <c r="E57" s="6">
        <v>144</v>
      </c>
      <c r="F57" s="6">
        <v>112</v>
      </c>
      <c r="G57" s="6">
        <v>179</v>
      </c>
      <c r="H57" s="39">
        <v>592</v>
      </c>
      <c r="I57" s="6">
        <v>11</v>
      </c>
      <c r="J57" s="6">
        <v>13</v>
      </c>
      <c r="K57" s="6">
        <v>13</v>
      </c>
      <c r="L57" s="6">
        <v>5</v>
      </c>
    </row>
    <row r="58" spans="2:12" x14ac:dyDescent="0.3">
      <c r="B58" s="42" t="s">
        <v>106</v>
      </c>
      <c r="C58" s="43" t="s">
        <v>114</v>
      </c>
      <c r="D58" s="6">
        <v>154</v>
      </c>
      <c r="E58" s="6">
        <v>160</v>
      </c>
      <c r="F58" s="6">
        <v>146</v>
      </c>
      <c r="G58" s="6">
        <v>122</v>
      </c>
      <c r="H58" s="39">
        <v>582</v>
      </c>
      <c r="I58" s="6">
        <v>6</v>
      </c>
      <c r="J58" s="6">
        <v>19</v>
      </c>
      <c r="K58" s="6">
        <v>12</v>
      </c>
      <c r="L58" s="6">
        <v>3</v>
      </c>
    </row>
    <row r="59" spans="2:12" x14ac:dyDescent="0.3">
      <c r="B59" s="44" t="s">
        <v>86</v>
      </c>
      <c r="C59" s="45" t="s">
        <v>119</v>
      </c>
      <c r="D59" s="6">
        <v>139</v>
      </c>
      <c r="E59" s="6">
        <v>110</v>
      </c>
      <c r="F59" s="6">
        <v>130</v>
      </c>
      <c r="G59" s="6">
        <v>170</v>
      </c>
      <c r="H59" s="39">
        <v>549</v>
      </c>
      <c r="I59" s="6">
        <v>7</v>
      </c>
      <c r="J59" s="6">
        <v>15</v>
      </c>
      <c r="K59" s="6">
        <v>10</v>
      </c>
      <c r="L59" s="6">
        <v>9</v>
      </c>
    </row>
    <row r="60" spans="2:12" x14ac:dyDescent="0.3">
      <c r="B60" s="42" t="s">
        <v>106</v>
      </c>
      <c r="C60" s="43" t="s">
        <v>115</v>
      </c>
      <c r="D60" s="6">
        <v>145</v>
      </c>
      <c r="E60" s="6">
        <v>128</v>
      </c>
      <c r="F60" s="6">
        <v>124</v>
      </c>
      <c r="G60" s="6">
        <v>143</v>
      </c>
      <c r="H60" s="39">
        <v>540</v>
      </c>
      <c r="I60" s="6">
        <v>10</v>
      </c>
      <c r="J60" s="6">
        <v>10</v>
      </c>
      <c r="K60" s="6">
        <v>13</v>
      </c>
      <c r="L60" s="6">
        <v>7</v>
      </c>
    </row>
    <row r="61" spans="2:12" x14ac:dyDescent="0.3">
      <c r="B61" s="44" t="s">
        <v>86</v>
      </c>
      <c r="C61" s="45" t="s">
        <v>121</v>
      </c>
      <c r="D61" s="6">
        <v>94</v>
      </c>
      <c r="E61" s="6">
        <v>124</v>
      </c>
      <c r="F61" s="6">
        <v>132</v>
      </c>
      <c r="G61" s="6">
        <v>166</v>
      </c>
      <c r="H61" s="39">
        <v>516</v>
      </c>
      <c r="I61" s="6">
        <v>10</v>
      </c>
      <c r="J61" s="6">
        <v>9</v>
      </c>
      <c r="K61" s="6">
        <v>21</v>
      </c>
      <c r="L61" s="6">
        <v>2</v>
      </c>
    </row>
    <row r="62" spans="2:12" x14ac:dyDescent="0.3">
      <c r="B62" s="44" t="s">
        <v>86</v>
      </c>
      <c r="C62" s="45" t="s">
        <v>120</v>
      </c>
      <c r="D62" s="6">
        <v>133</v>
      </c>
      <c r="E62" s="6">
        <v>107</v>
      </c>
      <c r="F62" s="6">
        <v>123</v>
      </c>
      <c r="G62" s="6">
        <v>119</v>
      </c>
      <c r="H62" s="39">
        <v>482</v>
      </c>
      <c r="I62" s="6">
        <v>3</v>
      </c>
      <c r="J62" s="6">
        <v>12</v>
      </c>
      <c r="K62" s="6">
        <v>20</v>
      </c>
      <c r="L62" s="6">
        <v>5</v>
      </c>
    </row>
    <row r="63" spans="2:12" x14ac:dyDescent="0.3">
      <c r="B63" s="44" t="s">
        <v>86</v>
      </c>
      <c r="C63" s="45" t="s">
        <v>118</v>
      </c>
      <c r="D63" s="6">
        <v>135</v>
      </c>
      <c r="E63" s="6">
        <v>119</v>
      </c>
      <c r="F63" s="6">
        <v>97</v>
      </c>
      <c r="G63" s="6">
        <v>122</v>
      </c>
      <c r="H63" s="39">
        <v>473</v>
      </c>
      <c r="I63" s="6">
        <v>6</v>
      </c>
      <c r="J63" s="6">
        <v>10</v>
      </c>
      <c r="K63" s="6">
        <v>22</v>
      </c>
      <c r="L63" s="6">
        <v>2</v>
      </c>
    </row>
    <row r="64" spans="2:12" x14ac:dyDescent="0.3">
      <c r="B64" s="23"/>
      <c r="C64" s="23"/>
      <c r="D64" s="6"/>
      <c r="E64" s="6"/>
      <c r="F64" s="6"/>
      <c r="G64" s="6"/>
      <c r="H64" s="6"/>
      <c r="I64" s="6"/>
      <c r="J64" s="6"/>
      <c r="K64" s="6"/>
      <c r="L64" s="6"/>
    </row>
    <row r="65" spans="2:12" x14ac:dyDescent="0.3">
      <c r="B65" s="5"/>
      <c r="C65" s="5"/>
      <c r="D65" s="6"/>
      <c r="E65" s="6"/>
      <c r="F65" s="6"/>
      <c r="G65" s="6"/>
      <c r="H65" s="6"/>
      <c r="I65" s="6"/>
      <c r="J65" s="6"/>
      <c r="K65" s="6"/>
      <c r="L65" s="6"/>
    </row>
  </sheetData>
  <sortState xmlns:xlrd2="http://schemas.microsoft.com/office/spreadsheetml/2017/richdata2" ref="B22:L64">
    <sortCondition descending="1" ref="H22:H64"/>
  </sortState>
  <pageMargins left="0.7" right="0.7" top="0.75" bottom="0.75" header="0.3" footer="0.3"/>
  <pageSetup paperSize="9" orientation="portrait" horizontalDpi="0" verticalDpi="0" r:id="rId1"/>
  <rowBreaks count="1" manualBreakCount="1">
    <brk id="19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279F1-A1C2-41AB-84E0-C8CAE1FDE49A}">
  <dimension ref="B2:O67"/>
  <sheetViews>
    <sheetView topLeftCell="A28" workbookViewId="0">
      <selection activeCell="A28" sqref="A1:A1048576"/>
    </sheetView>
  </sheetViews>
  <sheetFormatPr defaultRowHeight="14.4" x14ac:dyDescent="0.3"/>
  <cols>
    <col min="2" max="2" width="3.6640625" bestFit="1" customWidth="1"/>
    <col min="3" max="3" width="18.44140625" bestFit="1" customWidth="1"/>
    <col min="4" max="7" width="6.5546875" style="3" customWidth="1"/>
    <col min="8" max="8" width="8.88671875" style="48"/>
    <col min="9" max="9" width="3.21875" bestFit="1" customWidth="1"/>
    <col min="10" max="10" width="20.21875" bestFit="1" customWidth="1"/>
    <col min="11" max="14" width="6.33203125" style="3" customWidth="1"/>
    <col min="15" max="15" width="8.88671875" style="3"/>
  </cols>
  <sheetData>
    <row r="2" spans="2:8" x14ac:dyDescent="0.3">
      <c r="C2" s="49" t="s">
        <v>162</v>
      </c>
    </row>
    <row r="3" spans="2:8" x14ac:dyDescent="0.3">
      <c r="B3" s="31" t="s">
        <v>65</v>
      </c>
      <c r="C3" s="32" t="s">
        <v>71</v>
      </c>
      <c r="D3" s="6">
        <v>203</v>
      </c>
      <c r="E3" s="6">
        <v>223</v>
      </c>
      <c r="F3" s="6">
        <v>225</v>
      </c>
      <c r="G3" s="6">
        <v>224</v>
      </c>
      <c r="H3" s="39">
        <f t="shared" ref="H3:H44" si="0">SUM(D3:G3)</f>
        <v>875</v>
      </c>
    </row>
    <row r="4" spans="2:8" x14ac:dyDescent="0.3">
      <c r="B4" s="31" t="s">
        <v>62</v>
      </c>
      <c r="C4" s="32" t="s">
        <v>63</v>
      </c>
      <c r="D4" s="6">
        <v>225</v>
      </c>
      <c r="E4" s="6">
        <v>213</v>
      </c>
      <c r="F4" s="6">
        <v>205</v>
      </c>
      <c r="G4" s="6">
        <v>194</v>
      </c>
      <c r="H4" s="39">
        <f t="shared" si="0"/>
        <v>837</v>
      </c>
    </row>
    <row r="5" spans="2:8" x14ac:dyDescent="0.3">
      <c r="B5" s="31" t="s">
        <v>62</v>
      </c>
      <c r="C5" s="32" t="s">
        <v>72</v>
      </c>
      <c r="D5" s="6">
        <v>180</v>
      </c>
      <c r="E5" s="6">
        <v>226</v>
      </c>
      <c r="F5" s="6">
        <v>172</v>
      </c>
      <c r="G5" s="6">
        <v>213</v>
      </c>
      <c r="H5" s="39">
        <f t="shared" si="0"/>
        <v>791</v>
      </c>
    </row>
    <row r="6" spans="2:8" x14ac:dyDescent="0.3">
      <c r="B6" s="33" t="s">
        <v>67</v>
      </c>
      <c r="C6" s="34" t="s">
        <v>77</v>
      </c>
      <c r="D6" s="6">
        <v>162</v>
      </c>
      <c r="E6" s="6">
        <v>221</v>
      </c>
      <c r="F6" s="6">
        <v>205</v>
      </c>
      <c r="G6" s="6">
        <v>190</v>
      </c>
      <c r="H6" s="39">
        <f t="shared" si="0"/>
        <v>778</v>
      </c>
    </row>
    <row r="7" spans="2:8" x14ac:dyDescent="0.3">
      <c r="B7" s="33" t="s">
        <v>67</v>
      </c>
      <c r="C7" s="34" t="s">
        <v>68</v>
      </c>
      <c r="D7" s="6">
        <v>203</v>
      </c>
      <c r="E7" s="6">
        <v>202</v>
      </c>
      <c r="F7" s="6">
        <v>193</v>
      </c>
      <c r="G7" s="6">
        <v>177</v>
      </c>
      <c r="H7" s="39">
        <f t="shared" si="0"/>
        <v>775</v>
      </c>
    </row>
    <row r="8" spans="2:8" x14ac:dyDescent="0.3">
      <c r="B8" s="31" t="s">
        <v>65</v>
      </c>
      <c r="C8" s="32" t="s">
        <v>78</v>
      </c>
      <c r="D8" s="6">
        <v>224</v>
      </c>
      <c r="E8" s="6">
        <v>201</v>
      </c>
      <c r="F8" s="6">
        <v>158</v>
      </c>
      <c r="G8" s="6">
        <v>189</v>
      </c>
      <c r="H8" s="39">
        <f t="shared" si="0"/>
        <v>772</v>
      </c>
    </row>
    <row r="9" spans="2:8" x14ac:dyDescent="0.3">
      <c r="B9" s="31" t="s">
        <v>62</v>
      </c>
      <c r="C9" s="32" t="s">
        <v>88</v>
      </c>
      <c r="D9" s="6">
        <v>180</v>
      </c>
      <c r="E9" s="6">
        <v>150</v>
      </c>
      <c r="F9" s="6">
        <v>222</v>
      </c>
      <c r="G9" s="6">
        <v>215</v>
      </c>
      <c r="H9" s="39">
        <f t="shared" si="0"/>
        <v>767</v>
      </c>
    </row>
    <row r="10" spans="2:8" x14ac:dyDescent="0.3">
      <c r="B10" s="33" t="s">
        <v>67</v>
      </c>
      <c r="C10" s="34" t="s">
        <v>73</v>
      </c>
      <c r="D10" s="6">
        <v>159</v>
      </c>
      <c r="E10" s="6">
        <v>189</v>
      </c>
      <c r="F10" s="6">
        <v>205</v>
      </c>
      <c r="G10" s="6">
        <v>213</v>
      </c>
      <c r="H10" s="39">
        <f t="shared" si="0"/>
        <v>766</v>
      </c>
    </row>
    <row r="11" spans="2:8" x14ac:dyDescent="0.3">
      <c r="B11" s="35" t="s">
        <v>69</v>
      </c>
      <c r="C11" s="36" t="s">
        <v>82</v>
      </c>
      <c r="D11" s="6">
        <v>235</v>
      </c>
      <c r="E11" s="6">
        <v>202</v>
      </c>
      <c r="F11" s="6">
        <v>139</v>
      </c>
      <c r="G11" s="6">
        <v>180</v>
      </c>
      <c r="H11" s="39">
        <f t="shared" si="0"/>
        <v>756</v>
      </c>
    </row>
    <row r="12" spans="2:8" x14ac:dyDescent="0.3">
      <c r="B12" s="31" t="s">
        <v>65</v>
      </c>
      <c r="C12" s="32" t="s">
        <v>66</v>
      </c>
      <c r="D12" s="6">
        <v>193</v>
      </c>
      <c r="E12" s="6">
        <v>167</v>
      </c>
      <c r="F12" s="6">
        <v>213</v>
      </c>
      <c r="G12" s="6">
        <v>178</v>
      </c>
      <c r="H12" s="39">
        <f t="shared" si="0"/>
        <v>751</v>
      </c>
    </row>
    <row r="13" spans="2:8" x14ac:dyDescent="0.3">
      <c r="B13" s="33" t="s">
        <v>67</v>
      </c>
      <c r="C13" s="34" t="s">
        <v>81</v>
      </c>
      <c r="D13" s="6">
        <v>166</v>
      </c>
      <c r="E13" s="6">
        <v>181</v>
      </c>
      <c r="F13" s="6">
        <v>195</v>
      </c>
      <c r="G13" s="6">
        <v>206</v>
      </c>
      <c r="H13" s="39">
        <f t="shared" si="0"/>
        <v>748</v>
      </c>
    </row>
    <row r="14" spans="2:8" x14ac:dyDescent="0.3">
      <c r="B14" s="40" t="s">
        <v>92</v>
      </c>
      <c r="C14" s="41" t="s">
        <v>94</v>
      </c>
      <c r="D14" s="6">
        <v>147</v>
      </c>
      <c r="E14" s="6">
        <v>182</v>
      </c>
      <c r="F14" s="6">
        <v>192</v>
      </c>
      <c r="G14" s="6">
        <v>226</v>
      </c>
      <c r="H14" s="39">
        <f t="shared" si="0"/>
        <v>747</v>
      </c>
    </row>
    <row r="15" spans="2:8" x14ac:dyDescent="0.3">
      <c r="B15" s="35" t="s">
        <v>69</v>
      </c>
      <c r="C15" s="36" t="s">
        <v>90</v>
      </c>
      <c r="D15" s="6">
        <v>194</v>
      </c>
      <c r="E15" s="6">
        <v>192</v>
      </c>
      <c r="F15" s="6">
        <v>190</v>
      </c>
      <c r="G15" s="6">
        <v>163</v>
      </c>
      <c r="H15" s="39">
        <f t="shared" si="0"/>
        <v>739</v>
      </c>
    </row>
    <row r="16" spans="2:8" x14ac:dyDescent="0.3">
      <c r="B16" s="40" t="s">
        <v>92</v>
      </c>
      <c r="C16" s="41" t="s">
        <v>93</v>
      </c>
      <c r="D16" s="6">
        <v>190</v>
      </c>
      <c r="E16" s="6">
        <v>210</v>
      </c>
      <c r="F16" s="6">
        <v>157</v>
      </c>
      <c r="G16" s="6">
        <v>179</v>
      </c>
      <c r="H16" s="39">
        <f t="shared" si="0"/>
        <v>736</v>
      </c>
    </row>
    <row r="17" spans="2:15" x14ac:dyDescent="0.3">
      <c r="B17" s="33" t="s">
        <v>67</v>
      </c>
      <c r="C17" s="34" t="s">
        <v>74</v>
      </c>
      <c r="D17" s="6">
        <v>216</v>
      </c>
      <c r="E17" s="6">
        <v>159</v>
      </c>
      <c r="F17" s="6">
        <v>157</v>
      </c>
      <c r="G17" s="6">
        <v>195</v>
      </c>
      <c r="H17" s="39">
        <f t="shared" si="0"/>
        <v>727</v>
      </c>
    </row>
    <row r="18" spans="2:15" x14ac:dyDescent="0.3">
      <c r="B18" s="33" t="s">
        <v>67</v>
      </c>
      <c r="C18" s="34" t="s">
        <v>76</v>
      </c>
      <c r="D18" s="6">
        <v>150</v>
      </c>
      <c r="E18" s="6">
        <v>191</v>
      </c>
      <c r="F18" s="6">
        <v>192</v>
      </c>
      <c r="G18" s="6">
        <v>186</v>
      </c>
      <c r="H18" s="39">
        <f t="shared" si="0"/>
        <v>719</v>
      </c>
      <c r="I18" s="49"/>
      <c r="J18" s="49"/>
      <c r="O18" s="48"/>
    </row>
    <row r="19" spans="2:15" x14ac:dyDescent="0.3">
      <c r="B19" s="40" t="s">
        <v>92</v>
      </c>
      <c r="C19" s="41" t="s">
        <v>96</v>
      </c>
      <c r="D19" s="6">
        <v>191</v>
      </c>
      <c r="E19" s="6">
        <v>170</v>
      </c>
      <c r="F19" s="6">
        <v>143</v>
      </c>
      <c r="G19" s="6">
        <v>209</v>
      </c>
      <c r="H19" s="39">
        <f t="shared" si="0"/>
        <v>713</v>
      </c>
      <c r="I19" s="49"/>
      <c r="J19" s="49"/>
      <c r="O19" s="48"/>
    </row>
    <row r="20" spans="2:15" x14ac:dyDescent="0.3">
      <c r="B20" s="40" t="s">
        <v>92</v>
      </c>
      <c r="C20" s="41" t="s">
        <v>97</v>
      </c>
      <c r="D20" s="6">
        <v>131</v>
      </c>
      <c r="E20" s="6">
        <v>205</v>
      </c>
      <c r="F20" s="6">
        <v>202</v>
      </c>
      <c r="G20" s="6">
        <v>153</v>
      </c>
      <c r="H20" s="39">
        <f t="shared" si="0"/>
        <v>691</v>
      </c>
      <c r="I20" s="49"/>
      <c r="J20" s="49"/>
      <c r="O20" s="48"/>
    </row>
    <row r="21" spans="2:15" x14ac:dyDescent="0.3">
      <c r="B21" s="37" t="s">
        <v>83</v>
      </c>
      <c r="C21" s="38" t="s">
        <v>84</v>
      </c>
      <c r="D21" s="6">
        <v>157</v>
      </c>
      <c r="E21" s="6">
        <v>172</v>
      </c>
      <c r="F21" s="6">
        <v>195</v>
      </c>
      <c r="G21" s="6">
        <v>165</v>
      </c>
      <c r="H21" s="39">
        <f t="shared" si="0"/>
        <v>689</v>
      </c>
      <c r="I21" s="49"/>
      <c r="J21" s="49"/>
      <c r="O21" s="48"/>
    </row>
    <row r="22" spans="2:15" x14ac:dyDescent="0.3">
      <c r="B22" s="37" t="s">
        <v>83</v>
      </c>
      <c r="C22" s="38" t="s">
        <v>100</v>
      </c>
      <c r="D22" s="6">
        <v>159</v>
      </c>
      <c r="E22" s="6">
        <v>147</v>
      </c>
      <c r="F22" s="6">
        <v>181</v>
      </c>
      <c r="G22" s="6">
        <v>202</v>
      </c>
      <c r="H22" s="39">
        <f t="shared" si="0"/>
        <v>689</v>
      </c>
    </row>
    <row r="23" spans="2:15" x14ac:dyDescent="0.3">
      <c r="B23" s="42" t="s">
        <v>106</v>
      </c>
      <c r="C23" s="43" t="s">
        <v>113</v>
      </c>
      <c r="D23" s="6">
        <v>181</v>
      </c>
      <c r="E23" s="6">
        <v>202</v>
      </c>
      <c r="F23" s="6">
        <v>147</v>
      </c>
      <c r="G23" s="6">
        <v>159</v>
      </c>
      <c r="H23" s="39">
        <f t="shared" si="0"/>
        <v>689</v>
      </c>
    </row>
    <row r="24" spans="2:15" x14ac:dyDescent="0.3">
      <c r="B24" s="35" t="s">
        <v>69</v>
      </c>
      <c r="C24" s="36" t="s">
        <v>70</v>
      </c>
      <c r="D24" s="6">
        <v>171</v>
      </c>
      <c r="E24" s="6">
        <v>169</v>
      </c>
      <c r="F24" s="6">
        <v>169</v>
      </c>
      <c r="G24" s="6">
        <v>171</v>
      </c>
      <c r="H24" s="39">
        <f t="shared" si="0"/>
        <v>680</v>
      </c>
    </row>
    <row r="25" spans="2:15" x14ac:dyDescent="0.3">
      <c r="B25" s="42" t="s">
        <v>106</v>
      </c>
      <c r="C25" s="43" t="s">
        <v>110</v>
      </c>
      <c r="D25" s="6">
        <v>181</v>
      </c>
      <c r="E25" s="6">
        <v>137</v>
      </c>
      <c r="F25" s="6">
        <v>183</v>
      </c>
      <c r="G25" s="6">
        <v>150</v>
      </c>
      <c r="H25" s="39">
        <f t="shared" si="0"/>
        <v>651</v>
      </c>
    </row>
    <row r="26" spans="2:15" x14ac:dyDescent="0.3">
      <c r="B26" s="42" t="s">
        <v>161</v>
      </c>
      <c r="C26" s="43" t="s">
        <v>159</v>
      </c>
      <c r="D26" s="6">
        <v>159</v>
      </c>
      <c r="E26" s="6">
        <v>153</v>
      </c>
      <c r="F26" s="6">
        <v>158</v>
      </c>
      <c r="G26" s="6">
        <v>176</v>
      </c>
      <c r="H26" s="39">
        <f t="shared" si="0"/>
        <v>646</v>
      </c>
    </row>
    <row r="27" spans="2:15" x14ac:dyDescent="0.3">
      <c r="B27" s="39" t="s">
        <v>86</v>
      </c>
      <c r="C27" s="23" t="s">
        <v>87</v>
      </c>
      <c r="D27" s="6">
        <v>158</v>
      </c>
      <c r="E27" s="6">
        <v>147</v>
      </c>
      <c r="F27" s="6">
        <v>160</v>
      </c>
      <c r="G27" s="6">
        <v>180</v>
      </c>
      <c r="H27" s="39">
        <f t="shared" si="0"/>
        <v>645</v>
      </c>
    </row>
    <row r="28" spans="2:15" x14ac:dyDescent="0.3">
      <c r="B28" s="37" t="s">
        <v>83</v>
      </c>
      <c r="C28" s="38" t="s">
        <v>112</v>
      </c>
      <c r="D28" s="6">
        <v>136</v>
      </c>
      <c r="E28" s="6">
        <v>134</v>
      </c>
      <c r="F28" s="6">
        <v>186</v>
      </c>
      <c r="G28" s="6">
        <v>180</v>
      </c>
      <c r="H28" s="39">
        <f t="shared" si="0"/>
        <v>636</v>
      </c>
    </row>
    <row r="29" spans="2:15" x14ac:dyDescent="0.3">
      <c r="B29" s="35" t="s">
        <v>69</v>
      </c>
      <c r="C29" s="36" t="s">
        <v>85</v>
      </c>
      <c r="D29" s="6">
        <v>170</v>
      </c>
      <c r="E29" s="6">
        <v>158</v>
      </c>
      <c r="F29" s="6">
        <v>126</v>
      </c>
      <c r="G29" s="6">
        <v>180</v>
      </c>
      <c r="H29" s="39">
        <f t="shared" si="0"/>
        <v>634</v>
      </c>
    </row>
    <row r="30" spans="2:15" x14ac:dyDescent="0.3">
      <c r="B30" s="42" t="s">
        <v>106</v>
      </c>
      <c r="C30" s="43" t="s">
        <v>115</v>
      </c>
      <c r="D30" s="6">
        <v>146</v>
      </c>
      <c r="E30" s="6">
        <v>168</v>
      </c>
      <c r="F30" s="6">
        <v>137</v>
      </c>
      <c r="G30" s="6">
        <v>176</v>
      </c>
      <c r="H30" s="39">
        <f t="shared" si="0"/>
        <v>627</v>
      </c>
    </row>
    <row r="31" spans="2:15" x14ac:dyDescent="0.3">
      <c r="B31" s="35" t="s">
        <v>69</v>
      </c>
      <c r="C31" s="36" t="s">
        <v>91</v>
      </c>
      <c r="D31" s="6">
        <v>139</v>
      </c>
      <c r="E31" s="6">
        <v>160</v>
      </c>
      <c r="F31" s="6">
        <v>168</v>
      </c>
      <c r="G31" s="6">
        <v>157</v>
      </c>
      <c r="H31" s="39">
        <f t="shared" si="0"/>
        <v>624</v>
      </c>
    </row>
    <row r="32" spans="2:15" x14ac:dyDescent="0.3">
      <c r="B32" s="42" t="s">
        <v>106</v>
      </c>
      <c r="C32" s="43" t="s">
        <v>114</v>
      </c>
      <c r="D32" s="6">
        <v>142</v>
      </c>
      <c r="E32" s="6">
        <v>147</v>
      </c>
      <c r="F32" s="6">
        <v>153</v>
      </c>
      <c r="G32" s="6">
        <v>168</v>
      </c>
      <c r="H32" s="39">
        <f t="shared" si="0"/>
        <v>610</v>
      </c>
    </row>
    <row r="33" spans="2:8" x14ac:dyDescent="0.3">
      <c r="B33" s="37" t="s">
        <v>83</v>
      </c>
      <c r="C33" s="38" t="s">
        <v>104</v>
      </c>
      <c r="D33" s="6">
        <v>131</v>
      </c>
      <c r="E33" s="6">
        <v>150</v>
      </c>
      <c r="F33" s="6">
        <v>149</v>
      </c>
      <c r="G33" s="6">
        <v>170</v>
      </c>
      <c r="H33" s="39">
        <f t="shared" si="0"/>
        <v>600</v>
      </c>
    </row>
    <row r="34" spans="2:8" x14ac:dyDescent="0.3">
      <c r="B34" s="40" t="s">
        <v>92</v>
      </c>
      <c r="C34" s="41" t="s">
        <v>103</v>
      </c>
      <c r="D34" s="6">
        <v>146</v>
      </c>
      <c r="E34" s="6">
        <v>83</v>
      </c>
      <c r="F34" s="6">
        <v>160</v>
      </c>
      <c r="G34" s="6">
        <v>210</v>
      </c>
      <c r="H34" s="39">
        <f t="shared" si="0"/>
        <v>599</v>
      </c>
    </row>
    <row r="35" spans="2:8" x14ac:dyDescent="0.3">
      <c r="B35" s="35" t="s">
        <v>69</v>
      </c>
      <c r="C35" s="36" t="s">
        <v>80</v>
      </c>
      <c r="D35" s="6">
        <v>141</v>
      </c>
      <c r="E35" s="6">
        <v>161</v>
      </c>
      <c r="F35" s="6">
        <v>145</v>
      </c>
      <c r="G35" s="6">
        <v>146</v>
      </c>
      <c r="H35" s="39">
        <f t="shared" si="0"/>
        <v>593</v>
      </c>
    </row>
    <row r="36" spans="2:8" x14ac:dyDescent="0.3">
      <c r="B36" s="37" t="s">
        <v>83</v>
      </c>
      <c r="C36" s="38" t="s">
        <v>102</v>
      </c>
      <c r="D36" s="6">
        <v>127</v>
      </c>
      <c r="E36" s="6">
        <v>156</v>
      </c>
      <c r="F36" s="6">
        <v>144</v>
      </c>
      <c r="G36" s="6">
        <v>150</v>
      </c>
      <c r="H36" s="39">
        <f t="shared" si="0"/>
        <v>577</v>
      </c>
    </row>
    <row r="37" spans="2:8" x14ac:dyDescent="0.3">
      <c r="B37" s="42" t="s">
        <v>106</v>
      </c>
      <c r="C37" s="43" t="s">
        <v>111</v>
      </c>
      <c r="D37" s="6">
        <v>128</v>
      </c>
      <c r="E37" s="6">
        <v>145</v>
      </c>
      <c r="F37" s="6">
        <v>132</v>
      </c>
      <c r="G37" s="6">
        <v>158</v>
      </c>
      <c r="H37" s="39">
        <f t="shared" si="0"/>
        <v>563</v>
      </c>
    </row>
    <row r="38" spans="2:8" x14ac:dyDescent="0.3">
      <c r="B38" s="44" t="s">
        <v>86</v>
      </c>
      <c r="C38" s="45" t="s">
        <v>119</v>
      </c>
      <c r="D38" s="6">
        <v>156</v>
      </c>
      <c r="E38" s="6">
        <v>109</v>
      </c>
      <c r="F38" s="6">
        <v>134</v>
      </c>
      <c r="G38" s="6">
        <v>157</v>
      </c>
      <c r="H38" s="39">
        <f t="shared" si="0"/>
        <v>556</v>
      </c>
    </row>
    <row r="39" spans="2:8" x14ac:dyDescent="0.3">
      <c r="B39" s="40" t="s">
        <v>92</v>
      </c>
      <c r="C39" s="41" t="s">
        <v>95</v>
      </c>
      <c r="D39" s="6">
        <v>131</v>
      </c>
      <c r="E39" s="6">
        <v>170</v>
      </c>
      <c r="F39" s="6">
        <v>128</v>
      </c>
      <c r="G39" s="6">
        <v>125</v>
      </c>
      <c r="H39" s="39">
        <f t="shared" si="0"/>
        <v>554</v>
      </c>
    </row>
    <row r="40" spans="2:8" x14ac:dyDescent="0.3">
      <c r="B40" s="44" t="s">
        <v>86</v>
      </c>
      <c r="C40" s="45" t="s">
        <v>116</v>
      </c>
      <c r="D40" s="6">
        <v>146</v>
      </c>
      <c r="E40" s="6">
        <v>113</v>
      </c>
      <c r="F40" s="6">
        <v>131</v>
      </c>
      <c r="G40" s="6">
        <v>129</v>
      </c>
      <c r="H40" s="39">
        <f t="shared" si="0"/>
        <v>519</v>
      </c>
    </row>
    <row r="41" spans="2:8" x14ac:dyDescent="0.3">
      <c r="B41" s="93" t="s">
        <v>86</v>
      </c>
      <c r="C41" s="94" t="s">
        <v>121</v>
      </c>
      <c r="D41" s="6">
        <v>126</v>
      </c>
      <c r="E41" s="6">
        <v>149</v>
      </c>
      <c r="F41" s="6">
        <v>109</v>
      </c>
      <c r="G41" s="6">
        <v>118</v>
      </c>
      <c r="H41" s="39">
        <f t="shared" si="0"/>
        <v>502</v>
      </c>
    </row>
    <row r="42" spans="2:8" x14ac:dyDescent="0.3">
      <c r="B42" s="93" t="s">
        <v>86</v>
      </c>
      <c r="C42" s="94" t="s">
        <v>117</v>
      </c>
      <c r="D42" s="6">
        <v>112</v>
      </c>
      <c r="E42" s="6">
        <v>113</v>
      </c>
      <c r="F42" s="6">
        <v>133</v>
      </c>
      <c r="G42" s="6">
        <v>120</v>
      </c>
      <c r="H42" s="39">
        <f t="shared" si="0"/>
        <v>478</v>
      </c>
    </row>
    <row r="43" spans="2:8" x14ac:dyDescent="0.3">
      <c r="B43" s="44" t="s">
        <v>86</v>
      </c>
      <c r="C43" s="45" t="s">
        <v>118</v>
      </c>
      <c r="D43" s="6">
        <v>132</v>
      </c>
      <c r="E43" s="6">
        <v>117</v>
      </c>
      <c r="F43" s="6">
        <v>112</v>
      </c>
      <c r="G43" s="6">
        <v>108</v>
      </c>
      <c r="H43" s="39">
        <f t="shared" si="0"/>
        <v>469</v>
      </c>
    </row>
    <row r="44" spans="2:8" x14ac:dyDescent="0.3">
      <c r="B44" s="44" t="s">
        <v>86</v>
      </c>
      <c r="C44" s="45" t="s">
        <v>120</v>
      </c>
      <c r="D44" s="6">
        <v>107</v>
      </c>
      <c r="E44" s="6">
        <v>113</v>
      </c>
      <c r="F44" s="6">
        <v>116</v>
      </c>
      <c r="G44" s="6">
        <v>121</v>
      </c>
      <c r="H44" s="39">
        <f t="shared" si="0"/>
        <v>457</v>
      </c>
    </row>
    <row r="45" spans="2:8" x14ac:dyDescent="0.3">
      <c r="B45" s="76"/>
      <c r="C45" s="105"/>
      <c r="D45" s="106"/>
      <c r="E45" s="106"/>
      <c r="F45" s="106"/>
      <c r="G45" s="106"/>
      <c r="H45" s="76"/>
    </row>
    <row r="46" spans="2:8" x14ac:dyDescent="0.3">
      <c r="B46" s="48"/>
      <c r="C46" s="49"/>
    </row>
    <row r="47" spans="2:8" x14ac:dyDescent="0.3">
      <c r="B47" s="48"/>
      <c r="C47" s="49"/>
    </row>
    <row r="48" spans="2:8" x14ac:dyDescent="0.3">
      <c r="B48" s="48"/>
      <c r="C48" s="49"/>
    </row>
    <row r="49" spans="2:8" x14ac:dyDescent="0.3">
      <c r="B49" s="48"/>
      <c r="C49" s="49"/>
    </row>
    <row r="50" spans="2:8" x14ac:dyDescent="0.3">
      <c r="B50" s="48"/>
      <c r="C50" s="49"/>
    </row>
    <row r="51" spans="2:8" x14ac:dyDescent="0.3">
      <c r="C51" s="49" t="s">
        <v>162</v>
      </c>
    </row>
    <row r="52" spans="2:8" x14ac:dyDescent="0.3">
      <c r="B52" s="15" t="s">
        <v>33</v>
      </c>
      <c r="C52" s="16" t="s">
        <v>43</v>
      </c>
      <c r="D52" s="6">
        <v>193</v>
      </c>
      <c r="E52" s="6">
        <v>168</v>
      </c>
      <c r="F52" s="6">
        <v>213</v>
      </c>
      <c r="G52" s="6">
        <v>164</v>
      </c>
      <c r="H52" s="39">
        <f t="shared" ref="H52:H67" si="1">SUM(D52:G52)</f>
        <v>738</v>
      </c>
    </row>
    <row r="53" spans="2:8" x14ac:dyDescent="0.3">
      <c r="B53" s="15" t="s">
        <v>33</v>
      </c>
      <c r="C53" s="16" t="s">
        <v>34</v>
      </c>
      <c r="D53" s="6">
        <v>183</v>
      </c>
      <c r="E53" s="6">
        <v>179</v>
      </c>
      <c r="F53" s="6">
        <v>157</v>
      </c>
      <c r="G53" s="6">
        <v>217</v>
      </c>
      <c r="H53" s="39">
        <f t="shared" si="1"/>
        <v>736</v>
      </c>
    </row>
    <row r="54" spans="2:8" x14ac:dyDescent="0.3">
      <c r="B54" s="17" t="s">
        <v>36</v>
      </c>
      <c r="C54" s="18" t="s">
        <v>47</v>
      </c>
      <c r="D54" s="6">
        <v>188</v>
      </c>
      <c r="E54" s="6">
        <v>169</v>
      </c>
      <c r="F54" s="6">
        <v>177</v>
      </c>
      <c r="G54" s="6">
        <v>163</v>
      </c>
      <c r="H54" s="39">
        <f t="shared" si="1"/>
        <v>697</v>
      </c>
    </row>
    <row r="55" spans="2:8" x14ac:dyDescent="0.3">
      <c r="B55" s="19" t="s">
        <v>41</v>
      </c>
      <c r="C55" s="20" t="s">
        <v>51</v>
      </c>
      <c r="D55" s="6">
        <v>180</v>
      </c>
      <c r="E55" s="6">
        <v>166</v>
      </c>
      <c r="F55" s="6">
        <v>162</v>
      </c>
      <c r="G55" s="6">
        <v>180</v>
      </c>
      <c r="H55" s="39">
        <f t="shared" si="1"/>
        <v>688</v>
      </c>
    </row>
    <row r="56" spans="2:8" x14ac:dyDescent="0.3">
      <c r="B56" s="83" t="s">
        <v>33</v>
      </c>
      <c r="C56" s="83" t="s">
        <v>39</v>
      </c>
      <c r="D56" s="6">
        <v>155</v>
      </c>
      <c r="E56" s="6">
        <v>189</v>
      </c>
      <c r="F56" s="6">
        <v>175</v>
      </c>
      <c r="G56" s="6">
        <v>166</v>
      </c>
      <c r="H56" s="39">
        <f t="shared" si="1"/>
        <v>685</v>
      </c>
    </row>
    <row r="57" spans="2:8" x14ac:dyDescent="0.3">
      <c r="B57" s="17" t="s">
        <v>36</v>
      </c>
      <c r="C57" s="18" t="s">
        <v>37</v>
      </c>
      <c r="D57" s="6">
        <v>154</v>
      </c>
      <c r="E57" s="6">
        <v>153</v>
      </c>
      <c r="F57" s="6">
        <v>199</v>
      </c>
      <c r="G57" s="6">
        <v>166</v>
      </c>
      <c r="H57" s="39">
        <f t="shared" si="1"/>
        <v>672</v>
      </c>
    </row>
    <row r="58" spans="2:8" x14ac:dyDescent="0.3">
      <c r="B58" s="19" t="s">
        <v>41</v>
      </c>
      <c r="C58" s="20" t="s">
        <v>45</v>
      </c>
      <c r="D58" s="6">
        <v>171</v>
      </c>
      <c r="E58" s="6">
        <v>173</v>
      </c>
      <c r="F58" s="6">
        <v>166</v>
      </c>
      <c r="G58" s="6">
        <v>154</v>
      </c>
      <c r="H58" s="39">
        <f t="shared" si="1"/>
        <v>664</v>
      </c>
    </row>
    <row r="59" spans="2:8" x14ac:dyDescent="0.3">
      <c r="B59" s="15" t="s">
        <v>33</v>
      </c>
      <c r="C59" s="16" t="s">
        <v>38</v>
      </c>
      <c r="D59" s="6">
        <v>166</v>
      </c>
      <c r="E59" s="6">
        <v>146</v>
      </c>
      <c r="F59" s="6">
        <v>180</v>
      </c>
      <c r="G59" s="6">
        <v>169</v>
      </c>
      <c r="H59" s="39">
        <f t="shared" si="1"/>
        <v>661</v>
      </c>
    </row>
    <row r="60" spans="2:8" x14ac:dyDescent="0.3">
      <c r="B60" s="17" t="s">
        <v>36</v>
      </c>
      <c r="C60" s="18" t="s">
        <v>46</v>
      </c>
      <c r="D60" s="6">
        <v>147</v>
      </c>
      <c r="E60" s="6">
        <v>153</v>
      </c>
      <c r="F60" s="6">
        <v>193</v>
      </c>
      <c r="G60" s="6">
        <v>140</v>
      </c>
      <c r="H60" s="39">
        <f t="shared" si="1"/>
        <v>633</v>
      </c>
    </row>
    <row r="61" spans="2:8" x14ac:dyDescent="0.3">
      <c r="B61" s="17" t="s">
        <v>36</v>
      </c>
      <c r="C61" s="18" t="s">
        <v>44</v>
      </c>
      <c r="D61" s="6">
        <v>166</v>
      </c>
      <c r="E61" s="6">
        <v>166</v>
      </c>
      <c r="F61" s="6">
        <v>122</v>
      </c>
      <c r="G61" s="6">
        <v>158</v>
      </c>
      <c r="H61" s="39">
        <f t="shared" si="1"/>
        <v>612</v>
      </c>
    </row>
    <row r="62" spans="2:8" x14ac:dyDescent="0.3">
      <c r="B62" s="21" t="s">
        <v>48</v>
      </c>
      <c r="C62" s="22" t="s">
        <v>56</v>
      </c>
      <c r="D62" s="6">
        <v>117</v>
      </c>
      <c r="E62" s="6">
        <v>131</v>
      </c>
      <c r="F62" s="6">
        <v>189</v>
      </c>
      <c r="G62" s="6">
        <v>139</v>
      </c>
      <c r="H62" s="39">
        <f t="shared" si="1"/>
        <v>576</v>
      </c>
    </row>
    <row r="63" spans="2:8" x14ac:dyDescent="0.3">
      <c r="B63" s="19" t="s">
        <v>41</v>
      </c>
      <c r="C63" s="20" t="s">
        <v>42</v>
      </c>
      <c r="D63" s="6">
        <v>127</v>
      </c>
      <c r="E63" s="6">
        <v>147</v>
      </c>
      <c r="F63" s="6">
        <v>147</v>
      </c>
      <c r="G63" s="6">
        <v>153</v>
      </c>
      <c r="H63" s="39">
        <f t="shared" si="1"/>
        <v>574</v>
      </c>
    </row>
    <row r="64" spans="2:8" x14ac:dyDescent="0.3">
      <c r="B64" s="21" t="s">
        <v>48</v>
      </c>
      <c r="C64" s="22" t="s">
        <v>55</v>
      </c>
      <c r="D64" s="6">
        <v>137</v>
      </c>
      <c r="E64" s="6">
        <v>137</v>
      </c>
      <c r="F64" s="6">
        <v>159</v>
      </c>
      <c r="G64" s="6">
        <v>124</v>
      </c>
      <c r="H64" s="39">
        <f t="shared" si="1"/>
        <v>557</v>
      </c>
    </row>
    <row r="65" spans="2:8" x14ac:dyDescent="0.3">
      <c r="B65" s="21" t="s">
        <v>48</v>
      </c>
      <c r="C65" s="22" t="s">
        <v>49</v>
      </c>
      <c r="D65" s="6">
        <v>128</v>
      </c>
      <c r="E65" s="6">
        <v>132</v>
      </c>
      <c r="F65" s="6">
        <v>134</v>
      </c>
      <c r="G65" s="6">
        <v>134</v>
      </c>
      <c r="H65" s="39">
        <f t="shared" si="1"/>
        <v>528</v>
      </c>
    </row>
    <row r="66" spans="2:8" x14ac:dyDescent="0.3">
      <c r="B66" s="19" t="s">
        <v>41</v>
      </c>
      <c r="C66" s="20" t="s">
        <v>53</v>
      </c>
      <c r="D66" s="6">
        <v>133</v>
      </c>
      <c r="E66" s="6">
        <v>142</v>
      </c>
      <c r="F66" s="6">
        <v>115</v>
      </c>
      <c r="G66" s="6">
        <v>136</v>
      </c>
      <c r="H66" s="39">
        <f t="shared" si="1"/>
        <v>526</v>
      </c>
    </row>
    <row r="67" spans="2:8" x14ac:dyDescent="0.3">
      <c r="B67" s="21" t="s">
        <v>48</v>
      </c>
      <c r="C67" s="21" t="s">
        <v>54</v>
      </c>
      <c r="D67" s="6">
        <v>127</v>
      </c>
      <c r="E67" s="6">
        <v>126</v>
      </c>
      <c r="F67" s="6">
        <v>125</v>
      </c>
      <c r="G67" s="6">
        <v>136</v>
      </c>
      <c r="H67" s="39">
        <f t="shared" si="1"/>
        <v>514</v>
      </c>
    </row>
  </sheetData>
  <sortState xmlns:xlrd2="http://schemas.microsoft.com/office/spreadsheetml/2017/richdata2" ref="B3:H50">
    <sortCondition descending="1" ref="H3:H50"/>
  </sortState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ACBD2-463C-41E1-8C50-CD373AC9211B}">
  <dimension ref="B3:L65"/>
  <sheetViews>
    <sheetView workbookViewId="0">
      <selection activeCell="N25" sqref="N25"/>
    </sheetView>
  </sheetViews>
  <sheetFormatPr defaultRowHeight="14.4" x14ac:dyDescent="0.3"/>
  <cols>
    <col min="2" max="2" width="3.6640625" bestFit="1" customWidth="1"/>
    <col min="3" max="3" width="18.44140625" bestFit="1" customWidth="1"/>
    <col min="4" max="7" width="6.44140625" style="3" customWidth="1"/>
    <col min="8" max="8" width="8.88671875" style="3"/>
    <col min="9" max="12" width="5" style="3" customWidth="1"/>
  </cols>
  <sheetData>
    <row r="3" spans="2:12" x14ac:dyDescent="0.3">
      <c r="C3" s="49" t="s">
        <v>133</v>
      </c>
    </row>
    <row r="4" spans="2:12" x14ac:dyDescent="0.3">
      <c r="B4" s="15" t="s">
        <v>33</v>
      </c>
      <c r="C4" s="15" t="s">
        <v>34</v>
      </c>
      <c r="D4" s="6">
        <v>214</v>
      </c>
      <c r="E4" s="6">
        <v>171</v>
      </c>
      <c r="F4" s="6">
        <v>172</v>
      </c>
      <c r="G4" s="6">
        <v>205</v>
      </c>
      <c r="H4" s="39">
        <v>762</v>
      </c>
      <c r="I4" s="6">
        <v>18</v>
      </c>
      <c r="J4" s="6">
        <v>20</v>
      </c>
      <c r="K4" s="6">
        <v>2</v>
      </c>
      <c r="L4" s="6">
        <v>3</v>
      </c>
    </row>
    <row r="5" spans="2:12" x14ac:dyDescent="0.3">
      <c r="B5" s="17" t="s">
        <v>36</v>
      </c>
      <c r="C5" s="17" t="s">
        <v>37</v>
      </c>
      <c r="D5" s="6">
        <v>192</v>
      </c>
      <c r="E5" s="6">
        <v>160</v>
      </c>
      <c r="F5" s="6">
        <v>193</v>
      </c>
      <c r="G5" s="6">
        <v>138</v>
      </c>
      <c r="H5" s="39">
        <v>683</v>
      </c>
      <c r="I5" s="6">
        <v>14</v>
      </c>
      <c r="J5" s="6">
        <v>17</v>
      </c>
      <c r="K5" s="6">
        <v>3</v>
      </c>
      <c r="L5" s="6">
        <v>8</v>
      </c>
    </row>
    <row r="6" spans="2:12" x14ac:dyDescent="0.3">
      <c r="B6" s="15" t="s">
        <v>33</v>
      </c>
      <c r="C6" s="15" t="s">
        <v>38</v>
      </c>
      <c r="D6" s="6">
        <v>158</v>
      </c>
      <c r="E6" s="6">
        <v>126</v>
      </c>
      <c r="F6" s="6">
        <v>182</v>
      </c>
      <c r="G6" s="6">
        <v>192</v>
      </c>
      <c r="H6" s="39">
        <v>658</v>
      </c>
      <c r="I6" s="6">
        <v>12</v>
      </c>
      <c r="J6" s="6">
        <v>17</v>
      </c>
      <c r="K6" s="6">
        <v>10</v>
      </c>
      <c r="L6" s="6">
        <v>2</v>
      </c>
    </row>
    <row r="7" spans="2:12" x14ac:dyDescent="0.3">
      <c r="B7" s="15" t="s">
        <v>33</v>
      </c>
      <c r="C7" s="15" t="s">
        <v>35</v>
      </c>
      <c r="D7" s="6">
        <v>139</v>
      </c>
      <c r="E7" s="6">
        <v>168</v>
      </c>
      <c r="F7" s="6">
        <v>149</v>
      </c>
      <c r="G7" s="6">
        <v>181</v>
      </c>
      <c r="H7" s="39">
        <v>637</v>
      </c>
      <c r="I7" s="6">
        <v>9</v>
      </c>
      <c r="J7" s="6">
        <v>18</v>
      </c>
      <c r="K7" s="6">
        <v>5</v>
      </c>
      <c r="L7" s="6">
        <v>9</v>
      </c>
    </row>
    <row r="8" spans="2:12" x14ac:dyDescent="0.3">
      <c r="B8" s="17" t="s">
        <v>36</v>
      </c>
      <c r="C8" s="17" t="s">
        <v>47</v>
      </c>
      <c r="D8" s="6">
        <v>177</v>
      </c>
      <c r="E8" s="6">
        <v>134</v>
      </c>
      <c r="F8" s="6">
        <v>166</v>
      </c>
      <c r="G8" s="6">
        <v>152</v>
      </c>
      <c r="H8" s="39">
        <v>629</v>
      </c>
      <c r="I8" s="6">
        <v>7</v>
      </c>
      <c r="J8" s="6">
        <v>20</v>
      </c>
      <c r="K8" s="6">
        <v>5</v>
      </c>
      <c r="L8" s="6">
        <v>9</v>
      </c>
    </row>
    <row r="9" spans="2:12" x14ac:dyDescent="0.3">
      <c r="B9" s="17" t="s">
        <v>36</v>
      </c>
      <c r="C9" s="17" t="s">
        <v>46</v>
      </c>
      <c r="D9" s="6">
        <v>155</v>
      </c>
      <c r="E9" s="6">
        <v>146</v>
      </c>
      <c r="F9" s="6">
        <v>179</v>
      </c>
      <c r="G9" s="6">
        <v>146</v>
      </c>
      <c r="H9" s="39">
        <v>626</v>
      </c>
      <c r="I9" s="6">
        <v>9</v>
      </c>
      <c r="J9" s="6">
        <v>19</v>
      </c>
      <c r="K9" s="6">
        <v>6</v>
      </c>
      <c r="L9" s="6">
        <v>8</v>
      </c>
    </row>
    <row r="10" spans="2:12" x14ac:dyDescent="0.3">
      <c r="B10" s="17" t="s">
        <v>36</v>
      </c>
      <c r="C10" s="17" t="s">
        <v>44</v>
      </c>
      <c r="D10" s="6">
        <v>125</v>
      </c>
      <c r="E10" s="6">
        <v>159</v>
      </c>
      <c r="F10" s="6">
        <v>179</v>
      </c>
      <c r="G10" s="6">
        <v>156</v>
      </c>
      <c r="H10" s="39">
        <v>619</v>
      </c>
      <c r="I10" s="6">
        <v>12</v>
      </c>
      <c r="J10" s="6">
        <v>13</v>
      </c>
      <c r="K10" s="6">
        <v>9</v>
      </c>
      <c r="L10" s="6">
        <v>6</v>
      </c>
    </row>
    <row r="11" spans="2:12" x14ac:dyDescent="0.3">
      <c r="B11" s="15" t="s">
        <v>33</v>
      </c>
      <c r="C11" s="15" t="s">
        <v>43</v>
      </c>
      <c r="D11" s="6">
        <v>150</v>
      </c>
      <c r="E11" s="6">
        <v>154</v>
      </c>
      <c r="F11" s="6">
        <v>170</v>
      </c>
      <c r="G11" s="6">
        <v>130</v>
      </c>
      <c r="H11" s="39">
        <v>604</v>
      </c>
      <c r="I11" s="6">
        <v>10</v>
      </c>
      <c r="J11" s="6">
        <v>14</v>
      </c>
      <c r="K11" s="6">
        <v>9</v>
      </c>
      <c r="L11" s="6">
        <v>7</v>
      </c>
    </row>
    <row r="12" spans="2:12" x14ac:dyDescent="0.3">
      <c r="B12" s="19" t="s">
        <v>41</v>
      </c>
      <c r="C12" s="19" t="s">
        <v>50</v>
      </c>
      <c r="D12" s="6">
        <v>123</v>
      </c>
      <c r="E12" s="6">
        <v>171</v>
      </c>
      <c r="F12" s="6">
        <v>163</v>
      </c>
      <c r="G12" s="6">
        <v>117</v>
      </c>
      <c r="H12" s="39">
        <v>574</v>
      </c>
      <c r="I12" s="6">
        <v>6</v>
      </c>
      <c r="J12" s="6">
        <v>16</v>
      </c>
      <c r="K12" s="6">
        <v>17</v>
      </c>
      <c r="L12" s="6">
        <v>2</v>
      </c>
    </row>
    <row r="13" spans="2:12" x14ac:dyDescent="0.3">
      <c r="B13" s="19" t="s">
        <v>41</v>
      </c>
      <c r="C13" s="19" t="s">
        <v>52</v>
      </c>
      <c r="D13" s="6">
        <v>125</v>
      </c>
      <c r="E13" s="6">
        <v>178</v>
      </c>
      <c r="F13" s="6">
        <v>125</v>
      </c>
      <c r="G13" s="6">
        <v>144</v>
      </c>
      <c r="H13" s="39">
        <v>572</v>
      </c>
      <c r="I13" s="6">
        <v>7</v>
      </c>
      <c r="J13" s="6">
        <v>18</v>
      </c>
      <c r="K13" s="6">
        <v>10</v>
      </c>
      <c r="L13" s="6">
        <v>7</v>
      </c>
    </row>
    <row r="14" spans="2:12" x14ac:dyDescent="0.3">
      <c r="B14" s="19" t="s">
        <v>41</v>
      </c>
      <c r="C14" s="19" t="s">
        <v>42</v>
      </c>
      <c r="D14" s="6">
        <v>142</v>
      </c>
      <c r="E14" s="6">
        <v>139</v>
      </c>
      <c r="F14" s="6">
        <v>131</v>
      </c>
      <c r="G14" s="6">
        <v>150</v>
      </c>
      <c r="H14" s="39">
        <v>562</v>
      </c>
      <c r="I14" s="6">
        <v>3</v>
      </c>
      <c r="J14" s="6">
        <v>21</v>
      </c>
      <c r="K14" s="6">
        <v>13</v>
      </c>
      <c r="L14" s="6">
        <v>3</v>
      </c>
    </row>
    <row r="15" spans="2:12" x14ac:dyDescent="0.3">
      <c r="B15" s="21" t="s">
        <v>48</v>
      </c>
      <c r="C15" s="21" t="s">
        <v>49</v>
      </c>
      <c r="D15" s="6">
        <v>187</v>
      </c>
      <c r="E15" s="6">
        <v>120</v>
      </c>
      <c r="F15" s="6">
        <v>110</v>
      </c>
      <c r="G15" s="6">
        <v>127</v>
      </c>
      <c r="H15" s="39">
        <v>544</v>
      </c>
      <c r="I15" s="6">
        <v>7</v>
      </c>
      <c r="J15" s="6">
        <v>13</v>
      </c>
      <c r="K15" s="6">
        <v>16</v>
      </c>
      <c r="L15" s="6">
        <v>4</v>
      </c>
    </row>
    <row r="16" spans="2:12" x14ac:dyDescent="0.3">
      <c r="B16" s="19" t="s">
        <v>41</v>
      </c>
      <c r="C16" s="19" t="s">
        <v>53</v>
      </c>
      <c r="D16" s="6">
        <v>115</v>
      </c>
      <c r="E16" s="6">
        <v>128</v>
      </c>
      <c r="F16" s="6">
        <v>114</v>
      </c>
      <c r="G16" s="6">
        <v>146</v>
      </c>
      <c r="H16" s="39">
        <v>503</v>
      </c>
      <c r="I16" s="6">
        <v>6</v>
      </c>
      <c r="J16" s="6">
        <v>13</v>
      </c>
      <c r="K16" s="6">
        <v>16</v>
      </c>
      <c r="L16" s="6">
        <v>5</v>
      </c>
    </row>
    <row r="17" spans="2:12" x14ac:dyDescent="0.3">
      <c r="B17" s="21" t="s">
        <v>48</v>
      </c>
      <c r="C17" s="21" t="s">
        <v>56</v>
      </c>
      <c r="D17" s="6">
        <v>164</v>
      </c>
      <c r="E17" s="6">
        <v>115</v>
      </c>
      <c r="F17" s="6">
        <v>114</v>
      </c>
      <c r="G17" s="6">
        <v>79</v>
      </c>
      <c r="H17" s="39">
        <v>472</v>
      </c>
      <c r="I17" s="6">
        <v>8</v>
      </c>
      <c r="J17" s="6">
        <v>7</v>
      </c>
      <c r="K17" s="6">
        <v>22</v>
      </c>
      <c r="L17" s="6">
        <v>3</v>
      </c>
    </row>
    <row r="18" spans="2:12" x14ac:dyDescent="0.3">
      <c r="B18" s="21" t="s">
        <v>48</v>
      </c>
      <c r="C18" s="21" t="s">
        <v>57</v>
      </c>
      <c r="D18" s="6">
        <v>95</v>
      </c>
      <c r="E18" s="6">
        <v>128</v>
      </c>
      <c r="F18" s="6">
        <v>138</v>
      </c>
      <c r="G18" s="6">
        <v>99</v>
      </c>
      <c r="H18" s="39">
        <v>460</v>
      </c>
      <c r="I18" s="6">
        <v>3</v>
      </c>
      <c r="J18" s="6">
        <v>12</v>
      </c>
      <c r="K18" s="6">
        <v>22</v>
      </c>
      <c r="L18" s="6">
        <v>3</v>
      </c>
    </row>
    <row r="19" spans="2:12" x14ac:dyDescent="0.3">
      <c r="B19" s="21" t="s">
        <v>48</v>
      </c>
      <c r="C19" s="21" t="s">
        <v>58</v>
      </c>
      <c r="D19" s="6">
        <v>125</v>
      </c>
      <c r="E19" s="6">
        <v>107</v>
      </c>
      <c r="F19" s="6">
        <v>113</v>
      </c>
      <c r="G19" s="6">
        <v>112</v>
      </c>
      <c r="H19" s="39">
        <v>457</v>
      </c>
      <c r="I19" s="6">
        <v>5</v>
      </c>
      <c r="J19" s="6">
        <v>9</v>
      </c>
      <c r="K19" s="6">
        <v>20</v>
      </c>
      <c r="L19" s="6">
        <v>6</v>
      </c>
    </row>
    <row r="20" spans="2:12" x14ac:dyDescent="0.3">
      <c r="B20" s="49"/>
      <c r="C20" s="49"/>
    </row>
    <row r="21" spans="2:12" x14ac:dyDescent="0.3">
      <c r="B21" s="49"/>
      <c r="C21" s="49"/>
    </row>
    <row r="22" spans="2:12" x14ac:dyDescent="0.3">
      <c r="B22" s="49"/>
      <c r="C22" s="49" t="s">
        <v>132</v>
      </c>
    </row>
    <row r="23" spans="2:12" x14ac:dyDescent="0.3">
      <c r="B23" s="33" t="s">
        <v>67</v>
      </c>
      <c r="C23" s="34" t="s">
        <v>68</v>
      </c>
      <c r="D23" s="6">
        <v>224</v>
      </c>
      <c r="E23" s="6">
        <v>278</v>
      </c>
      <c r="F23" s="6">
        <v>185</v>
      </c>
      <c r="G23" s="6">
        <v>202</v>
      </c>
      <c r="H23" s="39">
        <v>889</v>
      </c>
      <c r="I23" s="6">
        <v>25</v>
      </c>
      <c r="J23" s="6">
        <v>14</v>
      </c>
      <c r="K23" s="6">
        <v>2</v>
      </c>
      <c r="L23" s="6">
        <v>2</v>
      </c>
    </row>
    <row r="24" spans="2:12" x14ac:dyDescent="0.3">
      <c r="B24" s="31" t="s">
        <v>62</v>
      </c>
      <c r="C24" s="32" t="s">
        <v>63</v>
      </c>
      <c r="D24" s="6">
        <v>202</v>
      </c>
      <c r="E24" s="6">
        <v>235</v>
      </c>
      <c r="F24" s="6">
        <v>225</v>
      </c>
      <c r="G24" s="6">
        <v>183</v>
      </c>
      <c r="H24" s="39">
        <v>845</v>
      </c>
      <c r="I24" s="6">
        <v>25</v>
      </c>
      <c r="J24" s="6">
        <v>14</v>
      </c>
      <c r="K24" s="6">
        <v>4</v>
      </c>
      <c r="L24" s="6">
        <v>1</v>
      </c>
    </row>
    <row r="25" spans="2:12" x14ac:dyDescent="0.3">
      <c r="B25" s="31" t="s">
        <v>65</v>
      </c>
      <c r="C25" s="32" t="s">
        <v>66</v>
      </c>
      <c r="D25" s="6">
        <v>178</v>
      </c>
      <c r="E25" s="6">
        <v>195</v>
      </c>
      <c r="F25" s="6">
        <v>268</v>
      </c>
      <c r="G25" s="6">
        <v>182</v>
      </c>
      <c r="H25" s="39">
        <v>823</v>
      </c>
      <c r="I25" s="6">
        <v>22</v>
      </c>
      <c r="J25" s="6">
        <v>16</v>
      </c>
      <c r="K25" s="6">
        <v>4</v>
      </c>
      <c r="L25" s="6">
        <v>1</v>
      </c>
    </row>
    <row r="26" spans="2:12" x14ac:dyDescent="0.3">
      <c r="B26" s="35" t="s">
        <v>69</v>
      </c>
      <c r="C26" s="36" t="s">
        <v>70</v>
      </c>
      <c r="D26" s="6">
        <v>204</v>
      </c>
      <c r="E26" s="6">
        <v>193</v>
      </c>
      <c r="F26" s="6">
        <v>210</v>
      </c>
      <c r="G26" s="6">
        <v>200</v>
      </c>
      <c r="H26" s="39">
        <v>807</v>
      </c>
      <c r="I26" s="6">
        <v>19</v>
      </c>
      <c r="J26" s="6">
        <v>20</v>
      </c>
      <c r="K26" s="6">
        <v>2</v>
      </c>
      <c r="L26" s="6">
        <v>2</v>
      </c>
    </row>
    <row r="27" spans="2:12" x14ac:dyDescent="0.3">
      <c r="B27" s="31" t="s">
        <v>62</v>
      </c>
      <c r="C27" s="32" t="s">
        <v>64</v>
      </c>
      <c r="D27" s="6">
        <v>185</v>
      </c>
      <c r="E27" s="6">
        <v>204</v>
      </c>
      <c r="F27" s="6">
        <v>155</v>
      </c>
      <c r="G27" s="6">
        <v>256</v>
      </c>
      <c r="H27" s="39">
        <v>800</v>
      </c>
      <c r="I27" s="6">
        <v>19</v>
      </c>
      <c r="J27" s="6">
        <v>16</v>
      </c>
      <c r="K27" s="6">
        <v>5</v>
      </c>
      <c r="L27" s="6">
        <v>2</v>
      </c>
    </row>
    <row r="28" spans="2:12" x14ac:dyDescent="0.3">
      <c r="B28" s="39" t="s">
        <v>86</v>
      </c>
      <c r="C28" s="23" t="s">
        <v>87</v>
      </c>
      <c r="D28" s="6">
        <v>199</v>
      </c>
      <c r="E28" s="6">
        <v>180</v>
      </c>
      <c r="F28" s="6">
        <v>194</v>
      </c>
      <c r="G28" s="6">
        <v>210</v>
      </c>
      <c r="H28" s="39">
        <v>783</v>
      </c>
      <c r="I28" s="6">
        <v>21</v>
      </c>
      <c r="J28" s="6">
        <v>13</v>
      </c>
      <c r="K28" s="6">
        <v>6</v>
      </c>
      <c r="L28" s="6">
        <v>2</v>
      </c>
    </row>
    <row r="29" spans="2:12" x14ac:dyDescent="0.3">
      <c r="B29" s="33" t="s">
        <v>67</v>
      </c>
      <c r="C29" s="34" t="s">
        <v>81</v>
      </c>
      <c r="D29" s="6">
        <v>180</v>
      </c>
      <c r="E29" s="6">
        <v>189</v>
      </c>
      <c r="F29" s="6">
        <v>203</v>
      </c>
      <c r="G29" s="6">
        <v>210</v>
      </c>
      <c r="H29" s="39">
        <v>782</v>
      </c>
      <c r="I29" s="6">
        <v>18</v>
      </c>
      <c r="J29" s="6">
        <v>19</v>
      </c>
      <c r="K29" s="6">
        <v>1</v>
      </c>
      <c r="L29" s="6">
        <v>4</v>
      </c>
    </row>
    <row r="30" spans="2:12" x14ac:dyDescent="0.3">
      <c r="B30" s="33" t="s">
        <v>67</v>
      </c>
      <c r="C30" s="34" t="s">
        <v>73</v>
      </c>
      <c r="D30" s="6">
        <v>210</v>
      </c>
      <c r="E30" s="6">
        <v>171</v>
      </c>
      <c r="F30" s="6">
        <v>195</v>
      </c>
      <c r="G30" s="6">
        <v>205</v>
      </c>
      <c r="H30" s="39">
        <v>781</v>
      </c>
      <c r="I30" s="6">
        <v>22</v>
      </c>
      <c r="J30" s="6">
        <v>16</v>
      </c>
      <c r="K30" s="6">
        <v>4</v>
      </c>
      <c r="L30" s="6">
        <v>2</v>
      </c>
    </row>
    <row r="31" spans="2:12" x14ac:dyDescent="0.3">
      <c r="B31" s="31" t="s">
        <v>65</v>
      </c>
      <c r="C31" s="32" t="s">
        <v>71</v>
      </c>
      <c r="D31" s="6">
        <v>182</v>
      </c>
      <c r="E31" s="6">
        <v>222</v>
      </c>
      <c r="F31" s="6">
        <v>196</v>
      </c>
      <c r="G31" s="6">
        <v>171</v>
      </c>
      <c r="H31" s="39">
        <v>771</v>
      </c>
      <c r="I31" s="6">
        <v>18</v>
      </c>
      <c r="J31" s="6">
        <v>17</v>
      </c>
      <c r="K31" s="6">
        <v>2</v>
      </c>
      <c r="L31" s="6">
        <v>4</v>
      </c>
    </row>
    <row r="32" spans="2:12" x14ac:dyDescent="0.3">
      <c r="B32" s="31" t="s">
        <v>62</v>
      </c>
      <c r="C32" s="32" t="s">
        <v>72</v>
      </c>
      <c r="D32" s="6">
        <v>193</v>
      </c>
      <c r="E32" s="6">
        <v>201</v>
      </c>
      <c r="F32" s="6">
        <v>191</v>
      </c>
      <c r="G32" s="6">
        <v>171</v>
      </c>
      <c r="H32" s="39">
        <v>756</v>
      </c>
      <c r="I32" s="6">
        <v>22</v>
      </c>
      <c r="J32" s="6">
        <v>9</v>
      </c>
      <c r="K32" s="6">
        <v>5</v>
      </c>
      <c r="L32" s="6">
        <v>5</v>
      </c>
    </row>
    <row r="33" spans="2:12" x14ac:dyDescent="0.3">
      <c r="B33" s="31" t="s">
        <v>62</v>
      </c>
      <c r="C33" s="32" t="s">
        <v>88</v>
      </c>
      <c r="D33" s="6">
        <v>167</v>
      </c>
      <c r="E33" s="6">
        <v>194</v>
      </c>
      <c r="F33" s="6">
        <v>192</v>
      </c>
      <c r="G33" s="6">
        <v>201</v>
      </c>
      <c r="H33" s="39">
        <v>754</v>
      </c>
      <c r="I33" s="6">
        <v>14</v>
      </c>
      <c r="J33" s="6">
        <v>23</v>
      </c>
      <c r="K33" s="6">
        <v>3</v>
      </c>
      <c r="L33" s="6">
        <v>2</v>
      </c>
    </row>
    <row r="34" spans="2:12" x14ac:dyDescent="0.3">
      <c r="B34" s="33" t="s">
        <v>67</v>
      </c>
      <c r="C34" s="34" t="s">
        <v>77</v>
      </c>
      <c r="D34" s="6">
        <v>174</v>
      </c>
      <c r="E34" s="6">
        <v>176</v>
      </c>
      <c r="F34" s="6">
        <v>203</v>
      </c>
      <c r="G34" s="6">
        <v>196</v>
      </c>
      <c r="H34" s="39">
        <v>749</v>
      </c>
      <c r="I34" s="6">
        <v>20</v>
      </c>
      <c r="J34" s="6">
        <v>13</v>
      </c>
      <c r="K34" s="6">
        <v>6</v>
      </c>
      <c r="L34" s="6">
        <v>3</v>
      </c>
    </row>
    <row r="35" spans="2:12" x14ac:dyDescent="0.3">
      <c r="B35" s="35" t="s">
        <v>69</v>
      </c>
      <c r="C35" s="36" t="s">
        <v>80</v>
      </c>
      <c r="D35" s="6">
        <v>193</v>
      </c>
      <c r="E35" s="6">
        <v>179</v>
      </c>
      <c r="F35" s="6">
        <v>183</v>
      </c>
      <c r="G35" s="6">
        <v>190</v>
      </c>
      <c r="H35" s="39">
        <v>745</v>
      </c>
      <c r="I35" s="6">
        <v>16</v>
      </c>
      <c r="J35" s="6">
        <v>18</v>
      </c>
      <c r="K35" s="6">
        <v>2</v>
      </c>
      <c r="L35" s="6">
        <v>5</v>
      </c>
    </row>
    <row r="36" spans="2:12" x14ac:dyDescent="0.3">
      <c r="B36" s="35" t="s">
        <v>69</v>
      </c>
      <c r="C36" s="36" t="s">
        <v>90</v>
      </c>
      <c r="D36" s="6">
        <v>157</v>
      </c>
      <c r="E36" s="6">
        <v>215</v>
      </c>
      <c r="F36" s="6">
        <v>146</v>
      </c>
      <c r="G36" s="6">
        <v>224</v>
      </c>
      <c r="H36" s="39">
        <v>742</v>
      </c>
      <c r="I36" s="6">
        <v>16</v>
      </c>
      <c r="J36" s="6">
        <v>18</v>
      </c>
      <c r="K36" s="6">
        <v>4</v>
      </c>
      <c r="L36" s="6">
        <v>4</v>
      </c>
    </row>
    <row r="37" spans="2:12" x14ac:dyDescent="0.3">
      <c r="B37" s="35" t="s">
        <v>69</v>
      </c>
      <c r="C37" s="36" t="s">
        <v>89</v>
      </c>
      <c r="D37" s="6">
        <v>173</v>
      </c>
      <c r="E37" s="6">
        <v>215</v>
      </c>
      <c r="F37" s="6">
        <v>190</v>
      </c>
      <c r="G37" s="6">
        <v>161</v>
      </c>
      <c r="H37" s="39">
        <v>739</v>
      </c>
      <c r="I37" s="6">
        <v>19</v>
      </c>
      <c r="J37" s="6">
        <v>15</v>
      </c>
      <c r="K37" s="6">
        <v>6</v>
      </c>
      <c r="L37" s="6">
        <v>3</v>
      </c>
    </row>
    <row r="38" spans="2:12" x14ac:dyDescent="0.3">
      <c r="B38" s="37" t="s">
        <v>83</v>
      </c>
      <c r="C38" s="38" t="s">
        <v>84</v>
      </c>
      <c r="D38" s="6">
        <v>129</v>
      </c>
      <c r="E38" s="6">
        <v>200</v>
      </c>
      <c r="F38" s="6">
        <v>204</v>
      </c>
      <c r="G38" s="6">
        <v>203</v>
      </c>
      <c r="H38" s="39">
        <v>736</v>
      </c>
      <c r="I38" s="6">
        <v>16</v>
      </c>
      <c r="J38" s="6">
        <v>17</v>
      </c>
      <c r="K38" s="6">
        <v>4</v>
      </c>
      <c r="L38" s="6">
        <v>5</v>
      </c>
    </row>
    <row r="39" spans="2:12" x14ac:dyDescent="0.3">
      <c r="B39" s="33" t="s">
        <v>67</v>
      </c>
      <c r="C39" s="34" t="s">
        <v>74</v>
      </c>
      <c r="D39" s="6">
        <v>167</v>
      </c>
      <c r="E39" s="6">
        <v>181</v>
      </c>
      <c r="F39" s="6">
        <v>168</v>
      </c>
      <c r="G39" s="6">
        <v>205</v>
      </c>
      <c r="H39" s="39">
        <v>721</v>
      </c>
      <c r="I39" s="6">
        <v>16</v>
      </c>
      <c r="J39" s="6">
        <v>17</v>
      </c>
      <c r="K39" s="6">
        <v>5</v>
      </c>
      <c r="L39" s="6">
        <v>3</v>
      </c>
    </row>
    <row r="40" spans="2:12" x14ac:dyDescent="0.3">
      <c r="B40" s="42" t="s">
        <v>106</v>
      </c>
      <c r="C40" s="43" t="s">
        <v>110</v>
      </c>
      <c r="D40" s="6">
        <v>191</v>
      </c>
      <c r="E40" s="6">
        <v>167</v>
      </c>
      <c r="F40" s="6">
        <v>157</v>
      </c>
      <c r="G40" s="6">
        <v>192</v>
      </c>
      <c r="H40" s="39">
        <v>707</v>
      </c>
      <c r="I40" s="6">
        <v>16</v>
      </c>
      <c r="J40" s="6">
        <v>15</v>
      </c>
      <c r="K40" s="6">
        <v>6</v>
      </c>
      <c r="L40" s="6">
        <v>4</v>
      </c>
    </row>
    <row r="41" spans="2:12" x14ac:dyDescent="0.3">
      <c r="B41" s="40" t="s">
        <v>92</v>
      </c>
      <c r="C41" s="41" t="s">
        <v>98</v>
      </c>
      <c r="D41" s="6">
        <v>178</v>
      </c>
      <c r="E41" s="6">
        <v>200</v>
      </c>
      <c r="F41" s="6">
        <v>154</v>
      </c>
      <c r="G41" s="6">
        <v>163</v>
      </c>
      <c r="H41" s="39">
        <v>695</v>
      </c>
      <c r="I41" s="6">
        <v>13</v>
      </c>
      <c r="J41" s="6">
        <v>18</v>
      </c>
      <c r="K41" s="6">
        <v>3</v>
      </c>
      <c r="L41" s="6">
        <v>8</v>
      </c>
    </row>
    <row r="42" spans="2:12" x14ac:dyDescent="0.3">
      <c r="B42" s="40" t="s">
        <v>92</v>
      </c>
      <c r="C42" s="41" t="s">
        <v>97</v>
      </c>
      <c r="D42" s="6">
        <v>150</v>
      </c>
      <c r="E42" s="6">
        <v>202</v>
      </c>
      <c r="F42" s="6">
        <v>182</v>
      </c>
      <c r="G42" s="6">
        <v>151</v>
      </c>
      <c r="H42" s="39">
        <v>685</v>
      </c>
      <c r="I42" s="6">
        <v>19</v>
      </c>
      <c r="J42" s="6">
        <v>12</v>
      </c>
      <c r="K42" s="6">
        <v>9</v>
      </c>
      <c r="L42" s="6">
        <v>4</v>
      </c>
    </row>
    <row r="43" spans="2:12" x14ac:dyDescent="0.3">
      <c r="B43" s="37" t="s">
        <v>83</v>
      </c>
      <c r="C43" s="38" t="s">
        <v>100</v>
      </c>
      <c r="D43" s="6">
        <v>168</v>
      </c>
      <c r="E43" s="6">
        <v>163</v>
      </c>
      <c r="F43" s="6">
        <v>194</v>
      </c>
      <c r="G43" s="6">
        <v>160</v>
      </c>
      <c r="H43" s="39">
        <v>685</v>
      </c>
      <c r="I43" s="6">
        <v>13</v>
      </c>
      <c r="J43" s="6">
        <v>20</v>
      </c>
      <c r="K43" s="6">
        <v>9</v>
      </c>
      <c r="L43" s="6">
        <v>1</v>
      </c>
    </row>
    <row r="44" spans="2:12" x14ac:dyDescent="0.3">
      <c r="B44" s="33" t="s">
        <v>67</v>
      </c>
      <c r="C44" s="34" t="s">
        <v>76</v>
      </c>
      <c r="D44" s="6">
        <v>206</v>
      </c>
      <c r="E44" s="6">
        <v>160</v>
      </c>
      <c r="F44" s="6">
        <v>160</v>
      </c>
      <c r="G44" s="6">
        <v>154</v>
      </c>
      <c r="H44" s="39">
        <v>680</v>
      </c>
      <c r="I44" s="6">
        <v>16</v>
      </c>
      <c r="J44" s="6">
        <v>14</v>
      </c>
      <c r="K44" s="6">
        <v>8</v>
      </c>
      <c r="L44" s="6">
        <v>4</v>
      </c>
    </row>
    <row r="45" spans="2:12" x14ac:dyDescent="0.3">
      <c r="B45" s="37" t="s">
        <v>83</v>
      </c>
      <c r="C45" s="38" t="s">
        <v>99</v>
      </c>
      <c r="D45" s="6">
        <v>129</v>
      </c>
      <c r="E45" s="6">
        <v>203</v>
      </c>
      <c r="F45" s="6">
        <v>180</v>
      </c>
      <c r="G45" s="6">
        <v>160</v>
      </c>
      <c r="H45" s="39">
        <v>672</v>
      </c>
      <c r="I45" s="6">
        <v>12</v>
      </c>
      <c r="J45" s="6">
        <v>18</v>
      </c>
      <c r="K45" s="6">
        <v>9</v>
      </c>
      <c r="L45" s="6">
        <v>2</v>
      </c>
    </row>
    <row r="46" spans="2:12" x14ac:dyDescent="0.3">
      <c r="B46" s="35" t="s">
        <v>69</v>
      </c>
      <c r="C46" s="36" t="s">
        <v>79</v>
      </c>
      <c r="D46" s="6">
        <v>138</v>
      </c>
      <c r="E46" s="6">
        <v>171</v>
      </c>
      <c r="F46" s="6">
        <v>163</v>
      </c>
      <c r="G46" s="6">
        <v>191</v>
      </c>
      <c r="H46" s="39">
        <v>663</v>
      </c>
      <c r="I46" s="6">
        <v>16</v>
      </c>
      <c r="J46" s="6">
        <v>11</v>
      </c>
      <c r="K46" s="6">
        <v>9</v>
      </c>
      <c r="L46" s="6">
        <v>5</v>
      </c>
    </row>
    <row r="47" spans="2:12" x14ac:dyDescent="0.3">
      <c r="B47" s="35" t="s">
        <v>69</v>
      </c>
      <c r="C47" s="36" t="s">
        <v>82</v>
      </c>
      <c r="D47" s="6">
        <v>157</v>
      </c>
      <c r="E47" s="6">
        <v>169</v>
      </c>
      <c r="F47" s="6">
        <v>176</v>
      </c>
      <c r="G47" s="6">
        <v>161</v>
      </c>
      <c r="H47" s="39">
        <v>663</v>
      </c>
      <c r="I47" s="6">
        <v>11</v>
      </c>
      <c r="J47" s="6">
        <v>20</v>
      </c>
      <c r="K47" s="6">
        <v>7</v>
      </c>
      <c r="L47" s="6">
        <v>3</v>
      </c>
    </row>
    <row r="48" spans="2:12" x14ac:dyDescent="0.3">
      <c r="B48" s="37" t="s">
        <v>83</v>
      </c>
      <c r="C48" s="38" t="s">
        <v>104</v>
      </c>
      <c r="D48" s="6">
        <v>160</v>
      </c>
      <c r="E48" s="6">
        <v>189</v>
      </c>
      <c r="F48" s="6">
        <v>164</v>
      </c>
      <c r="G48" s="6">
        <v>150</v>
      </c>
      <c r="H48" s="39">
        <v>663</v>
      </c>
      <c r="I48" s="6">
        <v>13</v>
      </c>
      <c r="J48" s="6">
        <v>17</v>
      </c>
      <c r="K48" s="6">
        <v>8</v>
      </c>
      <c r="L48" s="6">
        <v>3</v>
      </c>
    </row>
    <row r="49" spans="2:12" x14ac:dyDescent="0.3">
      <c r="B49" s="35" t="s">
        <v>69</v>
      </c>
      <c r="C49" s="36" t="s">
        <v>91</v>
      </c>
      <c r="D49" s="6">
        <v>133</v>
      </c>
      <c r="E49" s="6">
        <v>182</v>
      </c>
      <c r="F49" s="6">
        <v>171</v>
      </c>
      <c r="G49" s="6">
        <v>172</v>
      </c>
      <c r="H49" s="39">
        <v>658</v>
      </c>
      <c r="I49" s="6">
        <v>13</v>
      </c>
      <c r="J49" s="6">
        <v>17</v>
      </c>
      <c r="K49" s="6">
        <v>6</v>
      </c>
      <c r="L49" s="6">
        <v>6</v>
      </c>
    </row>
    <row r="50" spans="2:12" x14ac:dyDescent="0.3">
      <c r="B50" s="40" t="s">
        <v>92</v>
      </c>
      <c r="C50" s="41" t="s">
        <v>96</v>
      </c>
      <c r="D50" s="6">
        <v>149</v>
      </c>
      <c r="E50" s="6">
        <v>190</v>
      </c>
      <c r="F50" s="6">
        <v>154</v>
      </c>
      <c r="G50" s="6">
        <v>154</v>
      </c>
      <c r="H50" s="39">
        <v>647</v>
      </c>
      <c r="I50" s="6">
        <v>9</v>
      </c>
      <c r="J50" s="6">
        <v>22</v>
      </c>
      <c r="K50" s="6">
        <v>4</v>
      </c>
      <c r="L50" s="6">
        <v>5</v>
      </c>
    </row>
    <row r="51" spans="2:12" x14ac:dyDescent="0.3">
      <c r="B51" s="37" t="s">
        <v>83</v>
      </c>
      <c r="C51" s="38" t="s">
        <v>102</v>
      </c>
      <c r="D51" s="6">
        <v>159</v>
      </c>
      <c r="E51" s="6">
        <v>166</v>
      </c>
      <c r="F51" s="6">
        <v>170</v>
      </c>
      <c r="G51" s="6">
        <v>144</v>
      </c>
      <c r="H51" s="39">
        <v>639</v>
      </c>
      <c r="I51" s="6">
        <v>8</v>
      </c>
      <c r="J51" s="6">
        <v>22</v>
      </c>
      <c r="K51" s="6">
        <v>7</v>
      </c>
      <c r="L51" s="6">
        <v>5</v>
      </c>
    </row>
    <row r="52" spans="2:12" x14ac:dyDescent="0.3">
      <c r="B52" s="42" t="s">
        <v>106</v>
      </c>
      <c r="C52" s="43" t="s">
        <v>114</v>
      </c>
      <c r="D52" s="6">
        <v>198</v>
      </c>
      <c r="E52" s="6">
        <v>129</v>
      </c>
      <c r="F52" s="6">
        <v>138</v>
      </c>
      <c r="G52" s="6">
        <v>152</v>
      </c>
      <c r="H52" s="39">
        <v>617</v>
      </c>
      <c r="I52" s="6">
        <v>8</v>
      </c>
      <c r="J52" s="6">
        <v>18</v>
      </c>
      <c r="K52" s="6">
        <v>12</v>
      </c>
      <c r="L52" s="6">
        <v>3</v>
      </c>
    </row>
    <row r="53" spans="2:12" x14ac:dyDescent="0.3">
      <c r="B53" s="40" t="s">
        <v>92</v>
      </c>
      <c r="C53" s="41" t="s">
        <v>94</v>
      </c>
      <c r="D53" s="6">
        <v>142</v>
      </c>
      <c r="E53" s="6">
        <v>168</v>
      </c>
      <c r="F53" s="6">
        <v>154</v>
      </c>
      <c r="G53" s="6">
        <v>150</v>
      </c>
      <c r="H53" s="39">
        <v>614</v>
      </c>
      <c r="I53" s="6">
        <v>11</v>
      </c>
      <c r="J53" s="6">
        <v>13</v>
      </c>
      <c r="K53" s="6">
        <v>8</v>
      </c>
      <c r="L53" s="6">
        <v>8</v>
      </c>
    </row>
    <row r="54" spans="2:12" x14ac:dyDescent="0.3">
      <c r="B54" s="42" t="s">
        <v>106</v>
      </c>
      <c r="C54" s="43" t="s">
        <v>113</v>
      </c>
      <c r="D54" s="6">
        <v>148</v>
      </c>
      <c r="E54" s="6">
        <v>122</v>
      </c>
      <c r="F54" s="6">
        <v>199</v>
      </c>
      <c r="G54" s="6">
        <v>144</v>
      </c>
      <c r="H54" s="39">
        <v>613</v>
      </c>
      <c r="I54" s="6">
        <v>11</v>
      </c>
      <c r="J54" s="6">
        <v>15</v>
      </c>
      <c r="K54" s="6">
        <v>12</v>
      </c>
      <c r="L54" s="6">
        <v>3</v>
      </c>
    </row>
    <row r="55" spans="2:12" x14ac:dyDescent="0.3">
      <c r="B55" s="42" t="s">
        <v>106</v>
      </c>
      <c r="C55" s="43" t="s">
        <v>111</v>
      </c>
      <c r="D55" s="6">
        <v>133</v>
      </c>
      <c r="E55" s="6">
        <v>125</v>
      </c>
      <c r="F55" s="6">
        <v>152</v>
      </c>
      <c r="G55" s="6">
        <v>192</v>
      </c>
      <c r="H55" s="39">
        <v>602</v>
      </c>
      <c r="I55" s="6">
        <v>12</v>
      </c>
      <c r="J55" s="6">
        <v>11</v>
      </c>
      <c r="K55" s="6">
        <v>11</v>
      </c>
      <c r="L55" s="6">
        <v>7</v>
      </c>
    </row>
    <row r="56" spans="2:12" x14ac:dyDescent="0.3">
      <c r="B56" s="37" t="s">
        <v>83</v>
      </c>
      <c r="C56" s="38" t="s">
        <v>105</v>
      </c>
      <c r="D56" s="6">
        <v>125</v>
      </c>
      <c r="E56" s="6">
        <v>168</v>
      </c>
      <c r="F56" s="6">
        <v>165</v>
      </c>
      <c r="G56" s="6">
        <v>140</v>
      </c>
      <c r="H56" s="39">
        <v>598</v>
      </c>
      <c r="I56" s="6">
        <v>7</v>
      </c>
      <c r="J56" s="6">
        <v>19</v>
      </c>
      <c r="K56" s="6">
        <v>11</v>
      </c>
      <c r="L56" s="6">
        <v>4</v>
      </c>
    </row>
    <row r="57" spans="2:12" x14ac:dyDescent="0.3">
      <c r="B57" s="40" t="s">
        <v>92</v>
      </c>
      <c r="C57" s="41" t="s">
        <v>93</v>
      </c>
      <c r="D57" s="6">
        <v>109</v>
      </c>
      <c r="E57" s="6">
        <v>161</v>
      </c>
      <c r="F57" s="6">
        <v>168</v>
      </c>
      <c r="G57" s="6">
        <v>137</v>
      </c>
      <c r="H57" s="39">
        <v>575</v>
      </c>
      <c r="I57" s="6">
        <v>13</v>
      </c>
      <c r="J57" s="6">
        <v>9</v>
      </c>
      <c r="K57" s="6">
        <v>16</v>
      </c>
      <c r="L57" s="6">
        <v>3</v>
      </c>
    </row>
    <row r="58" spans="2:12" x14ac:dyDescent="0.3">
      <c r="B58" s="44" t="s">
        <v>86</v>
      </c>
      <c r="C58" s="45" t="s">
        <v>117</v>
      </c>
      <c r="D58" s="6">
        <v>124</v>
      </c>
      <c r="E58" s="6">
        <v>168</v>
      </c>
      <c r="F58" s="6">
        <v>161</v>
      </c>
      <c r="G58" s="6">
        <v>111</v>
      </c>
      <c r="H58" s="39">
        <v>564</v>
      </c>
      <c r="I58" s="6">
        <v>10</v>
      </c>
      <c r="J58" s="6">
        <v>11</v>
      </c>
      <c r="K58" s="6">
        <v>17</v>
      </c>
      <c r="L58" s="6">
        <v>3</v>
      </c>
    </row>
    <row r="59" spans="2:12" x14ac:dyDescent="0.3">
      <c r="B59" s="42" t="s">
        <v>106</v>
      </c>
      <c r="C59" s="43" t="s">
        <v>115</v>
      </c>
      <c r="D59" s="6">
        <v>132</v>
      </c>
      <c r="E59" s="6">
        <v>110</v>
      </c>
      <c r="F59" s="6">
        <v>146</v>
      </c>
      <c r="G59" s="6">
        <v>169</v>
      </c>
      <c r="H59" s="39">
        <v>557</v>
      </c>
      <c r="I59" s="6">
        <v>5</v>
      </c>
      <c r="J59" s="6">
        <v>18</v>
      </c>
      <c r="K59" s="6">
        <v>13</v>
      </c>
      <c r="L59" s="6">
        <v>5</v>
      </c>
    </row>
    <row r="60" spans="2:12" x14ac:dyDescent="0.3">
      <c r="B60" s="44" t="s">
        <v>86</v>
      </c>
      <c r="C60" s="45" t="s">
        <v>122</v>
      </c>
      <c r="D60" s="6">
        <v>149</v>
      </c>
      <c r="E60" s="6">
        <v>109</v>
      </c>
      <c r="F60" s="6">
        <v>134</v>
      </c>
      <c r="G60" s="6">
        <v>135</v>
      </c>
      <c r="H60" s="39">
        <v>527</v>
      </c>
      <c r="I60" s="6">
        <v>4</v>
      </c>
      <c r="J60" s="6">
        <v>16</v>
      </c>
      <c r="K60" s="6">
        <v>18</v>
      </c>
      <c r="L60" s="6">
        <v>2</v>
      </c>
    </row>
    <row r="61" spans="2:12" x14ac:dyDescent="0.3">
      <c r="B61" s="44" t="s">
        <v>86</v>
      </c>
      <c r="C61" s="45" t="s">
        <v>116</v>
      </c>
      <c r="D61" s="6">
        <v>130</v>
      </c>
      <c r="E61" s="6">
        <v>154</v>
      </c>
      <c r="F61" s="6">
        <v>115</v>
      </c>
      <c r="G61" s="6">
        <v>122</v>
      </c>
      <c r="H61" s="39">
        <v>521</v>
      </c>
      <c r="I61" s="6">
        <v>7</v>
      </c>
      <c r="J61" s="6">
        <v>13</v>
      </c>
      <c r="K61" s="6">
        <v>19</v>
      </c>
      <c r="L61" s="6">
        <v>1</v>
      </c>
    </row>
    <row r="62" spans="2:12" x14ac:dyDescent="0.3">
      <c r="B62" s="44" t="s">
        <v>86</v>
      </c>
      <c r="C62" s="45" t="s">
        <v>119</v>
      </c>
      <c r="D62" s="6">
        <v>159</v>
      </c>
      <c r="E62" s="6">
        <v>125</v>
      </c>
      <c r="F62" s="6">
        <v>100</v>
      </c>
      <c r="G62" s="6">
        <v>125</v>
      </c>
      <c r="H62" s="39">
        <v>509</v>
      </c>
      <c r="I62" s="6">
        <v>6</v>
      </c>
      <c r="J62" s="6">
        <v>14</v>
      </c>
      <c r="K62" s="6">
        <v>17</v>
      </c>
      <c r="L62" s="6">
        <v>3</v>
      </c>
    </row>
    <row r="63" spans="2:12" x14ac:dyDescent="0.3">
      <c r="B63" s="44" t="s">
        <v>86</v>
      </c>
      <c r="C63" s="45" t="s">
        <v>118</v>
      </c>
      <c r="D63" s="6">
        <v>132</v>
      </c>
      <c r="E63" s="6">
        <v>151</v>
      </c>
      <c r="F63" s="6">
        <v>109</v>
      </c>
      <c r="G63" s="6">
        <v>100</v>
      </c>
      <c r="H63" s="39">
        <v>492</v>
      </c>
      <c r="I63" s="6">
        <v>6</v>
      </c>
      <c r="J63" s="6">
        <v>10</v>
      </c>
      <c r="K63" s="6">
        <v>21</v>
      </c>
      <c r="L63" s="6">
        <v>3</v>
      </c>
    </row>
    <row r="64" spans="2:12" x14ac:dyDescent="0.3">
      <c r="B64" s="44" t="s">
        <v>86</v>
      </c>
      <c r="C64" s="45" t="s">
        <v>120</v>
      </c>
      <c r="D64" s="6">
        <v>105</v>
      </c>
      <c r="E64" s="6">
        <v>135</v>
      </c>
      <c r="F64" s="6">
        <v>100</v>
      </c>
      <c r="G64" s="6">
        <v>119</v>
      </c>
      <c r="H64" s="39">
        <v>459</v>
      </c>
      <c r="I64" s="6">
        <v>5</v>
      </c>
      <c r="J64" s="6">
        <v>12</v>
      </c>
      <c r="K64" s="6">
        <v>23</v>
      </c>
      <c r="L64" s="6">
        <v>1</v>
      </c>
    </row>
    <row r="65" spans="2:3" x14ac:dyDescent="0.3">
      <c r="B65" s="62"/>
      <c r="C65" s="62"/>
    </row>
  </sheetData>
  <sortState xmlns:xlrd2="http://schemas.microsoft.com/office/spreadsheetml/2017/richdata2" ref="B23:L64">
    <sortCondition descending="1" ref="H23:H6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DF7F8-5BC7-4103-A64D-167F4CC24554}">
  <dimension ref="A1:Y31"/>
  <sheetViews>
    <sheetView topLeftCell="C1" workbookViewId="0">
      <selection activeCell="AB22" sqref="AB22"/>
    </sheetView>
  </sheetViews>
  <sheetFormatPr defaultRowHeight="14.4" x14ac:dyDescent="0.3"/>
  <cols>
    <col min="1" max="1" width="6.5546875" customWidth="1"/>
    <col min="2" max="2" width="3.21875" bestFit="1" customWidth="1"/>
    <col min="3" max="3" width="20.21875" bestFit="1" customWidth="1"/>
    <col min="4" max="4" width="6.109375" customWidth="1"/>
    <col min="5" max="5" width="6" customWidth="1"/>
    <col min="6" max="6" width="4.77734375" style="3" customWidth="1"/>
    <col min="7" max="7" width="6.33203125" customWidth="1"/>
    <col min="8" max="8" width="4.77734375" style="3" customWidth="1"/>
    <col min="9" max="13" width="5" style="3" customWidth="1"/>
    <col min="14" max="21" width="5" customWidth="1"/>
    <col min="22" max="22" width="7.88671875" customWidth="1"/>
    <col min="24" max="24" width="3.21875" bestFit="1" customWidth="1"/>
    <col min="25" max="25" width="20.21875" bestFit="1" customWidth="1"/>
  </cols>
  <sheetData>
    <row r="1" spans="1:25" ht="21" x14ac:dyDescent="0.4">
      <c r="C1" s="2" t="s">
        <v>59</v>
      </c>
    </row>
    <row r="5" spans="1:25" x14ac:dyDescent="0.3">
      <c r="G5" s="25" t="s">
        <v>16</v>
      </c>
      <c r="H5" s="25" t="s">
        <v>15</v>
      </c>
      <c r="I5" s="124" t="s">
        <v>14</v>
      </c>
      <c r="J5" s="124" t="s">
        <v>13</v>
      </c>
      <c r="K5" s="124" t="s">
        <v>12</v>
      </c>
      <c r="L5" s="125" t="s">
        <v>11</v>
      </c>
      <c r="M5" s="125" t="s">
        <v>10</v>
      </c>
      <c r="N5" s="124" t="s">
        <v>9</v>
      </c>
      <c r="O5" s="124" t="s">
        <v>8</v>
      </c>
      <c r="P5" s="124" t="s">
        <v>7</v>
      </c>
      <c r="Q5" s="124" t="s">
        <v>6</v>
      </c>
      <c r="R5" s="124" t="s">
        <v>5</v>
      </c>
      <c r="S5" s="124" t="s">
        <v>4</v>
      </c>
      <c r="T5" s="124" t="s">
        <v>3</v>
      </c>
      <c r="U5" s="124" t="s">
        <v>2</v>
      </c>
    </row>
    <row r="6" spans="1:25" ht="27.6" customHeight="1" x14ac:dyDescent="0.3">
      <c r="C6" s="26" t="s">
        <v>30</v>
      </c>
      <c r="D6" s="27" t="s">
        <v>60</v>
      </c>
      <c r="E6" s="28" t="s">
        <v>61</v>
      </c>
      <c r="F6" s="27" t="s">
        <v>20</v>
      </c>
      <c r="G6" s="132">
        <v>45420</v>
      </c>
      <c r="H6" s="112">
        <v>45406</v>
      </c>
      <c r="I6" s="112">
        <v>45392</v>
      </c>
      <c r="J6" s="112">
        <v>45364</v>
      </c>
      <c r="K6" s="112">
        <v>45350</v>
      </c>
      <c r="L6" s="112">
        <v>45336</v>
      </c>
      <c r="M6" s="112">
        <v>45322</v>
      </c>
      <c r="N6" s="112">
        <v>45308</v>
      </c>
      <c r="O6" s="112">
        <v>45632</v>
      </c>
      <c r="P6" s="112">
        <v>45618</v>
      </c>
      <c r="Q6" s="112">
        <v>45604</v>
      </c>
      <c r="R6" s="112">
        <v>45590</v>
      </c>
      <c r="S6" s="112">
        <v>45576</v>
      </c>
      <c r="T6" s="112">
        <v>45562</v>
      </c>
      <c r="U6" s="112">
        <v>45548</v>
      </c>
      <c r="V6" s="3" t="s">
        <v>19</v>
      </c>
    </row>
    <row r="7" spans="1:25" ht="16.8" customHeight="1" x14ac:dyDescent="0.3">
      <c r="A7">
        <v>1</v>
      </c>
      <c r="B7" s="15" t="s">
        <v>33</v>
      </c>
      <c r="C7" s="16" t="s">
        <v>34</v>
      </c>
      <c r="D7" s="50">
        <f t="shared" ref="D7:D28" si="0">V7/F7</f>
        <v>764.125</v>
      </c>
      <c r="E7" s="8">
        <f t="shared" ref="E7:E28" si="1">D7/4</f>
        <v>191.03125</v>
      </c>
      <c r="F7" s="6">
        <v>16</v>
      </c>
      <c r="G7" s="51">
        <v>825</v>
      </c>
      <c r="H7" s="51">
        <v>834</v>
      </c>
      <c r="I7" s="51">
        <v>748</v>
      </c>
      <c r="J7" s="126">
        <v>806</v>
      </c>
      <c r="K7" s="127">
        <v>706</v>
      </c>
      <c r="L7" s="128">
        <v>742</v>
      </c>
      <c r="M7" s="128">
        <v>736</v>
      </c>
      <c r="N7" s="126">
        <v>762</v>
      </c>
      <c r="O7" s="126">
        <v>1483</v>
      </c>
      <c r="P7" s="126">
        <v>744</v>
      </c>
      <c r="Q7" s="126">
        <v>754</v>
      </c>
      <c r="R7" s="128">
        <v>730</v>
      </c>
      <c r="S7" s="126">
        <v>803</v>
      </c>
      <c r="T7" s="126">
        <v>814</v>
      </c>
      <c r="U7" s="127">
        <v>739</v>
      </c>
      <c r="V7" s="6">
        <f t="shared" ref="V7:V28" si="2">SUM(G7:U7)</f>
        <v>12226</v>
      </c>
      <c r="X7" s="15" t="s">
        <v>33</v>
      </c>
      <c r="Y7" s="16" t="s">
        <v>34</v>
      </c>
    </row>
    <row r="8" spans="1:25" x14ac:dyDescent="0.3">
      <c r="A8">
        <v>2</v>
      </c>
      <c r="B8" s="15" t="s">
        <v>33</v>
      </c>
      <c r="C8" s="16" t="s">
        <v>35</v>
      </c>
      <c r="D8" s="52">
        <f t="shared" si="0"/>
        <v>704.3</v>
      </c>
      <c r="E8" s="8">
        <f t="shared" si="1"/>
        <v>176.07499999999999</v>
      </c>
      <c r="F8" s="6">
        <v>10</v>
      </c>
      <c r="G8" s="55">
        <v>712</v>
      </c>
      <c r="H8" s="6"/>
      <c r="I8" s="55">
        <v>695</v>
      </c>
      <c r="J8" s="103"/>
      <c r="K8" s="103"/>
      <c r="L8" s="126">
        <v>780</v>
      </c>
      <c r="M8" s="103"/>
      <c r="N8" s="103">
        <v>637</v>
      </c>
      <c r="O8" s="128">
        <v>714</v>
      </c>
      <c r="P8" s="103">
        <v>688</v>
      </c>
      <c r="Q8" s="103">
        <v>664</v>
      </c>
      <c r="R8" s="103"/>
      <c r="S8" s="103">
        <v>640</v>
      </c>
      <c r="T8" s="128">
        <v>770</v>
      </c>
      <c r="U8" s="128">
        <v>743</v>
      </c>
      <c r="V8" s="6">
        <f t="shared" si="2"/>
        <v>7043</v>
      </c>
      <c r="X8" s="15" t="s">
        <v>33</v>
      </c>
      <c r="Y8" s="16" t="s">
        <v>35</v>
      </c>
    </row>
    <row r="9" spans="1:25" x14ac:dyDescent="0.3">
      <c r="A9">
        <v>3</v>
      </c>
      <c r="B9" s="15" t="s">
        <v>33</v>
      </c>
      <c r="C9" s="16" t="s">
        <v>38</v>
      </c>
      <c r="D9" s="54">
        <f t="shared" si="0"/>
        <v>688.07692307692309</v>
      </c>
      <c r="E9" s="30">
        <f t="shared" si="1"/>
        <v>172.01923076923077</v>
      </c>
      <c r="F9" s="6">
        <v>13</v>
      </c>
      <c r="G9" s="6">
        <v>698</v>
      </c>
      <c r="H9" s="53">
        <v>780</v>
      </c>
      <c r="I9" s="6">
        <v>682</v>
      </c>
      <c r="J9" s="127">
        <v>740</v>
      </c>
      <c r="K9" s="103">
        <v>680</v>
      </c>
      <c r="L9" s="103"/>
      <c r="M9" s="103">
        <v>661</v>
      </c>
      <c r="N9" s="127">
        <v>658</v>
      </c>
      <c r="O9" s="103">
        <v>688</v>
      </c>
      <c r="P9" s="128">
        <v>694</v>
      </c>
      <c r="Q9" s="103">
        <v>624</v>
      </c>
      <c r="R9" s="103">
        <v>691</v>
      </c>
      <c r="S9" s="103">
        <v>632</v>
      </c>
      <c r="T9" s="103"/>
      <c r="U9" s="103">
        <v>717</v>
      </c>
      <c r="V9" s="6">
        <f t="shared" si="2"/>
        <v>8945</v>
      </c>
      <c r="X9" s="15" t="s">
        <v>33</v>
      </c>
      <c r="Y9" s="16" t="s">
        <v>38</v>
      </c>
    </row>
    <row r="10" spans="1:25" x14ac:dyDescent="0.3">
      <c r="A10">
        <v>4</v>
      </c>
      <c r="B10" s="17" t="s">
        <v>36</v>
      </c>
      <c r="C10" s="18" t="s">
        <v>37</v>
      </c>
      <c r="D10" s="8">
        <f t="shared" si="0"/>
        <v>677.5625</v>
      </c>
      <c r="E10" s="8">
        <f t="shared" si="1"/>
        <v>169.390625</v>
      </c>
      <c r="F10" s="6">
        <v>16</v>
      </c>
      <c r="G10" s="53">
        <v>772</v>
      </c>
      <c r="H10" s="6">
        <v>667</v>
      </c>
      <c r="I10" s="6">
        <v>590</v>
      </c>
      <c r="J10" s="103">
        <v>674</v>
      </c>
      <c r="K10" s="103">
        <v>647</v>
      </c>
      <c r="L10" s="127">
        <v>689</v>
      </c>
      <c r="M10" s="103">
        <v>672</v>
      </c>
      <c r="N10" s="128">
        <v>683</v>
      </c>
      <c r="O10" s="127">
        <v>694</v>
      </c>
      <c r="P10" s="127">
        <v>1360</v>
      </c>
      <c r="Q10" s="103">
        <v>678</v>
      </c>
      <c r="R10" s="127">
        <v>692</v>
      </c>
      <c r="S10" s="103">
        <v>553</v>
      </c>
      <c r="T10" s="103">
        <v>683</v>
      </c>
      <c r="U10" s="126">
        <v>787</v>
      </c>
      <c r="V10" s="6">
        <f t="shared" si="2"/>
        <v>10841</v>
      </c>
      <c r="X10" s="17" t="s">
        <v>36</v>
      </c>
      <c r="Y10" s="18" t="s">
        <v>37</v>
      </c>
    </row>
    <row r="11" spans="1:25" x14ac:dyDescent="0.3">
      <c r="A11">
        <v>5</v>
      </c>
      <c r="B11" s="15" t="s">
        <v>33</v>
      </c>
      <c r="C11" s="16" t="s">
        <v>39</v>
      </c>
      <c r="D11" s="8">
        <f t="shared" si="0"/>
        <v>676.69230769230774</v>
      </c>
      <c r="E11" s="8">
        <f t="shared" si="1"/>
        <v>169.17307692307693</v>
      </c>
      <c r="F11" s="6">
        <v>13</v>
      </c>
      <c r="G11" s="6">
        <v>665</v>
      </c>
      <c r="H11" s="55">
        <v>718</v>
      </c>
      <c r="I11" s="6"/>
      <c r="J11" s="128">
        <v>750</v>
      </c>
      <c r="K11" s="126">
        <v>723</v>
      </c>
      <c r="L11" s="103">
        <v>565</v>
      </c>
      <c r="M11" s="103">
        <v>685</v>
      </c>
      <c r="N11" s="129"/>
      <c r="O11" s="135"/>
      <c r="P11" s="103">
        <v>1297</v>
      </c>
      <c r="Q11" s="128">
        <v>709</v>
      </c>
      <c r="R11" s="103">
        <v>661</v>
      </c>
      <c r="S11" s="103">
        <v>640</v>
      </c>
      <c r="T11" s="103">
        <v>699</v>
      </c>
      <c r="U11" s="103">
        <v>685</v>
      </c>
      <c r="V11" s="6">
        <f t="shared" si="2"/>
        <v>8797</v>
      </c>
      <c r="X11" s="15" t="s">
        <v>33</v>
      </c>
      <c r="Y11" s="16" t="s">
        <v>39</v>
      </c>
    </row>
    <row r="12" spans="1:25" x14ac:dyDescent="0.3">
      <c r="A12">
        <v>6</v>
      </c>
      <c r="B12" s="15" t="s">
        <v>33</v>
      </c>
      <c r="C12" s="16" t="s">
        <v>43</v>
      </c>
      <c r="D12" s="8">
        <f t="shared" si="0"/>
        <v>652</v>
      </c>
      <c r="E12" s="8">
        <f t="shared" si="1"/>
        <v>163</v>
      </c>
      <c r="F12" s="6">
        <v>11</v>
      </c>
      <c r="G12" s="5"/>
      <c r="H12" s="6">
        <v>670</v>
      </c>
      <c r="I12" s="53">
        <v>700</v>
      </c>
      <c r="J12" s="103">
        <v>630</v>
      </c>
      <c r="K12" s="103">
        <v>650</v>
      </c>
      <c r="L12" s="103">
        <v>640</v>
      </c>
      <c r="M12" s="126">
        <v>738</v>
      </c>
      <c r="N12" s="103">
        <v>604</v>
      </c>
      <c r="O12" s="103">
        <v>593</v>
      </c>
      <c r="P12" s="103"/>
      <c r="Q12" s="103"/>
      <c r="R12" s="103">
        <v>625</v>
      </c>
      <c r="S12" s="103">
        <v>609</v>
      </c>
      <c r="T12" s="127">
        <v>713</v>
      </c>
      <c r="U12" s="103"/>
      <c r="V12" s="6">
        <f t="shared" si="2"/>
        <v>7172</v>
      </c>
    </row>
    <row r="13" spans="1:25" x14ac:dyDescent="0.3">
      <c r="A13">
        <v>7</v>
      </c>
      <c r="B13" s="17" t="s">
        <v>36</v>
      </c>
      <c r="C13" s="18" t="s">
        <v>47</v>
      </c>
      <c r="D13" s="8">
        <f t="shared" si="0"/>
        <v>648.83333333333337</v>
      </c>
      <c r="E13" s="8">
        <f t="shared" si="1"/>
        <v>162.20833333333334</v>
      </c>
      <c r="F13" s="6">
        <v>12</v>
      </c>
      <c r="G13" s="6">
        <v>653</v>
      </c>
      <c r="H13" s="6">
        <v>681</v>
      </c>
      <c r="I13" s="6"/>
      <c r="J13" s="103">
        <v>610</v>
      </c>
      <c r="K13" s="128">
        <v>718</v>
      </c>
      <c r="L13" s="103">
        <v>623</v>
      </c>
      <c r="M13" s="127">
        <v>697</v>
      </c>
      <c r="N13" s="103">
        <v>629</v>
      </c>
      <c r="O13" s="103">
        <v>603</v>
      </c>
      <c r="P13" s="103"/>
      <c r="Q13" s="103"/>
      <c r="R13" s="103">
        <v>650</v>
      </c>
      <c r="S13" s="127">
        <v>647</v>
      </c>
      <c r="T13" s="103">
        <v>636</v>
      </c>
      <c r="U13" s="103">
        <v>639</v>
      </c>
      <c r="V13" s="6">
        <f t="shared" si="2"/>
        <v>7786</v>
      </c>
      <c r="X13" s="15" t="s">
        <v>33</v>
      </c>
      <c r="Y13" s="16" t="s">
        <v>43</v>
      </c>
    </row>
    <row r="14" spans="1:25" x14ac:dyDescent="0.3">
      <c r="A14">
        <v>8</v>
      </c>
      <c r="B14" s="17" t="s">
        <v>36</v>
      </c>
      <c r="C14" s="18" t="s">
        <v>44</v>
      </c>
      <c r="D14" s="8">
        <f t="shared" si="0"/>
        <v>639.46153846153845</v>
      </c>
      <c r="E14" s="8">
        <f t="shared" si="1"/>
        <v>159.86538461538461</v>
      </c>
      <c r="F14" s="6">
        <v>13</v>
      </c>
      <c r="G14" s="6"/>
      <c r="H14" s="6">
        <v>674</v>
      </c>
      <c r="I14" s="6">
        <v>677</v>
      </c>
      <c r="J14" s="103">
        <v>647</v>
      </c>
      <c r="K14" s="103"/>
      <c r="L14" s="103">
        <v>566</v>
      </c>
      <c r="M14" s="103">
        <v>612</v>
      </c>
      <c r="N14" s="103">
        <v>619</v>
      </c>
      <c r="O14" s="103">
        <v>669</v>
      </c>
      <c r="P14" s="103">
        <v>649</v>
      </c>
      <c r="Q14" s="103">
        <v>597</v>
      </c>
      <c r="R14" s="126">
        <v>755</v>
      </c>
      <c r="S14" s="103">
        <v>608</v>
      </c>
      <c r="T14" s="103">
        <v>610</v>
      </c>
      <c r="U14" s="103">
        <v>630</v>
      </c>
      <c r="V14" s="6">
        <f t="shared" si="2"/>
        <v>8313</v>
      </c>
      <c r="X14" s="17" t="s">
        <v>36</v>
      </c>
      <c r="Y14" s="18" t="s">
        <v>47</v>
      </c>
    </row>
    <row r="15" spans="1:25" x14ac:dyDescent="0.3">
      <c r="A15">
        <v>9</v>
      </c>
      <c r="B15" s="17" t="s">
        <v>36</v>
      </c>
      <c r="C15" s="18" t="s">
        <v>46</v>
      </c>
      <c r="D15" s="8">
        <f t="shared" si="0"/>
        <v>633.4545454545455</v>
      </c>
      <c r="E15" s="8">
        <f t="shared" si="1"/>
        <v>158.36363636363637</v>
      </c>
      <c r="F15" s="6">
        <v>11</v>
      </c>
      <c r="G15" s="6">
        <v>677</v>
      </c>
      <c r="H15" s="6">
        <v>633</v>
      </c>
      <c r="I15" s="6">
        <v>658</v>
      </c>
      <c r="J15" s="103">
        <v>647</v>
      </c>
      <c r="K15" s="103">
        <v>597</v>
      </c>
      <c r="L15" s="103">
        <v>614</v>
      </c>
      <c r="M15" s="103">
        <v>633</v>
      </c>
      <c r="N15" s="103">
        <v>626</v>
      </c>
      <c r="O15" s="103"/>
      <c r="P15" s="103">
        <v>569</v>
      </c>
      <c r="Q15" s="128">
        <v>709</v>
      </c>
      <c r="R15" s="103">
        <v>605</v>
      </c>
      <c r="S15" s="103"/>
      <c r="T15" s="103"/>
      <c r="U15" s="103"/>
      <c r="V15" s="6">
        <f t="shared" si="2"/>
        <v>6968</v>
      </c>
      <c r="X15" s="17" t="s">
        <v>36</v>
      </c>
      <c r="Y15" s="18" t="s">
        <v>44</v>
      </c>
    </row>
    <row r="16" spans="1:25" x14ac:dyDescent="0.3">
      <c r="A16">
        <v>10</v>
      </c>
      <c r="B16" s="19" t="s">
        <v>41</v>
      </c>
      <c r="C16" s="20" t="s">
        <v>45</v>
      </c>
      <c r="D16" s="8">
        <f t="shared" si="0"/>
        <v>619</v>
      </c>
      <c r="E16" s="8">
        <f t="shared" si="1"/>
        <v>154.75</v>
      </c>
      <c r="F16" s="6">
        <v>11</v>
      </c>
      <c r="G16" s="6">
        <v>656</v>
      </c>
      <c r="H16" s="6">
        <v>654</v>
      </c>
      <c r="I16" s="6"/>
      <c r="J16" s="103">
        <v>616</v>
      </c>
      <c r="K16" s="103">
        <v>598</v>
      </c>
      <c r="L16" s="103">
        <v>559</v>
      </c>
      <c r="M16" s="103">
        <v>664</v>
      </c>
      <c r="N16" s="103"/>
      <c r="O16" s="103">
        <v>627</v>
      </c>
      <c r="P16" s="103">
        <v>589</v>
      </c>
      <c r="Q16" s="103"/>
      <c r="R16" s="103">
        <v>580</v>
      </c>
      <c r="S16" s="128">
        <v>655</v>
      </c>
      <c r="T16" s="103">
        <v>611</v>
      </c>
      <c r="U16" s="103"/>
      <c r="V16" s="6">
        <f t="shared" si="2"/>
        <v>6809</v>
      </c>
      <c r="X16" s="17" t="s">
        <v>36</v>
      </c>
      <c r="Y16" s="18" t="s">
        <v>46</v>
      </c>
    </row>
    <row r="17" spans="1:25" x14ac:dyDescent="0.3">
      <c r="A17">
        <v>11</v>
      </c>
      <c r="B17" s="17" t="s">
        <v>36</v>
      </c>
      <c r="C17" s="18" t="s">
        <v>40</v>
      </c>
      <c r="D17" s="8">
        <f t="shared" si="0"/>
        <v>610.22222222222217</v>
      </c>
      <c r="E17" s="8">
        <f t="shared" si="1"/>
        <v>152.55555555555554</v>
      </c>
      <c r="F17" s="6">
        <v>9</v>
      </c>
      <c r="G17" s="6">
        <v>629</v>
      </c>
      <c r="H17" s="6">
        <v>611</v>
      </c>
      <c r="I17" s="6">
        <v>628</v>
      </c>
      <c r="J17" s="103"/>
      <c r="K17" s="103"/>
      <c r="L17" s="103"/>
      <c r="M17" s="103"/>
      <c r="N17" s="103"/>
      <c r="O17" s="103">
        <v>629</v>
      </c>
      <c r="P17" s="103">
        <v>531</v>
      </c>
      <c r="Q17" s="103">
        <v>586</v>
      </c>
      <c r="R17" s="103"/>
      <c r="S17" s="103">
        <v>632</v>
      </c>
      <c r="T17" s="103">
        <v>637</v>
      </c>
      <c r="U17" s="103">
        <v>609</v>
      </c>
      <c r="V17" s="6">
        <f t="shared" si="2"/>
        <v>5492</v>
      </c>
      <c r="X17" s="19" t="s">
        <v>41</v>
      </c>
      <c r="Y17" s="20" t="s">
        <v>45</v>
      </c>
    </row>
    <row r="18" spans="1:25" x14ac:dyDescent="0.3">
      <c r="A18">
        <v>12</v>
      </c>
      <c r="B18" s="19" t="s">
        <v>41</v>
      </c>
      <c r="C18" s="20" t="s">
        <v>51</v>
      </c>
      <c r="D18" s="8">
        <f t="shared" si="0"/>
        <v>600.9</v>
      </c>
      <c r="E18" s="8">
        <f t="shared" si="1"/>
        <v>150.22499999999999</v>
      </c>
      <c r="F18" s="6">
        <v>10</v>
      </c>
      <c r="G18" s="6">
        <v>557</v>
      </c>
      <c r="H18" s="6"/>
      <c r="I18" s="6">
        <v>541</v>
      </c>
      <c r="J18" s="103">
        <v>583</v>
      </c>
      <c r="K18" s="103"/>
      <c r="L18" s="103">
        <v>620</v>
      </c>
      <c r="M18" s="103">
        <v>688</v>
      </c>
      <c r="N18" s="103"/>
      <c r="O18" s="103">
        <v>613</v>
      </c>
      <c r="P18" s="103"/>
      <c r="Q18" s="103">
        <v>644</v>
      </c>
      <c r="R18" s="103"/>
      <c r="S18" s="103">
        <v>628</v>
      </c>
      <c r="T18" s="103">
        <v>533</v>
      </c>
      <c r="U18" s="103">
        <v>602</v>
      </c>
      <c r="V18" s="6">
        <f t="shared" si="2"/>
        <v>6009</v>
      </c>
    </row>
    <row r="19" spans="1:25" x14ac:dyDescent="0.3">
      <c r="A19">
        <v>13</v>
      </c>
      <c r="B19" s="19" t="s">
        <v>41</v>
      </c>
      <c r="C19" s="20" t="s">
        <v>50</v>
      </c>
      <c r="D19" s="8">
        <f t="shared" si="0"/>
        <v>592.77777777777783</v>
      </c>
      <c r="E19" s="8">
        <f t="shared" si="1"/>
        <v>148.19444444444446</v>
      </c>
      <c r="F19" s="6">
        <v>9</v>
      </c>
      <c r="G19" s="6"/>
      <c r="H19" s="6"/>
      <c r="I19" s="6">
        <v>545</v>
      </c>
      <c r="J19" s="103">
        <v>619</v>
      </c>
      <c r="K19" s="103">
        <v>579</v>
      </c>
      <c r="L19" s="103">
        <v>641</v>
      </c>
      <c r="M19" s="103"/>
      <c r="N19" s="103">
        <v>574</v>
      </c>
      <c r="O19" s="103"/>
      <c r="P19" s="103">
        <v>546</v>
      </c>
      <c r="Q19" s="103"/>
      <c r="R19" s="103">
        <v>622</v>
      </c>
      <c r="S19" s="103"/>
      <c r="T19" s="103">
        <v>608</v>
      </c>
      <c r="U19" s="103">
        <v>601</v>
      </c>
      <c r="V19" s="6">
        <f t="shared" si="2"/>
        <v>5335</v>
      </c>
      <c r="X19" s="17" t="s">
        <v>36</v>
      </c>
      <c r="Y19" s="18" t="s">
        <v>40</v>
      </c>
    </row>
    <row r="20" spans="1:25" x14ac:dyDescent="0.3">
      <c r="A20">
        <v>14</v>
      </c>
      <c r="B20" s="19" t="s">
        <v>41</v>
      </c>
      <c r="C20" s="20" t="s">
        <v>42</v>
      </c>
      <c r="D20" s="8">
        <f t="shared" si="0"/>
        <v>589.27272727272725</v>
      </c>
      <c r="E20" s="8">
        <f t="shared" si="1"/>
        <v>147.31818181818181</v>
      </c>
      <c r="F20" s="6">
        <v>11</v>
      </c>
      <c r="G20" s="6">
        <v>567</v>
      </c>
      <c r="H20" s="6"/>
      <c r="I20" s="6">
        <v>625</v>
      </c>
      <c r="J20" s="103"/>
      <c r="K20" s="103">
        <v>583</v>
      </c>
      <c r="L20" s="103"/>
      <c r="M20" s="103">
        <v>574</v>
      </c>
      <c r="N20" s="103">
        <v>562</v>
      </c>
      <c r="O20" s="103">
        <v>644</v>
      </c>
      <c r="P20" s="103">
        <v>605</v>
      </c>
      <c r="Q20" s="103">
        <v>600</v>
      </c>
      <c r="R20" s="103">
        <v>631</v>
      </c>
      <c r="S20" s="103">
        <v>570</v>
      </c>
      <c r="T20" s="103"/>
      <c r="U20" s="103">
        <v>521</v>
      </c>
      <c r="V20" s="6">
        <f t="shared" si="2"/>
        <v>6482</v>
      </c>
      <c r="X20" s="19" t="s">
        <v>41</v>
      </c>
      <c r="Y20" s="20" t="s">
        <v>51</v>
      </c>
    </row>
    <row r="21" spans="1:25" x14ac:dyDescent="0.3">
      <c r="A21">
        <v>15</v>
      </c>
      <c r="B21" s="19" t="s">
        <v>41</v>
      </c>
      <c r="C21" s="20" t="s">
        <v>52</v>
      </c>
      <c r="D21" s="8">
        <f t="shared" si="0"/>
        <v>574.20000000000005</v>
      </c>
      <c r="E21" s="8">
        <f t="shared" si="1"/>
        <v>143.55000000000001</v>
      </c>
      <c r="F21" s="6">
        <v>10</v>
      </c>
      <c r="G21" s="6"/>
      <c r="H21" s="6">
        <v>631</v>
      </c>
      <c r="I21" s="6">
        <v>573</v>
      </c>
      <c r="J21" s="103"/>
      <c r="K21" s="103">
        <v>548</v>
      </c>
      <c r="L21" s="103">
        <v>606</v>
      </c>
      <c r="M21" s="103"/>
      <c r="N21" s="103">
        <v>572</v>
      </c>
      <c r="O21" s="103">
        <v>593</v>
      </c>
      <c r="P21" s="103"/>
      <c r="Q21" s="103">
        <v>503</v>
      </c>
      <c r="R21" s="103">
        <v>629</v>
      </c>
      <c r="S21" s="103"/>
      <c r="T21" s="103">
        <v>514</v>
      </c>
      <c r="U21" s="103">
        <v>573</v>
      </c>
      <c r="V21" s="6">
        <f t="shared" si="2"/>
        <v>5742</v>
      </c>
      <c r="X21" s="19" t="s">
        <v>41</v>
      </c>
      <c r="Y21" s="20" t="s">
        <v>50</v>
      </c>
    </row>
    <row r="22" spans="1:25" x14ac:dyDescent="0.3">
      <c r="A22">
        <v>16</v>
      </c>
      <c r="B22" s="19" t="s">
        <v>41</v>
      </c>
      <c r="C22" s="20" t="s">
        <v>53</v>
      </c>
      <c r="D22" s="8">
        <f t="shared" si="0"/>
        <v>560.88888888888891</v>
      </c>
      <c r="E22" s="8">
        <f t="shared" si="1"/>
        <v>140.22222222222223</v>
      </c>
      <c r="F22" s="6">
        <v>9</v>
      </c>
      <c r="G22" s="6">
        <v>668</v>
      </c>
      <c r="H22" s="6">
        <v>623</v>
      </c>
      <c r="I22" s="6"/>
      <c r="J22" s="103">
        <v>605</v>
      </c>
      <c r="K22" s="103">
        <v>532</v>
      </c>
      <c r="L22" s="103"/>
      <c r="M22" s="103">
        <v>526</v>
      </c>
      <c r="N22" s="103">
        <v>503</v>
      </c>
      <c r="O22" s="103"/>
      <c r="P22" s="103">
        <v>498</v>
      </c>
      <c r="Q22" s="103">
        <v>593</v>
      </c>
      <c r="R22" s="103"/>
      <c r="S22" s="103">
        <v>500</v>
      </c>
      <c r="T22" s="103"/>
      <c r="U22" s="103"/>
      <c r="V22" s="6">
        <f t="shared" si="2"/>
        <v>5048</v>
      </c>
      <c r="X22" s="19" t="s">
        <v>41</v>
      </c>
      <c r="Y22" s="20" t="s">
        <v>42</v>
      </c>
    </row>
    <row r="23" spans="1:25" x14ac:dyDescent="0.3">
      <c r="A23">
        <v>17</v>
      </c>
      <c r="B23" s="21" t="s">
        <v>48</v>
      </c>
      <c r="C23" s="22" t="s">
        <v>49</v>
      </c>
      <c r="D23" s="8">
        <f t="shared" si="0"/>
        <v>540.58333333333337</v>
      </c>
      <c r="E23" s="8">
        <f t="shared" si="1"/>
        <v>135.14583333333334</v>
      </c>
      <c r="F23" s="6">
        <v>12</v>
      </c>
      <c r="G23" s="6"/>
      <c r="H23" s="6">
        <v>566</v>
      </c>
      <c r="I23" s="6">
        <v>555</v>
      </c>
      <c r="J23" s="103">
        <v>539</v>
      </c>
      <c r="K23" s="103"/>
      <c r="L23" s="103">
        <v>593</v>
      </c>
      <c r="M23" s="103">
        <v>528</v>
      </c>
      <c r="N23" s="103">
        <v>544</v>
      </c>
      <c r="O23" s="103">
        <v>521</v>
      </c>
      <c r="P23" s="103">
        <v>544</v>
      </c>
      <c r="Q23" s="103">
        <v>492</v>
      </c>
      <c r="R23" s="103">
        <v>515</v>
      </c>
      <c r="S23" s="103">
        <v>512</v>
      </c>
      <c r="T23" s="103"/>
      <c r="U23" s="103">
        <v>578</v>
      </c>
      <c r="V23" s="6">
        <f t="shared" si="2"/>
        <v>6487</v>
      </c>
      <c r="X23" s="19" t="s">
        <v>41</v>
      </c>
      <c r="Y23" s="20" t="s">
        <v>52</v>
      </c>
    </row>
    <row r="24" spans="1:25" x14ac:dyDescent="0.3">
      <c r="A24">
        <v>18</v>
      </c>
      <c r="B24" s="21" t="s">
        <v>48</v>
      </c>
      <c r="C24" s="22" t="s">
        <v>55</v>
      </c>
      <c r="D24" s="8">
        <f t="shared" si="0"/>
        <v>536.55555555555554</v>
      </c>
      <c r="E24" s="8">
        <f t="shared" si="1"/>
        <v>134.13888888888889</v>
      </c>
      <c r="F24" s="6">
        <v>9</v>
      </c>
      <c r="G24" s="6"/>
      <c r="H24" s="6">
        <v>543</v>
      </c>
      <c r="I24" s="6"/>
      <c r="J24" s="103">
        <v>578</v>
      </c>
      <c r="K24" s="103"/>
      <c r="L24" s="103">
        <v>481</v>
      </c>
      <c r="M24" s="103">
        <v>557</v>
      </c>
      <c r="N24" s="103"/>
      <c r="O24" s="103">
        <v>591</v>
      </c>
      <c r="P24" s="103">
        <v>504</v>
      </c>
      <c r="Q24" s="103"/>
      <c r="R24" s="103">
        <v>506</v>
      </c>
      <c r="S24" s="103">
        <v>508</v>
      </c>
      <c r="T24" s="103">
        <v>561</v>
      </c>
      <c r="U24" s="103"/>
      <c r="V24" s="6">
        <f t="shared" si="2"/>
        <v>4829</v>
      </c>
      <c r="X24" s="19" t="s">
        <v>41</v>
      </c>
      <c r="Y24" s="20" t="s">
        <v>53</v>
      </c>
    </row>
    <row r="25" spans="1:25" x14ac:dyDescent="0.3">
      <c r="A25">
        <v>19</v>
      </c>
      <c r="B25" s="21" t="s">
        <v>48</v>
      </c>
      <c r="C25" s="22" t="s">
        <v>54</v>
      </c>
      <c r="D25" s="8">
        <f t="shared" si="0"/>
        <v>514.22222222222217</v>
      </c>
      <c r="E25" s="8">
        <f t="shared" si="1"/>
        <v>128.55555555555554</v>
      </c>
      <c r="F25" s="6">
        <v>9</v>
      </c>
      <c r="G25" s="6"/>
      <c r="H25" s="6">
        <v>612</v>
      </c>
      <c r="I25" s="6">
        <v>491</v>
      </c>
      <c r="J25" s="103">
        <v>550</v>
      </c>
      <c r="K25" s="103">
        <v>499</v>
      </c>
      <c r="L25" s="103">
        <v>430</v>
      </c>
      <c r="M25" s="103">
        <v>514</v>
      </c>
      <c r="N25" s="103"/>
      <c r="O25" s="103"/>
      <c r="P25" s="103"/>
      <c r="Q25" s="103">
        <v>543</v>
      </c>
      <c r="R25" s="103"/>
      <c r="S25" s="103">
        <v>532</v>
      </c>
      <c r="T25" s="103"/>
      <c r="U25" s="103">
        <v>457</v>
      </c>
      <c r="V25" s="6">
        <f t="shared" si="2"/>
        <v>4628</v>
      </c>
    </row>
    <row r="26" spans="1:25" x14ac:dyDescent="0.3">
      <c r="A26">
        <v>20</v>
      </c>
      <c r="B26" s="21" t="s">
        <v>48</v>
      </c>
      <c r="C26" s="22" t="s">
        <v>56</v>
      </c>
      <c r="D26" s="8">
        <f t="shared" si="0"/>
        <v>511.63636363636363</v>
      </c>
      <c r="E26" s="8">
        <f t="shared" si="1"/>
        <v>127.90909090909091</v>
      </c>
      <c r="F26" s="6">
        <v>11</v>
      </c>
      <c r="G26" s="6"/>
      <c r="H26" s="6">
        <v>563</v>
      </c>
      <c r="I26" s="6">
        <v>564</v>
      </c>
      <c r="J26" s="103"/>
      <c r="K26" s="103">
        <v>525</v>
      </c>
      <c r="L26" s="103">
        <v>521</v>
      </c>
      <c r="M26" s="103">
        <v>576</v>
      </c>
      <c r="N26" s="103">
        <v>472</v>
      </c>
      <c r="O26" s="103">
        <v>440</v>
      </c>
      <c r="P26" s="103">
        <v>473</v>
      </c>
      <c r="Q26" s="103">
        <v>468</v>
      </c>
      <c r="R26" s="103">
        <v>473</v>
      </c>
      <c r="S26" s="103"/>
      <c r="T26" s="103">
        <v>553</v>
      </c>
      <c r="U26" s="103"/>
      <c r="V26" s="6">
        <f t="shared" si="2"/>
        <v>5628</v>
      </c>
      <c r="X26" s="21" t="s">
        <v>48</v>
      </c>
      <c r="Y26" s="22" t="s">
        <v>49</v>
      </c>
    </row>
    <row r="27" spans="1:25" x14ac:dyDescent="0.3">
      <c r="A27">
        <v>21</v>
      </c>
      <c r="B27" s="21" t="s">
        <v>48</v>
      </c>
      <c r="C27" s="22" t="s">
        <v>57</v>
      </c>
      <c r="D27" s="8">
        <f t="shared" si="0"/>
        <v>509</v>
      </c>
      <c r="E27" s="8">
        <f t="shared" si="1"/>
        <v>127.25</v>
      </c>
      <c r="F27" s="6">
        <v>9</v>
      </c>
      <c r="G27" s="5"/>
      <c r="H27" s="6">
        <v>514</v>
      </c>
      <c r="I27" s="6">
        <v>523</v>
      </c>
      <c r="J27" s="103">
        <v>555</v>
      </c>
      <c r="K27" s="103">
        <v>524</v>
      </c>
      <c r="L27" s="103"/>
      <c r="M27" s="103"/>
      <c r="N27" s="103">
        <v>460</v>
      </c>
      <c r="O27" s="103">
        <v>504</v>
      </c>
      <c r="P27" s="103"/>
      <c r="Q27" s="103"/>
      <c r="R27" s="103">
        <v>465</v>
      </c>
      <c r="S27" s="103">
        <v>521</v>
      </c>
      <c r="T27" s="103">
        <v>515</v>
      </c>
      <c r="U27" s="103"/>
      <c r="V27" s="6">
        <f t="shared" si="2"/>
        <v>4581</v>
      </c>
      <c r="X27" s="21" t="s">
        <v>48</v>
      </c>
      <c r="Y27" s="22" t="s">
        <v>55</v>
      </c>
    </row>
    <row r="28" spans="1:25" x14ac:dyDescent="0.3">
      <c r="A28">
        <v>22</v>
      </c>
      <c r="B28" s="21" t="s">
        <v>48</v>
      </c>
      <c r="C28" s="22" t="s">
        <v>58</v>
      </c>
      <c r="D28" s="8">
        <f t="shared" si="0"/>
        <v>497.71428571428572</v>
      </c>
      <c r="E28" s="8">
        <f t="shared" si="1"/>
        <v>124.42857142857143</v>
      </c>
      <c r="F28" s="6">
        <v>7</v>
      </c>
      <c r="G28" s="5"/>
      <c r="H28" s="6"/>
      <c r="I28" s="6">
        <v>513</v>
      </c>
      <c r="J28" s="103"/>
      <c r="K28" s="103">
        <v>500</v>
      </c>
      <c r="L28" s="103"/>
      <c r="M28" s="103"/>
      <c r="N28" s="103">
        <v>457</v>
      </c>
      <c r="O28" s="103"/>
      <c r="P28" s="103">
        <v>471</v>
      </c>
      <c r="Q28" s="103">
        <v>490</v>
      </c>
      <c r="R28" s="103"/>
      <c r="S28" s="103">
        <v>515</v>
      </c>
      <c r="T28" s="103">
        <v>538</v>
      </c>
      <c r="U28" s="103"/>
      <c r="V28" s="6">
        <f t="shared" si="2"/>
        <v>3484</v>
      </c>
      <c r="X28" s="21" t="s">
        <v>48</v>
      </c>
      <c r="Y28" s="22" t="s">
        <v>54</v>
      </c>
    </row>
    <row r="29" spans="1:25" x14ac:dyDescent="0.3">
      <c r="X29" s="21" t="s">
        <v>48</v>
      </c>
      <c r="Y29" s="22" t="s">
        <v>56</v>
      </c>
    </row>
    <row r="30" spans="1:25" x14ac:dyDescent="0.3">
      <c r="X30" s="21" t="s">
        <v>48</v>
      </c>
      <c r="Y30" s="22" t="s">
        <v>57</v>
      </c>
    </row>
    <row r="31" spans="1:25" x14ac:dyDescent="0.3">
      <c r="X31" s="21" t="s">
        <v>48</v>
      </c>
      <c r="Y31" s="22" t="s">
        <v>58</v>
      </c>
    </row>
  </sheetData>
  <sortState xmlns:xlrd2="http://schemas.microsoft.com/office/spreadsheetml/2017/richdata2" ref="B7:V28">
    <sortCondition descending="1" ref="D7:D28"/>
  </sortState>
  <phoneticPr fontId="3" type="noConversion"/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2CCC3-85A5-47D4-A162-78B5AA408416}">
  <dimension ref="A1:Z73"/>
  <sheetViews>
    <sheetView topLeftCell="A38" workbookViewId="0">
      <selection activeCell="Z47" sqref="Z47"/>
    </sheetView>
  </sheetViews>
  <sheetFormatPr defaultRowHeight="14.4" x14ac:dyDescent="0.3"/>
  <cols>
    <col min="1" max="1" width="6.6640625" customWidth="1"/>
    <col min="2" max="2" width="3.21875" bestFit="1" customWidth="1"/>
    <col min="3" max="3" width="18.44140625" customWidth="1"/>
    <col min="4" max="4" width="6.33203125" customWidth="1"/>
    <col min="5" max="5" width="4.88671875" bestFit="1" customWidth="1"/>
    <col min="6" max="6" width="3.77734375" bestFit="1" customWidth="1"/>
    <col min="7" max="7" width="6.6640625" bestFit="1" customWidth="1"/>
    <col min="8" max="21" width="5.44140625" customWidth="1"/>
    <col min="24" max="24" width="3.6640625" bestFit="1" customWidth="1"/>
    <col min="25" max="25" width="18.44140625" bestFit="1" customWidth="1"/>
  </cols>
  <sheetData>
    <row r="1" spans="1:25" ht="21" x14ac:dyDescent="0.4">
      <c r="C1" s="2" t="s">
        <v>59</v>
      </c>
    </row>
    <row r="4" spans="1:25" x14ac:dyDescent="0.3">
      <c r="F4" s="3"/>
      <c r="G4" s="25" t="s">
        <v>16</v>
      </c>
      <c r="H4" s="6" t="s">
        <v>15</v>
      </c>
      <c r="I4" s="6" t="s">
        <v>14</v>
      </c>
      <c r="J4" s="6" t="s">
        <v>13</v>
      </c>
      <c r="K4" s="25" t="s">
        <v>12</v>
      </c>
      <c r="L4" s="103" t="s">
        <v>11</v>
      </c>
      <c r="M4" s="84" t="s">
        <v>10</v>
      </c>
      <c r="N4" s="25" t="s">
        <v>9</v>
      </c>
      <c r="O4" s="25" t="s">
        <v>8</v>
      </c>
      <c r="P4" s="25" t="s">
        <v>7</v>
      </c>
      <c r="Q4" s="25" t="s">
        <v>6</v>
      </c>
      <c r="R4" s="25" t="s">
        <v>5</v>
      </c>
      <c r="S4" s="25" t="s">
        <v>4</v>
      </c>
      <c r="T4" s="25" t="s">
        <v>3</v>
      </c>
      <c r="U4" s="25" t="s">
        <v>2</v>
      </c>
    </row>
    <row r="5" spans="1:25" ht="28.8" x14ac:dyDescent="0.3">
      <c r="C5" s="26" t="s">
        <v>1</v>
      </c>
      <c r="D5" s="27" t="s">
        <v>60</v>
      </c>
      <c r="E5" s="28" t="s">
        <v>61</v>
      </c>
      <c r="F5" s="27" t="s">
        <v>20</v>
      </c>
      <c r="G5" s="131">
        <v>45420</v>
      </c>
      <c r="H5" s="121">
        <v>45406</v>
      </c>
      <c r="I5" s="121">
        <v>45392</v>
      </c>
      <c r="J5" s="112">
        <v>45364</v>
      </c>
      <c r="K5" s="112">
        <v>45350</v>
      </c>
      <c r="L5" s="112">
        <v>45336</v>
      </c>
      <c r="M5" s="29">
        <v>45322</v>
      </c>
      <c r="N5" s="29">
        <v>45308</v>
      </c>
      <c r="O5" s="29">
        <v>45632</v>
      </c>
      <c r="P5" s="29">
        <v>45618</v>
      </c>
      <c r="Q5" s="29">
        <v>45604</v>
      </c>
      <c r="R5" s="29">
        <v>45590</v>
      </c>
      <c r="S5" s="29">
        <v>45576</v>
      </c>
      <c r="T5" s="29">
        <v>45562</v>
      </c>
      <c r="U5" s="29">
        <v>45548</v>
      </c>
      <c r="V5" s="3" t="s">
        <v>19</v>
      </c>
    </row>
    <row r="6" spans="1:25" x14ac:dyDescent="0.3">
      <c r="A6">
        <v>1</v>
      </c>
      <c r="B6" s="31" t="s">
        <v>65</v>
      </c>
      <c r="C6" s="32" t="s">
        <v>66</v>
      </c>
      <c r="D6" s="50">
        <f t="shared" ref="D6:D46" si="0">V6/F6</f>
        <v>826.30769230769226</v>
      </c>
      <c r="E6" s="8">
        <f t="shared" ref="E6:E37" si="1">D6/4</f>
        <v>206.57692307692307</v>
      </c>
      <c r="F6" s="6">
        <v>13</v>
      </c>
      <c r="G6" s="6"/>
      <c r="H6" s="6">
        <v>773</v>
      </c>
      <c r="I6" s="6">
        <v>753</v>
      </c>
      <c r="J6" s="6">
        <v>813</v>
      </c>
      <c r="K6" s="51">
        <v>886</v>
      </c>
      <c r="L6" s="6"/>
      <c r="M6" s="6">
        <v>751</v>
      </c>
      <c r="N6" s="55">
        <v>823</v>
      </c>
      <c r="O6" s="51">
        <v>901</v>
      </c>
      <c r="P6" s="51">
        <v>890</v>
      </c>
      <c r="Q6" s="6">
        <v>741</v>
      </c>
      <c r="R6" s="55">
        <v>834</v>
      </c>
      <c r="S6" s="51">
        <v>844</v>
      </c>
      <c r="T6" s="53">
        <v>823</v>
      </c>
      <c r="U6" s="51">
        <v>910</v>
      </c>
      <c r="V6" s="6">
        <f t="shared" ref="V6:V37" si="2">SUM(G6:U6)</f>
        <v>10742</v>
      </c>
      <c r="X6" s="31" t="s">
        <v>65</v>
      </c>
      <c r="Y6" s="32" t="s">
        <v>66</v>
      </c>
    </row>
    <row r="7" spans="1:25" x14ac:dyDescent="0.3">
      <c r="A7">
        <v>2</v>
      </c>
      <c r="B7" s="31" t="s">
        <v>62</v>
      </c>
      <c r="C7" s="32" t="s">
        <v>64</v>
      </c>
      <c r="D7" s="52">
        <f t="shared" si="0"/>
        <v>822.4</v>
      </c>
      <c r="E7" s="8">
        <f t="shared" si="1"/>
        <v>205.6</v>
      </c>
      <c r="F7" s="6">
        <v>10</v>
      </c>
      <c r="G7" s="5"/>
      <c r="H7" s="6">
        <v>813</v>
      </c>
      <c r="I7" s="6">
        <v>827</v>
      </c>
      <c r="J7" s="51">
        <v>880</v>
      </c>
      <c r="K7" s="6">
        <v>807</v>
      </c>
      <c r="L7" s="6">
        <v>773</v>
      </c>
      <c r="M7" s="6"/>
      <c r="N7" s="6">
        <v>800</v>
      </c>
      <c r="O7" s="55">
        <v>840</v>
      </c>
      <c r="P7" s="55">
        <v>823</v>
      </c>
      <c r="Q7" s="55">
        <v>818</v>
      </c>
      <c r="R7" s="6"/>
      <c r="S7" s="6"/>
      <c r="T7" s="6"/>
      <c r="U7" s="55">
        <v>843</v>
      </c>
      <c r="V7" s="6">
        <f t="shared" si="2"/>
        <v>8224</v>
      </c>
      <c r="X7" s="31" t="s">
        <v>62</v>
      </c>
      <c r="Y7" s="32" t="s">
        <v>64</v>
      </c>
    </row>
    <row r="8" spans="1:25" x14ac:dyDescent="0.3">
      <c r="A8">
        <v>3</v>
      </c>
      <c r="B8" s="31" t="s">
        <v>62</v>
      </c>
      <c r="C8" s="32" t="s">
        <v>63</v>
      </c>
      <c r="D8" s="54">
        <f t="shared" si="0"/>
        <v>821.15384615384619</v>
      </c>
      <c r="E8" s="30">
        <f t="shared" si="1"/>
        <v>205.28846153846155</v>
      </c>
      <c r="F8" s="6">
        <v>13</v>
      </c>
      <c r="G8" s="6"/>
      <c r="H8" s="6">
        <v>719</v>
      </c>
      <c r="I8" s="51">
        <v>893</v>
      </c>
      <c r="J8" s="6">
        <v>850</v>
      </c>
      <c r="K8" s="53">
        <v>875</v>
      </c>
      <c r="L8" s="53">
        <v>830</v>
      </c>
      <c r="M8" s="53">
        <v>837</v>
      </c>
      <c r="N8" s="53">
        <v>845</v>
      </c>
      <c r="O8" s="6"/>
      <c r="P8" s="6">
        <v>741</v>
      </c>
      <c r="Q8" s="51">
        <v>856</v>
      </c>
      <c r="R8" s="51">
        <v>866</v>
      </c>
      <c r="S8" s="53">
        <v>839</v>
      </c>
      <c r="T8" s="6">
        <v>762</v>
      </c>
      <c r="U8" s="6">
        <v>762</v>
      </c>
      <c r="V8" s="6">
        <f t="shared" si="2"/>
        <v>10675</v>
      </c>
      <c r="X8" s="31" t="s">
        <v>62</v>
      </c>
      <c r="Y8" s="32" t="s">
        <v>63</v>
      </c>
    </row>
    <row r="9" spans="1:25" x14ac:dyDescent="0.3">
      <c r="A9">
        <v>4</v>
      </c>
      <c r="B9" s="33" t="s">
        <v>67</v>
      </c>
      <c r="C9" s="34" t="s">
        <v>77</v>
      </c>
      <c r="D9" s="8">
        <f t="shared" si="0"/>
        <v>812.69230769230774</v>
      </c>
      <c r="E9" s="8">
        <f t="shared" si="1"/>
        <v>203.17307692307693</v>
      </c>
      <c r="F9" s="6">
        <v>13</v>
      </c>
      <c r="G9" s="6"/>
      <c r="H9" s="51">
        <v>904</v>
      </c>
      <c r="I9" s="53">
        <v>870</v>
      </c>
      <c r="J9" s="6">
        <v>717</v>
      </c>
      <c r="K9" s="55">
        <v>847</v>
      </c>
      <c r="L9" s="51">
        <v>908</v>
      </c>
      <c r="M9" s="6">
        <v>778</v>
      </c>
      <c r="N9" s="6">
        <v>749</v>
      </c>
      <c r="O9" s="6">
        <v>811</v>
      </c>
      <c r="P9" s="6">
        <v>802</v>
      </c>
      <c r="Q9" s="53">
        <v>845</v>
      </c>
      <c r="R9" s="6">
        <v>789</v>
      </c>
      <c r="S9" s="6">
        <v>775</v>
      </c>
      <c r="T9" s="6"/>
      <c r="U9" s="6">
        <v>770</v>
      </c>
      <c r="V9" s="6">
        <f t="shared" si="2"/>
        <v>10565</v>
      </c>
      <c r="X9" s="33" t="s">
        <v>67</v>
      </c>
      <c r="Y9" s="34" t="s">
        <v>77</v>
      </c>
    </row>
    <row r="10" spans="1:25" x14ac:dyDescent="0.3">
      <c r="A10">
        <v>5</v>
      </c>
      <c r="B10" s="31" t="s">
        <v>65</v>
      </c>
      <c r="C10" s="32" t="s">
        <v>71</v>
      </c>
      <c r="D10" s="8">
        <f t="shared" si="0"/>
        <v>793</v>
      </c>
      <c r="E10" s="8">
        <f t="shared" si="1"/>
        <v>198.25</v>
      </c>
      <c r="F10" s="6">
        <v>12</v>
      </c>
      <c r="G10" s="6"/>
      <c r="H10" s="6"/>
      <c r="I10" s="6">
        <v>834</v>
      </c>
      <c r="J10" s="6">
        <v>688</v>
      </c>
      <c r="K10" s="6">
        <v>828</v>
      </c>
      <c r="L10" s="6">
        <v>663</v>
      </c>
      <c r="M10" s="51">
        <v>875</v>
      </c>
      <c r="N10" s="6">
        <v>771</v>
      </c>
      <c r="O10" s="6">
        <v>828</v>
      </c>
      <c r="P10" s="6"/>
      <c r="Q10" s="6">
        <v>814</v>
      </c>
      <c r="R10" s="53">
        <v>852</v>
      </c>
      <c r="S10" s="6">
        <v>767</v>
      </c>
      <c r="T10" s="55">
        <v>816</v>
      </c>
      <c r="U10" s="6">
        <v>780</v>
      </c>
      <c r="V10" s="6">
        <f t="shared" si="2"/>
        <v>9516</v>
      </c>
      <c r="X10" s="31" t="s">
        <v>65</v>
      </c>
      <c r="Y10" s="32" t="s">
        <v>71</v>
      </c>
    </row>
    <row r="11" spans="1:25" x14ac:dyDescent="0.3">
      <c r="A11">
        <v>6</v>
      </c>
      <c r="B11" s="33" t="s">
        <v>67</v>
      </c>
      <c r="C11" s="34" t="s">
        <v>68</v>
      </c>
      <c r="D11" s="8">
        <f t="shared" si="0"/>
        <v>787.61538461538464</v>
      </c>
      <c r="E11" s="8">
        <f t="shared" si="1"/>
        <v>196.90384615384616</v>
      </c>
      <c r="F11" s="6">
        <v>13</v>
      </c>
      <c r="G11" s="6"/>
      <c r="H11" s="6">
        <v>797</v>
      </c>
      <c r="I11" s="6">
        <v>736</v>
      </c>
      <c r="J11" s="6">
        <v>845</v>
      </c>
      <c r="K11" s="6">
        <v>787</v>
      </c>
      <c r="L11" s="6">
        <v>739</v>
      </c>
      <c r="M11" s="6">
        <v>775</v>
      </c>
      <c r="N11" s="51">
        <v>889</v>
      </c>
      <c r="O11" s="6">
        <v>729</v>
      </c>
      <c r="P11" s="6">
        <v>785</v>
      </c>
      <c r="Q11" s="6">
        <v>797</v>
      </c>
      <c r="R11" s="6">
        <v>716</v>
      </c>
      <c r="S11" s="6">
        <v>770</v>
      </c>
      <c r="T11" s="6">
        <v>874</v>
      </c>
      <c r="U11" s="6"/>
      <c r="V11" s="6">
        <f t="shared" si="2"/>
        <v>10239</v>
      </c>
      <c r="X11" s="33" t="s">
        <v>67</v>
      </c>
      <c r="Y11" s="34" t="s">
        <v>68</v>
      </c>
    </row>
    <row r="12" spans="1:25" x14ac:dyDescent="0.3">
      <c r="A12">
        <v>7</v>
      </c>
      <c r="B12" s="35" t="s">
        <v>69</v>
      </c>
      <c r="C12" s="36" t="s">
        <v>89</v>
      </c>
      <c r="D12" s="8">
        <f t="shared" si="0"/>
        <v>764</v>
      </c>
      <c r="E12" s="8">
        <f t="shared" si="1"/>
        <v>191</v>
      </c>
      <c r="F12" s="6">
        <v>8</v>
      </c>
      <c r="G12" s="6"/>
      <c r="H12" s="6">
        <v>755</v>
      </c>
      <c r="I12" s="6"/>
      <c r="J12" s="6"/>
      <c r="K12" s="6">
        <v>749</v>
      </c>
      <c r="L12" s="6">
        <v>796</v>
      </c>
      <c r="M12" s="6"/>
      <c r="N12" s="6">
        <v>739</v>
      </c>
      <c r="O12" s="6">
        <v>822</v>
      </c>
      <c r="P12" s="6"/>
      <c r="Q12" s="6">
        <v>735</v>
      </c>
      <c r="R12" s="6"/>
      <c r="S12" s="6">
        <v>800</v>
      </c>
      <c r="T12" s="6">
        <v>716</v>
      </c>
      <c r="U12" s="5"/>
      <c r="V12" s="6">
        <f t="shared" si="2"/>
        <v>6112</v>
      </c>
      <c r="X12" s="35" t="s">
        <v>69</v>
      </c>
      <c r="Y12" s="36" t="s">
        <v>89</v>
      </c>
    </row>
    <row r="13" spans="1:25" x14ac:dyDescent="0.3">
      <c r="A13">
        <v>8</v>
      </c>
      <c r="B13" s="31" t="s">
        <v>62</v>
      </c>
      <c r="C13" s="32" t="s">
        <v>88</v>
      </c>
      <c r="D13" s="8">
        <f t="shared" si="0"/>
        <v>760.14285714285711</v>
      </c>
      <c r="E13" s="8">
        <f t="shared" si="1"/>
        <v>190.03571428571428</v>
      </c>
      <c r="F13" s="6">
        <v>14</v>
      </c>
      <c r="G13" s="6"/>
      <c r="H13" s="6">
        <v>754</v>
      </c>
      <c r="I13" s="6">
        <v>664</v>
      </c>
      <c r="J13" s="6">
        <v>727</v>
      </c>
      <c r="K13" s="6">
        <v>811</v>
      </c>
      <c r="L13" s="6">
        <v>757</v>
      </c>
      <c r="M13" s="6">
        <v>767</v>
      </c>
      <c r="N13" s="6">
        <v>754</v>
      </c>
      <c r="O13" s="53">
        <v>850</v>
      </c>
      <c r="P13" s="6">
        <v>748</v>
      </c>
      <c r="Q13" s="6">
        <v>739</v>
      </c>
      <c r="R13" s="6">
        <v>735</v>
      </c>
      <c r="S13" s="6">
        <v>793</v>
      </c>
      <c r="T13" s="6">
        <v>750</v>
      </c>
      <c r="U13" s="3">
        <v>793</v>
      </c>
      <c r="V13" s="6">
        <f t="shared" si="2"/>
        <v>10642</v>
      </c>
    </row>
    <row r="14" spans="1:25" x14ac:dyDescent="0.3">
      <c r="A14">
        <v>9</v>
      </c>
      <c r="B14" s="35" t="s">
        <v>69</v>
      </c>
      <c r="C14" s="36" t="s">
        <v>70</v>
      </c>
      <c r="D14" s="8">
        <f t="shared" si="0"/>
        <v>755.57142857142856</v>
      </c>
      <c r="E14" s="8">
        <f t="shared" si="1"/>
        <v>188.89285714285714</v>
      </c>
      <c r="F14" s="6">
        <v>14</v>
      </c>
      <c r="G14" s="6"/>
      <c r="H14" s="55">
        <v>849</v>
      </c>
      <c r="I14" s="6">
        <v>787</v>
      </c>
      <c r="J14" s="53">
        <v>876</v>
      </c>
      <c r="K14" s="6">
        <v>733</v>
      </c>
      <c r="L14" s="6">
        <v>689</v>
      </c>
      <c r="M14" s="6">
        <v>680</v>
      </c>
      <c r="N14" s="6">
        <v>807</v>
      </c>
      <c r="O14" s="6">
        <v>719</v>
      </c>
      <c r="P14" s="6">
        <v>647</v>
      </c>
      <c r="Q14" s="6">
        <v>690</v>
      </c>
      <c r="R14" s="6">
        <v>752</v>
      </c>
      <c r="S14" s="6">
        <v>771</v>
      </c>
      <c r="T14" s="6">
        <v>798</v>
      </c>
      <c r="U14" s="6">
        <v>780</v>
      </c>
      <c r="V14" s="6">
        <f t="shared" si="2"/>
        <v>10578</v>
      </c>
      <c r="X14" s="31" t="s">
        <v>62</v>
      </c>
      <c r="Y14" s="32" t="s">
        <v>88</v>
      </c>
    </row>
    <row r="15" spans="1:25" x14ac:dyDescent="0.3">
      <c r="A15">
        <v>10</v>
      </c>
      <c r="B15" s="31" t="s">
        <v>62</v>
      </c>
      <c r="C15" s="32" t="s">
        <v>72</v>
      </c>
      <c r="D15" s="8">
        <f t="shared" si="0"/>
        <v>752.69230769230774</v>
      </c>
      <c r="E15" s="8">
        <f t="shared" si="1"/>
        <v>188.17307692307693</v>
      </c>
      <c r="F15" s="6">
        <v>13</v>
      </c>
      <c r="G15" s="6"/>
      <c r="H15" s="6">
        <v>794</v>
      </c>
      <c r="I15" s="6"/>
      <c r="J15" s="6">
        <v>673</v>
      </c>
      <c r="K15" s="6">
        <v>760</v>
      </c>
      <c r="L15" s="6">
        <v>793</v>
      </c>
      <c r="M15" s="55">
        <v>791</v>
      </c>
      <c r="N15" s="6">
        <v>756</v>
      </c>
      <c r="O15" s="6">
        <v>649</v>
      </c>
      <c r="P15" s="6">
        <v>710</v>
      </c>
      <c r="Q15" s="6">
        <v>769</v>
      </c>
      <c r="R15" s="6">
        <v>715</v>
      </c>
      <c r="S15" s="55">
        <v>818</v>
      </c>
      <c r="T15" s="6">
        <v>711</v>
      </c>
      <c r="U15" s="53">
        <v>846</v>
      </c>
      <c r="V15" s="6">
        <f t="shared" si="2"/>
        <v>9785</v>
      </c>
      <c r="X15" s="35" t="s">
        <v>69</v>
      </c>
      <c r="Y15" s="36" t="s">
        <v>70</v>
      </c>
    </row>
    <row r="16" spans="1:25" x14ac:dyDescent="0.3">
      <c r="A16">
        <v>11</v>
      </c>
      <c r="B16" s="33" t="s">
        <v>67</v>
      </c>
      <c r="C16" s="34" t="s">
        <v>81</v>
      </c>
      <c r="D16" s="8">
        <f t="shared" si="0"/>
        <v>752</v>
      </c>
      <c r="E16" s="8">
        <f t="shared" si="1"/>
        <v>188</v>
      </c>
      <c r="F16" s="6">
        <v>9</v>
      </c>
      <c r="G16" s="6"/>
      <c r="H16" s="6">
        <v>778</v>
      </c>
      <c r="I16" s="6">
        <v>698</v>
      </c>
      <c r="J16" s="6">
        <v>730</v>
      </c>
      <c r="K16" s="6"/>
      <c r="L16" s="6"/>
      <c r="M16" s="6">
        <v>748</v>
      </c>
      <c r="N16" s="6">
        <v>782</v>
      </c>
      <c r="O16" s="6"/>
      <c r="P16" s="6">
        <v>763</v>
      </c>
      <c r="Q16" s="6"/>
      <c r="R16" s="6"/>
      <c r="S16" s="6">
        <v>737</v>
      </c>
      <c r="T16" s="6">
        <v>748</v>
      </c>
      <c r="U16" s="6">
        <v>784</v>
      </c>
      <c r="V16" s="6">
        <f t="shared" si="2"/>
        <v>6768</v>
      </c>
      <c r="X16" s="31" t="s">
        <v>62</v>
      </c>
      <c r="Y16" s="32" t="s">
        <v>72</v>
      </c>
    </row>
    <row r="17" spans="1:25" x14ac:dyDescent="0.3">
      <c r="A17">
        <v>12</v>
      </c>
      <c r="B17" s="33" t="s">
        <v>67</v>
      </c>
      <c r="C17" s="34" t="s">
        <v>73</v>
      </c>
      <c r="D17" s="8">
        <f t="shared" si="0"/>
        <v>748.64285714285711</v>
      </c>
      <c r="E17" s="8">
        <f t="shared" si="1"/>
        <v>187.16071428571428</v>
      </c>
      <c r="F17" s="6">
        <v>14</v>
      </c>
      <c r="G17" s="6"/>
      <c r="H17" s="6">
        <v>743</v>
      </c>
      <c r="I17" s="6">
        <v>769</v>
      </c>
      <c r="J17" s="6">
        <v>734</v>
      </c>
      <c r="K17" s="6">
        <v>726</v>
      </c>
      <c r="L17" s="6">
        <v>725</v>
      </c>
      <c r="M17" s="6">
        <v>766</v>
      </c>
      <c r="N17" s="6">
        <v>781</v>
      </c>
      <c r="O17" s="6">
        <v>791</v>
      </c>
      <c r="P17" s="6">
        <v>742</v>
      </c>
      <c r="Q17" s="6">
        <v>794</v>
      </c>
      <c r="R17" s="6">
        <v>671</v>
      </c>
      <c r="S17" s="6">
        <v>724</v>
      </c>
      <c r="T17" s="6">
        <v>761</v>
      </c>
      <c r="U17" s="6">
        <v>754</v>
      </c>
      <c r="V17" s="6">
        <f t="shared" si="2"/>
        <v>10481</v>
      </c>
      <c r="X17" s="33" t="s">
        <v>67</v>
      </c>
      <c r="Y17" s="34" t="s">
        <v>81</v>
      </c>
    </row>
    <row r="18" spans="1:25" x14ac:dyDescent="0.3">
      <c r="A18">
        <v>13</v>
      </c>
      <c r="B18" s="33" t="s">
        <v>67</v>
      </c>
      <c r="C18" s="34" t="s">
        <v>76</v>
      </c>
      <c r="D18" s="8">
        <f t="shared" si="0"/>
        <v>739.14285714285711</v>
      </c>
      <c r="E18" s="8">
        <f t="shared" si="1"/>
        <v>184.78571428571428</v>
      </c>
      <c r="F18" s="6">
        <v>14</v>
      </c>
      <c r="G18" s="6"/>
      <c r="H18" s="6">
        <v>746</v>
      </c>
      <c r="I18" s="6">
        <v>717</v>
      </c>
      <c r="J18" s="6">
        <v>835</v>
      </c>
      <c r="K18" s="6">
        <v>725</v>
      </c>
      <c r="L18" s="6">
        <v>697</v>
      </c>
      <c r="M18" s="6">
        <v>719</v>
      </c>
      <c r="N18" s="6">
        <v>680</v>
      </c>
      <c r="O18" s="6">
        <v>791</v>
      </c>
      <c r="P18" s="6">
        <v>782</v>
      </c>
      <c r="Q18" s="6">
        <v>758</v>
      </c>
      <c r="R18" s="6">
        <v>694</v>
      </c>
      <c r="S18" s="6">
        <v>784</v>
      </c>
      <c r="T18" s="6">
        <v>699</v>
      </c>
      <c r="U18" s="6">
        <v>721</v>
      </c>
      <c r="V18" s="6">
        <f t="shared" si="2"/>
        <v>10348</v>
      </c>
      <c r="X18" s="33" t="s">
        <v>67</v>
      </c>
      <c r="Y18" s="34" t="s">
        <v>73</v>
      </c>
    </row>
    <row r="19" spans="1:25" x14ac:dyDescent="0.3">
      <c r="A19">
        <v>14</v>
      </c>
      <c r="B19" s="33" t="s">
        <v>67</v>
      </c>
      <c r="C19" s="34" t="s">
        <v>74</v>
      </c>
      <c r="D19" s="8">
        <f t="shared" si="0"/>
        <v>738.84615384615381</v>
      </c>
      <c r="E19" s="8">
        <f t="shared" si="1"/>
        <v>184.71153846153845</v>
      </c>
      <c r="F19" s="6">
        <v>13</v>
      </c>
      <c r="G19" s="6"/>
      <c r="H19" s="53">
        <v>870</v>
      </c>
      <c r="I19" s="6">
        <v>703</v>
      </c>
      <c r="J19" s="6"/>
      <c r="K19" s="6">
        <v>710</v>
      </c>
      <c r="L19" s="6">
        <v>702</v>
      </c>
      <c r="M19" s="6">
        <v>727</v>
      </c>
      <c r="N19" s="6">
        <v>721</v>
      </c>
      <c r="O19" s="6">
        <v>745</v>
      </c>
      <c r="P19" s="53">
        <v>866</v>
      </c>
      <c r="Q19" s="6">
        <v>729</v>
      </c>
      <c r="R19" s="6">
        <v>718</v>
      </c>
      <c r="S19" s="6">
        <v>685</v>
      </c>
      <c r="T19" s="6">
        <v>729</v>
      </c>
      <c r="U19" s="6">
        <v>700</v>
      </c>
      <c r="V19" s="6">
        <f t="shared" si="2"/>
        <v>9605</v>
      </c>
      <c r="X19" s="33" t="s">
        <v>67</v>
      </c>
      <c r="Y19" s="34" t="s">
        <v>76</v>
      </c>
    </row>
    <row r="20" spans="1:25" x14ac:dyDescent="0.3">
      <c r="A20">
        <v>15</v>
      </c>
      <c r="B20" s="35" t="s">
        <v>69</v>
      </c>
      <c r="C20" s="36" t="s">
        <v>80</v>
      </c>
      <c r="D20" s="8">
        <f t="shared" si="0"/>
        <v>726.7</v>
      </c>
      <c r="E20" s="8">
        <f t="shared" si="1"/>
        <v>181.67500000000001</v>
      </c>
      <c r="F20" s="6">
        <v>10</v>
      </c>
      <c r="G20" s="6"/>
      <c r="H20" s="6">
        <v>734</v>
      </c>
      <c r="I20" s="6">
        <v>769</v>
      </c>
      <c r="J20" s="6">
        <v>756</v>
      </c>
      <c r="K20" s="6">
        <v>665</v>
      </c>
      <c r="L20" s="6">
        <v>788</v>
      </c>
      <c r="M20" s="6">
        <v>593</v>
      </c>
      <c r="N20" s="6">
        <v>745</v>
      </c>
      <c r="O20" s="6"/>
      <c r="P20" s="6"/>
      <c r="Q20" s="6"/>
      <c r="R20" s="6"/>
      <c r="S20" s="6">
        <v>745</v>
      </c>
      <c r="T20" s="6">
        <v>795</v>
      </c>
      <c r="U20" s="6">
        <v>677</v>
      </c>
      <c r="V20" s="6">
        <f t="shared" si="2"/>
        <v>7267</v>
      </c>
      <c r="X20" s="33" t="s">
        <v>67</v>
      </c>
      <c r="Y20" s="34" t="s">
        <v>74</v>
      </c>
    </row>
    <row r="21" spans="1:25" x14ac:dyDescent="0.3">
      <c r="A21">
        <v>16</v>
      </c>
      <c r="B21" s="35" t="s">
        <v>69</v>
      </c>
      <c r="C21" s="36" t="s">
        <v>79</v>
      </c>
      <c r="D21" s="8">
        <f t="shared" si="0"/>
        <v>726.09090909090912</v>
      </c>
      <c r="E21" s="8">
        <f t="shared" si="1"/>
        <v>181.52272727272728</v>
      </c>
      <c r="F21" s="6">
        <v>11</v>
      </c>
      <c r="G21" s="6"/>
      <c r="H21" s="6">
        <v>748</v>
      </c>
      <c r="I21" s="55">
        <v>844</v>
      </c>
      <c r="J21" s="6">
        <v>774</v>
      </c>
      <c r="K21" s="6"/>
      <c r="L21" s="6"/>
      <c r="M21" s="6"/>
      <c r="N21" s="6">
        <v>663</v>
      </c>
      <c r="O21" s="6">
        <v>687</v>
      </c>
      <c r="P21" s="6">
        <v>743</v>
      </c>
      <c r="Q21" s="6">
        <v>640</v>
      </c>
      <c r="R21" s="6">
        <v>734</v>
      </c>
      <c r="S21" s="6">
        <v>700</v>
      </c>
      <c r="T21" s="6">
        <v>734</v>
      </c>
      <c r="U21" s="6">
        <v>720</v>
      </c>
      <c r="V21" s="6">
        <f t="shared" si="2"/>
        <v>7987</v>
      </c>
    </row>
    <row r="22" spans="1:25" x14ac:dyDescent="0.3">
      <c r="A22">
        <v>17</v>
      </c>
      <c r="B22" s="35" t="s">
        <v>69</v>
      </c>
      <c r="C22" s="36" t="s">
        <v>82</v>
      </c>
      <c r="D22" s="8">
        <f t="shared" si="0"/>
        <v>726.07142857142856</v>
      </c>
      <c r="E22" s="8">
        <f t="shared" si="1"/>
        <v>181.51785714285714</v>
      </c>
      <c r="F22" s="6">
        <v>14</v>
      </c>
      <c r="G22" s="6"/>
      <c r="H22" s="6">
        <v>771</v>
      </c>
      <c r="I22" s="6">
        <v>732</v>
      </c>
      <c r="J22" s="6">
        <v>765</v>
      </c>
      <c r="K22" s="6">
        <v>715</v>
      </c>
      <c r="L22" s="55">
        <v>810</v>
      </c>
      <c r="M22" s="6">
        <v>756</v>
      </c>
      <c r="N22" s="6">
        <v>663</v>
      </c>
      <c r="O22" s="6">
        <v>682</v>
      </c>
      <c r="P22" s="6">
        <v>741</v>
      </c>
      <c r="Q22" s="6">
        <v>1476</v>
      </c>
      <c r="R22" s="6">
        <v>792</v>
      </c>
      <c r="S22" s="6">
        <v>601</v>
      </c>
      <c r="T22" s="6"/>
      <c r="U22" s="6">
        <v>661</v>
      </c>
      <c r="V22" s="6">
        <f t="shared" si="2"/>
        <v>10165</v>
      </c>
      <c r="X22" s="35" t="s">
        <v>69</v>
      </c>
      <c r="Y22" s="36" t="s">
        <v>80</v>
      </c>
    </row>
    <row r="23" spans="1:25" x14ac:dyDescent="0.3">
      <c r="A23">
        <v>18</v>
      </c>
      <c r="B23" s="31" t="s">
        <v>65</v>
      </c>
      <c r="C23" s="32" t="s">
        <v>78</v>
      </c>
      <c r="D23" s="8">
        <f t="shared" si="0"/>
        <v>717.14285714285711</v>
      </c>
      <c r="E23" s="8">
        <f t="shared" si="1"/>
        <v>179.28571428571428</v>
      </c>
      <c r="F23" s="6">
        <v>7</v>
      </c>
      <c r="G23" s="6"/>
      <c r="H23" s="6"/>
      <c r="I23" s="6">
        <v>650</v>
      </c>
      <c r="J23" s="6"/>
      <c r="K23" s="6"/>
      <c r="L23" s="6">
        <v>758</v>
      </c>
      <c r="M23" s="6">
        <v>772</v>
      </c>
      <c r="N23" s="6"/>
      <c r="O23" s="6"/>
      <c r="P23" s="6">
        <v>696</v>
      </c>
      <c r="Q23" s="6"/>
      <c r="R23" s="6">
        <v>728</v>
      </c>
      <c r="S23" s="6">
        <v>754</v>
      </c>
      <c r="T23" s="6">
        <v>662</v>
      </c>
      <c r="U23" s="6"/>
      <c r="V23" s="6">
        <f t="shared" si="2"/>
        <v>5020</v>
      </c>
      <c r="X23" s="35" t="s">
        <v>69</v>
      </c>
      <c r="Y23" s="36" t="s">
        <v>79</v>
      </c>
    </row>
    <row r="24" spans="1:25" x14ac:dyDescent="0.3">
      <c r="A24">
        <v>19</v>
      </c>
      <c r="B24" s="35" t="s">
        <v>69</v>
      </c>
      <c r="C24" s="36" t="s">
        <v>90</v>
      </c>
      <c r="D24" s="8">
        <f t="shared" si="0"/>
        <v>712.61538461538464</v>
      </c>
      <c r="E24" s="8">
        <f t="shared" si="1"/>
        <v>178.15384615384616</v>
      </c>
      <c r="F24" s="6">
        <v>13</v>
      </c>
      <c r="G24" s="6"/>
      <c r="H24" s="6">
        <v>763</v>
      </c>
      <c r="I24" s="6">
        <v>711</v>
      </c>
      <c r="J24" s="55">
        <v>870</v>
      </c>
      <c r="K24" s="6">
        <v>723</v>
      </c>
      <c r="L24" s="6">
        <v>650</v>
      </c>
      <c r="M24" s="6">
        <v>739</v>
      </c>
      <c r="N24" s="6">
        <v>742</v>
      </c>
      <c r="O24" s="6"/>
      <c r="P24" s="6">
        <v>655</v>
      </c>
      <c r="Q24" s="6">
        <v>646</v>
      </c>
      <c r="R24" s="6">
        <v>717</v>
      </c>
      <c r="S24" s="6">
        <v>622</v>
      </c>
      <c r="T24" s="6">
        <v>695</v>
      </c>
      <c r="U24" s="6">
        <v>731</v>
      </c>
      <c r="V24" s="6">
        <f t="shared" si="2"/>
        <v>9264</v>
      </c>
      <c r="X24" s="35" t="s">
        <v>69</v>
      </c>
      <c r="Y24" s="36" t="s">
        <v>82</v>
      </c>
    </row>
    <row r="25" spans="1:25" x14ac:dyDescent="0.3">
      <c r="A25">
        <v>20</v>
      </c>
      <c r="B25" s="33" t="s">
        <v>67</v>
      </c>
      <c r="C25" s="34" t="s">
        <v>75</v>
      </c>
      <c r="D25" s="8">
        <f t="shared" si="0"/>
        <v>709.375</v>
      </c>
      <c r="E25" s="8">
        <f t="shared" si="1"/>
        <v>177.34375</v>
      </c>
      <c r="F25" s="6">
        <v>8</v>
      </c>
      <c r="G25" s="6"/>
      <c r="H25" s="6">
        <v>726</v>
      </c>
      <c r="I25" s="6"/>
      <c r="J25" s="6">
        <v>761</v>
      </c>
      <c r="K25" s="6">
        <v>750</v>
      </c>
      <c r="L25" s="6"/>
      <c r="M25" s="6"/>
      <c r="N25" s="6"/>
      <c r="O25" s="6">
        <v>684</v>
      </c>
      <c r="P25" s="6"/>
      <c r="Q25" s="6">
        <v>732</v>
      </c>
      <c r="R25" s="6">
        <v>664</v>
      </c>
      <c r="S25" s="6"/>
      <c r="T25" s="6">
        <v>675</v>
      </c>
      <c r="U25" s="6">
        <v>683</v>
      </c>
      <c r="V25" s="6">
        <f t="shared" si="2"/>
        <v>5675</v>
      </c>
      <c r="X25" s="31" t="s">
        <v>65</v>
      </c>
      <c r="Y25" s="32" t="s">
        <v>78</v>
      </c>
    </row>
    <row r="26" spans="1:25" x14ac:dyDescent="0.3">
      <c r="A26">
        <v>21</v>
      </c>
      <c r="B26" s="37" t="s">
        <v>83</v>
      </c>
      <c r="C26" s="38" t="s">
        <v>84</v>
      </c>
      <c r="D26" s="8">
        <f t="shared" si="0"/>
        <v>708.33333333333337</v>
      </c>
      <c r="E26" s="8">
        <f t="shared" si="1"/>
        <v>177.08333333333334</v>
      </c>
      <c r="F26" s="6">
        <v>15</v>
      </c>
      <c r="G26" s="51">
        <v>811</v>
      </c>
      <c r="H26" s="6">
        <v>685</v>
      </c>
      <c r="I26" s="6">
        <v>708</v>
      </c>
      <c r="J26" s="6">
        <v>725</v>
      </c>
      <c r="K26" s="6">
        <v>763</v>
      </c>
      <c r="L26" s="6">
        <v>646</v>
      </c>
      <c r="M26" s="6">
        <v>689</v>
      </c>
      <c r="N26" s="6">
        <v>736</v>
      </c>
      <c r="O26" s="6">
        <v>637</v>
      </c>
      <c r="P26" s="6">
        <v>724</v>
      </c>
      <c r="Q26" s="6">
        <v>684</v>
      </c>
      <c r="R26" s="6">
        <v>765</v>
      </c>
      <c r="S26" s="6">
        <v>701</v>
      </c>
      <c r="T26" s="6">
        <v>681</v>
      </c>
      <c r="U26" s="6">
        <v>670</v>
      </c>
      <c r="V26" s="6">
        <f t="shared" si="2"/>
        <v>10625</v>
      </c>
      <c r="X26" s="35" t="s">
        <v>69</v>
      </c>
      <c r="Y26" s="36" t="s">
        <v>90</v>
      </c>
    </row>
    <row r="27" spans="1:25" x14ac:dyDescent="0.3">
      <c r="A27">
        <v>22</v>
      </c>
      <c r="B27" s="40" t="s">
        <v>92</v>
      </c>
      <c r="C27" s="41" t="s">
        <v>96</v>
      </c>
      <c r="D27" s="8">
        <f t="shared" si="0"/>
        <v>707</v>
      </c>
      <c r="E27" s="8">
        <f t="shared" si="1"/>
        <v>176.75</v>
      </c>
      <c r="F27" s="6">
        <v>14</v>
      </c>
      <c r="G27" s="55">
        <v>756</v>
      </c>
      <c r="H27" s="6">
        <v>737</v>
      </c>
      <c r="I27" s="6">
        <v>709</v>
      </c>
      <c r="J27" s="6">
        <v>754</v>
      </c>
      <c r="K27" s="6">
        <v>665</v>
      </c>
      <c r="L27" s="6">
        <v>750</v>
      </c>
      <c r="M27" s="6">
        <v>713</v>
      </c>
      <c r="N27" s="6">
        <v>647</v>
      </c>
      <c r="O27" s="6">
        <v>750</v>
      </c>
      <c r="P27" s="6">
        <v>689</v>
      </c>
      <c r="Q27" s="6"/>
      <c r="R27" s="6">
        <v>701</v>
      </c>
      <c r="S27" s="6">
        <v>676</v>
      </c>
      <c r="T27" s="6">
        <v>646</v>
      </c>
      <c r="U27" s="6">
        <v>705</v>
      </c>
      <c r="V27" s="6">
        <f t="shared" si="2"/>
        <v>9898</v>
      </c>
      <c r="X27" s="33" t="s">
        <v>67</v>
      </c>
      <c r="Y27" s="34" t="s">
        <v>75</v>
      </c>
    </row>
    <row r="28" spans="1:25" x14ac:dyDescent="0.3">
      <c r="A28">
        <v>23</v>
      </c>
      <c r="B28" s="39" t="s">
        <v>86</v>
      </c>
      <c r="C28" s="23" t="s">
        <v>87</v>
      </c>
      <c r="D28" s="8">
        <f t="shared" si="0"/>
        <v>704</v>
      </c>
      <c r="E28" s="8">
        <f t="shared" si="1"/>
        <v>176</v>
      </c>
      <c r="F28" s="6">
        <v>12</v>
      </c>
      <c r="G28" s="6"/>
      <c r="H28" s="6">
        <v>692</v>
      </c>
      <c r="I28" s="6">
        <v>799</v>
      </c>
      <c r="J28" s="6">
        <v>778</v>
      </c>
      <c r="K28" s="6">
        <v>722</v>
      </c>
      <c r="L28" s="6">
        <v>687</v>
      </c>
      <c r="M28" s="6">
        <v>645</v>
      </c>
      <c r="N28" s="6">
        <v>783</v>
      </c>
      <c r="O28" s="6">
        <v>629</v>
      </c>
      <c r="P28" s="6">
        <v>567</v>
      </c>
      <c r="Q28" s="6">
        <v>778</v>
      </c>
      <c r="R28" s="6">
        <v>692</v>
      </c>
      <c r="S28" s="6"/>
      <c r="T28" s="6">
        <v>676</v>
      </c>
      <c r="U28" s="6"/>
      <c r="V28" s="6">
        <f t="shared" si="2"/>
        <v>8448</v>
      </c>
      <c r="X28" s="37" t="s">
        <v>83</v>
      </c>
      <c r="Y28" s="38" t="s">
        <v>84</v>
      </c>
    </row>
    <row r="29" spans="1:25" x14ac:dyDescent="0.3">
      <c r="A29">
        <v>24</v>
      </c>
      <c r="B29" s="39" t="s">
        <v>161</v>
      </c>
      <c r="C29" s="23" t="s">
        <v>171</v>
      </c>
      <c r="D29" s="8">
        <f t="shared" si="0"/>
        <v>688</v>
      </c>
      <c r="E29" s="8">
        <f t="shared" si="1"/>
        <v>172</v>
      </c>
      <c r="F29" s="6">
        <v>1</v>
      </c>
      <c r="G29" s="6"/>
      <c r="H29" s="6"/>
      <c r="I29" s="6"/>
      <c r="J29" s="6">
        <v>688</v>
      </c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>
        <f t="shared" si="2"/>
        <v>688</v>
      </c>
      <c r="X29" s="40" t="s">
        <v>92</v>
      </c>
      <c r="Y29" s="41" t="s">
        <v>96</v>
      </c>
    </row>
    <row r="30" spans="1:25" x14ac:dyDescent="0.3">
      <c r="A30">
        <v>25</v>
      </c>
      <c r="B30" s="40" t="s">
        <v>92</v>
      </c>
      <c r="C30" s="41" t="s">
        <v>97</v>
      </c>
      <c r="D30" s="8">
        <f t="shared" si="0"/>
        <v>681.92307692307691</v>
      </c>
      <c r="E30" s="8">
        <f t="shared" si="1"/>
        <v>170.48076923076923</v>
      </c>
      <c r="F30" s="6">
        <v>13</v>
      </c>
      <c r="G30" s="53">
        <v>766</v>
      </c>
      <c r="H30" s="6">
        <v>705</v>
      </c>
      <c r="I30" s="6">
        <v>758</v>
      </c>
      <c r="J30" s="6">
        <v>614</v>
      </c>
      <c r="K30" s="6">
        <v>689</v>
      </c>
      <c r="L30" s="6">
        <v>641</v>
      </c>
      <c r="M30" s="6">
        <v>691</v>
      </c>
      <c r="N30" s="6">
        <v>685</v>
      </c>
      <c r="O30" s="6">
        <v>745</v>
      </c>
      <c r="P30" s="6">
        <v>600</v>
      </c>
      <c r="Q30" s="6">
        <v>682</v>
      </c>
      <c r="R30" s="6">
        <v>652</v>
      </c>
      <c r="S30" s="6"/>
      <c r="T30" s="6">
        <v>637</v>
      </c>
      <c r="U30" s="6"/>
      <c r="V30" s="6">
        <f t="shared" si="2"/>
        <v>8865</v>
      </c>
    </row>
    <row r="31" spans="1:25" x14ac:dyDescent="0.3">
      <c r="A31">
        <v>26</v>
      </c>
      <c r="B31" s="35" t="s">
        <v>69</v>
      </c>
      <c r="C31" s="36" t="s">
        <v>91</v>
      </c>
      <c r="D31" s="8">
        <f t="shared" si="0"/>
        <v>680.36363636363637</v>
      </c>
      <c r="E31" s="8">
        <f t="shared" si="1"/>
        <v>170.09090909090909</v>
      </c>
      <c r="F31" s="6">
        <v>11</v>
      </c>
      <c r="G31" s="6"/>
      <c r="H31" s="6"/>
      <c r="I31" s="6"/>
      <c r="J31" s="6">
        <v>644</v>
      </c>
      <c r="K31" s="6">
        <v>743</v>
      </c>
      <c r="L31" s="6">
        <v>677</v>
      </c>
      <c r="M31" s="6">
        <v>624</v>
      </c>
      <c r="N31" s="6">
        <v>658</v>
      </c>
      <c r="O31" s="6">
        <v>664</v>
      </c>
      <c r="P31" s="6">
        <v>633</v>
      </c>
      <c r="Q31" s="6">
        <v>779</v>
      </c>
      <c r="R31" s="6">
        <v>652</v>
      </c>
      <c r="S31" s="6"/>
      <c r="T31" s="6">
        <v>691</v>
      </c>
      <c r="U31" s="6">
        <v>719</v>
      </c>
      <c r="V31" s="6">
        <f t="shared" si="2"/>
        <v>7484</v>
      </c>
      <c r="X31" s="39" t="s">
        <v>86</v>
      </c>
      <c r="Y31" s="23" t="s">
        <v>87</v>
      </c>
    </row>
    <row r="32" spans="1:25" x14ac:dyDescent="0.3">
      <c r="A32">
        <v>27</v>
      </c>
      <c r="B32" s="40" t="s">
        <v>92</v>
      </c>
      <c r="C32" s="41" t="s">
        <v>94</v>
      </c>
      <c r="D32" s="8">
        <f t="shared" si="0"/>
        <v>670.66666666666663</v>
      </c>
      <c r="E32" s="8">
        <f t="shared" si="1"/>
        <v>167.66666666666666</v>
      </c>
      <c r="F32" s="6">
        <v>12</v>
      </c>
      <c r="G32" s="6">
        <v>671</v>
      </c>
      <c r="H32" s="6">
        <v>721</v>
      </c>
      <c r="I32" s="6">
        <v>665</v>
      </c>
      <c r="J32" s="6">
        <v>664</v>
      </c>
      <c r="K32" s="6">
        <v>675</v>
      </c>
      <c r="L32" s="6">
        <v>662</v>
      </c>
      <c r="M32" s="6">
        <v>747</v>
      </c>
      <c r="N32" s="6">
        <v>614</v>
      </c>
      <c r="O32" s="6">
        <v>720</v>
      </c>
      <c r="P32" s="6"/>
      <c r="Q32" s="6"/>
      <c r="R32" s="6">
        <v>603</v>
      </c>
      <c r="S32" s="6">
        <v>631</v>
      </c>
      <c r="T32" s="6">
        <v>675</v>
      </c>
      <c r="U32" s="6"/>
      <c r="V32" s="6">
        <f t="shared" si="2"/>
        <v>8048</v>
      </c>
      <c r="X32" s="39" t="s">
        <v>161</v>
      </c>
      <c r="Y32" s="23" t="s">
        <v>171</v>
      </c>
    </row>
    <row r="33" spans="1:26" x14ac:dyDescent="0.3">
      <c r="A33">
        <v>28</v>
      </c>
      <c r="B33" s="40" t="s">
        <v>92</v>
      </c>
      <c r="C33" s="41" t="s">
        <v>93</v>
      </c>
      <c r="D33" s="8">
        <f t="shared" si="0"/>
        <v>667.16666666666663</v>
      </c>
      <c r="E33" s="8">
        <f t="shared" si="1"/>
        <v>166.79166666666666</v>
      </c>
      <c r="F33" s="6">
        <v>12</v>
      </c>
      <c r="G33" s="6"/>
      <c r="H33" s="6">
        <v>612</v>
      </c>
      <c r="I33" s="6">
        <v>718</v>
      </c>
      <c r="J33" s="6">
        <v>792</v>
      </c>
      <c r="K33" s="6">
        <v>636</v>
      </c>
      <c r="L33" s="6">
        <v>620</v>
      </c>
      <c r="M33" s="6">
        <v>736</v>
      </c>
      <c r="N33" s="6">
        <v>575</v>
      </c>
      <c r="O33" s="6"/>
      <c r="P33" s="6">
        <v>672</v>
      </c>
      <c r="Q33" s="6">
        <v>727</v>
      </c>
      <c r="R33" s="6"/>
      <c r="S33" s="6">
        <v>601</v>
      </c>
      <c r="T33" s="6">
        <v>558</v>
      </c>
      <c r="U33" s="6">
        <v>759</v>
      </c>
      <c r="V33" s="6">
        <f t="shared" si="2"/>
        <v>8006</v>
      </c>
      <c r="X33" s="40" t="s">
        <v>92</v>
      </c>
      <c r="Y33" s="41" t="s">
        <v>97</v>
      </c>
    </row>
    <row r="34" spans="1:26" x14ac:dyDescent="0.3">
      <c r="A34">
        <v>29</v>
      </c>
      <c r="B34" s="37" t="s">
        <v>83</v>
      </c>
      <c r="C34" s="38" t="s">
        <v>100</v>
      </c>
      <c r="D34" s="8">
        <f t="shared" si="0"/>
        <v>666.57142857142856</v>
      </c>
      <c r="E34" s="8">
        <f t="shared" si="1"/>
        <v>166.64285714285714</v>
      </c>
      <c r="F34" s="6">
        <v>7</v>
      </c>
      <c r="G34" s="6"/>
      <c r="H34" s="6"/>
      <c r="I34" s="6"/>
      <c r="J34" s="6"/>
      <c r="K34" s="6"/>
      <c r="L34" s="6">
        <v>738</v>
      </c>
      <c r="M34" s="6">
        <v>689</v>
      </c>
      <c r="N34" s="6">
        <v>685</v>
      </c>
      <c r="O34" s="6"/>
      <c r="P34" s="6"/>
      <c r="Q34" s="6">
        <v>644</v>
      </c>
      <c r="R34" s="6"/>
      <c r="S34" s="6">
        <v>623</v>
      </c>
      <c r="T34" s="6">
        <v>642</v>
      </c>
      <c r="U34" s="6">
        <v>645</v>
      </c>
      <c r="V34" s="6">
        <f t="shared" si="2"/>
        <v>4666</v>
      </c>
      <c r="X34" s="35" t="s">
        <v>69</v>
      </c>
      <c r="Y34" s="36" t="s">
        <v>91</v>
      </c>
    </row>
    <row r="35" spans="1:26" x14ac:dyDescent="0.3">
      <c r="A35">
        <v>30</v>
      </c>
      <c r="B35" s="39" t="s">
        <v>161</v>
      </c>
      <c r="C35" s="23" t="s">
        <v>165</v>
      </c>
      <c r="D35" s="8">
        <f t="shared" si="0"/>
        <v>656</v>
      </c>
      <c r="E35" s="8">
        <f t="shared" si="1"/>
        <v>164</v>
      </c>
      <c r="F35" s="6">
        <v>4</v>
      </c>
      <c r="G35" s="6"/>
      <c r="H35" s="6"/>
      <c r="I35" s="6">
        <v>698</v>
      </c>
      <c r="J35" s="6">
        <v>681</v>
      </c>
      <c r="K35" s="6">
        <v>606</v>
      </c>
      <c r="L35" s="6">
        <v>639</v>
      </c>
      <c r="M35" s="6"/>
      <c r="N35" s="6"/>
      <c r="O35" s="6"/>
      <c r="P35" s="6"/>
      <c r="Q35" s="6"/>
      <c r="R35" s="6"/>
      <c r="S35" s="6"/>
      <c r="T35" s="6"/>
      <c r="U35" s="6"/>
      <c r="V35" s="6">
        <f t="shared" si="2"/>
        <v>2624</v>
      </c>
      <c r="X35" s="40" t="s">
        <v>92</v>
      </c>
      <c r="Y35" s="41" t="s">
        <v>94</v>
      </c>
    </row>
    <row r="36" spans="1:26" x14ac:dyDescent="0.3">
      <c r="A36">
        <v>31</v>
      </c>
      <c r="B36" s="35" t="s">
        <v>69</v>
      </c>
      <c r="C36" s="36" t="s">
        <v>85</v>
      </c>
      <c r="D36" s="8">
        <f t="shared" si="0"/>
        <v>653.875</v>
      </c>
      <c r="E36" s="8">
        <f t="shared" si="1"/>
        <v>163.46875</v>
      </c>
      <c r="F36" s="6">
        <v>8</v>
      </c>
      <c r="G36" s="6"/>
      <c r="H36" s="6">
        <v>626</v>
      </c>
      <c r="I36" s="6">
        <v>710</v>
      </c>
      <c r="J36" s="6"/>
      <c r="K36" s="6"/>
      <c r="L36" s="6"/>
      <c r="M36" s="6">
        <v>634</v>
      </c>
      <c r="N36" s="6"/>
      <c r="O36" s="6">
        <v>701</v>
      </c>
      <c r="P36" s="6">
        <v>624</v>
      </c>
      <c r="Q36" s="6">
        <v>667</v>
      </c>
      <c r="R36" s="6">
        <v>667</v>
      </c>
      <c r="S36" s="6">
        <v>602</v>
      </c>
      <c r="T36" s="6"/>
      <c r="U36" s="6"/>
      <c r="V36" s="6">
        <f t="shared" si="2"/>
        <v>5231</v>
      </c>
      <c r="X36" s="40" t="s">
        <v>92</v>
      </c>
      <c r="Y36" s="41" t="s">
        <v>93</v>
      </c>
    </row>
    <row r="37" spans="1:26" x14ac:dyDescent="0.3">
      <c r="A37">
        <v>32</v>
      </c>
      <c r="B37" s="40" t="s">
        <v>92</v>
      </c>
      <c r="C37" s="41" t="s">
        <v>98</v>
      </c>
      <c r="D37" s="8">
        <f t="shared" si="0"/>
        <v>652.4</v>
      </c>
      <c r="E37" s="8">
        <f t="shared" si="1"/>
        <v>163.1</v>
      </c>
      <c r="F37" s="6">
        <v>10</v>
      </c>
      <c r="G37" s="6">
        <v>661</v>
      </c>
      <c r="H37" s="6"/>
      <c r="I37" s="6">
        <v>588</v>
      </c>
      <c r="J37" s="6">
        <v>578</v>
      </c>
      <c r="K37" s="6">
        <v>725</v>
      </c>
      <c r="L37" s="6"/>
      <c r="M37" s="6"/>
      <c r="N37" s="6">
        <v>695</v>
      </c>
      <c r="O37" s="6">
        <v>613</v>
      </c>
      <c r="P37" s="6">
        <v>605</v>
      </c>
      <c r="Q37" s="6">
        <v>746</v>
      </c>
      <c r="R37" s="6"/>
      <c r="S37" s="6"/>
      <c r="T37" s="6">
        <v>636</v>
      </c>
      <c r="U37" s="6">
        <v>677</v>
      </c>
      <c r="V37" s="6">
        <f t="shared" si="2"/>
        <v>6524</v>
      </c>
      <c r="X37" s="37" t="s">
        <v>83</v>
      </c>
      <c r="Y37" s="38" t="s">
        <v>100</v>
      </c>
    </row>
    <row r="38" spans="1:26" x14ac:dyDescent="0.3">
      <c r="A38">
        <v>33</v>
      </c>
      <c r="B38" s="37" t="s">
        <v>83</v>
      </c>
      <c r="C38" s="38" t="s">
        <v>102</v>
      </c>
      <c r="D38" s="8">
        <f t="shared" si="0"/>
        <v>652.08333333333337</v>
      </c>
      <c r="E38" s="8">
        <f t="shared" ref="E38:E64" si="3">D38/4</f>
        <v>163.02083333333334</v>
      </c>
      <c r="F38" s="6">
        <v>12</v>
      </c>
      <c r="G38" s="6"/>
      <c r="H38" s="6">
        <v>659</v>
      </c>
      <c r="I38" s="6">
        <v>598</v>
      </c>
      <c r="J38" s="6">
        <v>654</v>
      </c>
      <c r="K38" s="6">
        <v>789</v>
      </c>
      <c r="L38" s="6">
        <v>663</v>
      </c>
      <c r="M38" s="6">
        <v>577</v>
      </c>
      <c r="N38" s="6">
        <v>639</v>
      </c>
      <c r="O38" s="6">
        <v>670</v>
      </c>
      <c r="P38" s="6"/>
      <c r="Q38" s="6">
        <v>735</v>
      </c>
      <c r="R38" s="6">
        <v>639</v>
      </c>
      <c r="S38" s="6">
        <v>580</v>
      </c>
      <c r="T38" s="6">
        <v>622</v>
      </c>
      <c r="U38" s="6"/>
      <c r="V38" s="6">
        <f t="shared" ref="V38:V64" si="4">SUM(G38:U38)</f>
        <v>7825</v>
      </c>
      <c r="X38" s="39" t="s">
        <v>161</v>
      </c>
      <c r="Y38" s="23" t="s">
        <v>165</v>
      </c>
    </row>
    <row r="39" spans="1:26" x14ac:dyDescent="0.3">
      <c r="A39">
        <v>34</v>
      </c>
      <c r="B39" s="37" t="s">
        <v>83</v>
      </c>
      <c r="C39" s="38" t="s">
        <v>99</v>
      </c>
      <c r="D39" s="8">
        <f t="shared" si="0"/>
        <v>646.375</v>
      </c>
      <c r="E39" s="8">
        <f t="shared" si="3"/>
        <v>161.59375</v>
      </c>
      <c r="F39" s="6">
        <v>8</v>
      </c>
      <c r="G39" s="6"/>
      <c r="H39" s="6"/>
      <c r="I39" s="6"/>
      <c r="J39" s="6"/>
      <c r="K39" s="6"/>
      <c r="L39" s="6"/>
      <c r="M39" s="6"/>
      <c r="N39" s="6">
        <v>672</v>
      </c>
      <c r="O39" s="6">
        <v>692</v>
      </c>
      <c r="P39" s="6">
        <v>610</v>
      </c>
      <c r="Q39" s="6">
        <v>664</v>
      </c>
      <c r="R39" s="6">
        <v>670</v>
      </c>
      <c r="S39" s="6">
        <v>614</v>
      </c>
      <c r="T39" s="6">
        <v>672</v>
      </c>
      <c r="U39" s="6">
        <v>577</v>
      </c>
      <c r="V39" s="6">
        <f t="shared" si="4"/>
        <v>5171</v>
      </c>
    </row>
    <row r="40" spans="1:26" x14ac:dyDescent="0.3">
      <c r="A40">
        <v>35</v>
      </c>
      <c r="B40" s="40" t="s">
        <v>92</v>
      </c>
      <c r="C40" s="41" t="s">
        <v>95</v>
      </c>
      <c r="D40" s="8">
        <f t="shared" si="0"/>
        <v>640.6</v>
      </c>
      <c r="E40" s="8">
        <f t="shared" si="3"/>
        <v>160.15</v>
      </c>
      <c r="F40" s="6">
        <v>10</v>
      </c>
      <c r="G40" s="6"/>
      <c r="H40" s="6">
        <v>571</v>
      </c>
      <c r="I40" s="6"/>
      <c r="J40" s="6">
        <v>687</v>
      </c>
      <c r="K40" s="6">
        <v>687</v>
      </c>
      <c r="L40" s="6">
        <v>639</v>
      </c>
      <c r="M40" s="6">
        <v>554</v>
      </c>
      <c r="N40" s="6"/>
      <c r="O40" s="6">
        <v>701</v>
      </c>
      <c r="P40" s="6">
        <v>678</v>
      </c>
      <c r="Q40" s="6"/>
      <c r="R40" s="6">
        <v>548</v>
      </c>
      <c r="S40" s="6">
        <v>726</v>
      </c>
      <c r="T40" s="6"/>
      <c r="U40" s="6">
        <v>615</v>
      </c>
      <c r="V40" s="6">
        <f t="shared" si="4"/>
        <v>6406</v>
      </c>
      <c r="X40" s="35" t="s">
        <v>69</v>
      </c>
      <c r="Y40" s="36" t="s">
        <v>85</v>
      </c>
    </row>
    <row r="41" spans="1:26" x14ac:dyDescent="0.3">
      <c r="A41">
        <v>36</v>
      </c>
      <c r="B41" s="42" t="s">
        <v>161</v>
      </c>
      <c r="C41" s="43" t="s">
        <v>159</v>
      </c>
      <c r="D41" s="8">
        <f t="shared" si="0"/>
        <v>640.5</v>
      </c>
      <c r="E41" s="8">
        <f t="shared" si="3"/>
        <v>160.125</v>
      </c>
      <c r="F41" s="6">
        <v>2</v>
      </c>
      <c r="G41" s="6"/>
      <c r="H41" s="6"/>
      <c r="I41" s="6"/>
      <c r="J41" s="6"/>
      <c r="K41" s="6"/>
      <c r="L41" s="6">
        <v>635</v>
      </c>
      <c r="M41" s="6">
        <v>646</v>
      </c>
      <c r="N41" s="6"/>
      <c r="O41" s="6"/>
      <c r="P41" s="6"/>
      <c r="Q41" s="6"/>
      <c r="R41" s="6"/>
      <c r="S41" s="6"/>
      <c r="T41" s="6"/>
      <c r="U41" s="6"/>
      <c r="V41" s="6">
        <f t="shared" si="4"/>
        <v>1281</v>
      </c>
      <c r="X41" s="40" t="s">
        <v>92</v>
      </c>
      <c r="Y41" s="41" t="s">
        <v>98</v>
      </c>
    </row>
    <row r="42" spans="1:26" x14ac:dyDescent="0.3">
      <c r="A42">
        <v>37</v>
      </c>
      <c r="B42" s="37" t="s">
        <v>83</v>
      </c>
      <c r="C42" s="38" t="s">
        <v>101</v>
      </c>
      <c r="D42" s="8">
        <f t="shared" si="0"/>
        <v>640</v>
      </c>
      <c r="E42" s="8">
        <f t="shared" si="3"/>
        <v>160</v>
      </c>
      <c r="F42" s="6">
        <v>5</v>
      </c>
      <c r="G42" s="6"/>
      <c r="H42" s="6"/>
      <c r="I42" s="6"/>
      <c r="J42" s="6"/>
      <c r="K42" s="6"/>
      <c r="L42" s="6"/>
      <c r="M42" s="6"/>
      <c r="N42" s="6"/>
      <c r="O42" s="6">
        <v>616</v>
      </c>
      <c r="P42" s="6"/>
      <c r="Q42" s="6">
        <v>646</v>
      </c>
      <c r="R42" s="6">
        <v>679</v>
      </c>
      <c r="S42" s="6">
        <v>675</v>
      </c>
      <c r="T42" s="6"/>
      <c r="U42" s="6">
        <v>584</v>
      </c>
      <c r="V42" s="6">
        <f t="shared" si="4"/>
        <v>3200</v>
      </c>
      <c r="X42" s="37" t="s">
        <v>83</v>
      </c>
      <c r="Y42" s="38" t="s">
        <v>102</v>
      </c>
    </row>
    <row r="43" spans="1:26" x14ac:dyDescent="0.3">
      <c r="A43">
        <v>38</v>
      </c>
      <c r="B43" s="37" t="s">
        <v>83</v>
      </c>
      <c r="C43" s="38" t="s">
        <v>105</v>
      </c>
      <c r="D43" s="8">
        <f t="shared" si="0"/>
        <v>635.28571428571433</v>
      </c>
      <c r="E43" s="8">
        <f t="shared" si="3"/>
        <v>158.82142857142858</v>
      </c>
      <c r="F43" s="6">
        <v>7</v>
      </c>
      <c r="G43" s="6"/>
      <c r="H43" s="6"/>
      <c r="I43" s="6"/>
      <c r="J43" s="6">
        <v>674</v>
      </c>
      <c r="K43" s="6">
        <v>668</v>
      </c>
      <c r="L43" s="6">
        <v>682</v>
      </c>
      <c r="M43" s="6"/>
      <c r="N43" s="6">
        <v>598</v>
      </c>
      <c r="O43" s="6">
        <v>547</v>
      </c>
      <c r="P43" s="6">
        <v>620</v>
      </c>
      <c r="Q43" s="6">
        <v>658</v>
      </c>
      <c r="R43" s="6"/>
      <c r="S43" s="6"/>
      <c r="T43" s="6"/>
      <c r="U43" s="6"/>
      <c r="V43" s="6">
        <f t="shared" si="4"/>
        <v>4447</v>
      </c>
      <c r="X43" s="40" t="s">
        <v>92</v>
      </c>
      <c r="Y43" s="41" t="s">
        <v>95</v>
      </c>
    </row>
    <row r="44" spans="1:26" x14ac:dyDescent="0.3">
      <c r="A44">
        <v>39</v>
      </c>
      <c r="B44" s="42" t="s">
        <v>106</v>
      </c>
      <c r="C44" s="43" t="s">
        <v>110</v>
      </c>
      <c r="D44" s="8">
        <f t="shared" si="0"/>
        <v>632.18181818181813</v>
      </c>
      <c r="E44" s="8">
        <f t="shared" si="3"/>
        <v>158.04545454545453</v>
      </c>
      <c r="F44" s="6">
        <v>11</v>
      </c>
      <c r="G44" s="6"/>
      <c r="H44" s="6">
        <v>622</v>
      </c>
      <c r="I44" s="6">
        <v>653</v>
      </c>
      <c r="J44" s="6">
        <v>643</v>
      </c>
      <c r="K44" s="6">
        <v>636</v>
      </c>
      <c r="L44" s="6">
        <v>609</v>
      </c>
      <c r="M44" s="6">
        <v>651</v>
      </c>
      <c r="N44" s="6">
        <v>707</v>
      </c>
      <c r="O44" s="6">
        <v>625</v>
      </c>
      <c r="P44" s="6"/>
      <c r="Q44" s="6">
        <v>624</v>
      </c>
      <c r="R44" s="6">
        <v>607</v>
      </c>
      <c r="S44" s="6">
        <v>577</v>
      </c>
      <c r="T44" s="6"/>
      <c r="U44" s="6"/>
      <c r="V44" s="6">
        <f t="shared" si="4"/>
        <v>6954</v>
      </c>
      <c r="X44" s="37" t="s">
        <v>83</v>
      </c>
      <c r="Y44" s="38" t="s">
        <v>105</v>
      </c>
    </row>
    <row r="45" spans="1:26" x14ac:dyDescent="0.3">
      <c r="A45">
        <v>40</v>
      </c>
      <c r="B45" s="37" t="s">
        <v>83</v>
      </c>
      <c r="C45" s="38" t="s">
        <v>104</v>
      </c>
      <c r="D45" s="8">
        <f t="shared" si="0"/>
        <v>625.53846153846155</v>
      </c>
      <c r="E45" s="8">
        <f t="shared" si="3"/>
        <v>156.38461538461539</v>
      </c>
      <c r="F45" s="6">
        <v>13</v>
      </c>
      <c r="G45" s="6"/>
      <c r="H45" s="6">
        <v>643</v>
      </c>
      <c r="I45" s="6">
        <v>555</v>
      </c>
      <c r="J45" s="6">
        <v>700</v>
      </c>
      <c r="K45" s="6">
        <v>618</v>
      </c>
      <c r="L45" s="6">
        <v>640</v>
      </c>
      <c r="M45" s="6">
        <v>600</v>
      </c>
      <c r="N45" s="6">
        <v>663</v>
      </c>
      <c r="O45" s="6"/>
      <c r="P45" s="6">
        <v>633</v>
      </c>
      <c r="Q45" s="6">
        <v>614</v>
      </c>
      <c r="R45" s="6">
        <v>654</v>
      </c>
      <c r="S45" s="6">
        <v>540</v>
      </c>
      <c r="T45" s="6">
        <v>633</v>
      </c>
      <c r="U45" s="6">
        <v>639</v>
      </c>
      <c r="V45" s="6">
        <f t="shared" si="4"/>
        <v>8132</v>
      </c>
      <c r="X45" s="42" t="s">
        <v>106</v>
      </c>
      <c r="Y45" s="43" t="s">
        <v>110</v>
      </c>
    </row>
    <row r="46" spans="1:26" x14ac:dyDescent="0.3">
      <c r="A46">
        <v>41</v>
      </c>
      <c r="B46" s="42" t="s">
        <v>106</v>
      </c>
      <c r="C46" s="43" t="s">
        <v>109</v>
      </c>
      <c r="D46" s="8">
        <f t="shared" si="0"/>
        <v>624</v>
      </c>
      <c r="E46" s="8">
        <f t="shared" si="3"/>
        <v>156</v>
      </c>
      <c r="F46" s="6">
        <v>4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>
        <v>656</v>
      </c>
      <c r="S46" s="6">
        <v>630</v>
      </c>
      <c r="T46" s="6">
        <v>589</v>
      </c>
      <c r="U46" s="6">
        <v>621</v>
      </c>
      <c r="V46" s="6">
        <f t="shared" si="4"/>
        <v>2496</v>
      </c>
      <c r="X46" s="37" t="s">
        <v>83</v>
      </c>
      <c r="Y46" s="38" t="s">
        <v>104</v>
      </c>
    </row>
    <row r="47" spans="1:26" x14ac:dyDescent="0.3">
      <c r="A47">
        <v>42</v>
      </c>
      <c r="B47" s="37" t="s">
        <v>83</v>
      </c>
      <c r="C47" s="38" t="s">
        <v>172</v>
      </c>
      <c r="D47" s="8">
        <v>623</v>
      </c>
      <c r="E47" s="8">
        <f t="shared" si="3"/>
        <v>155.75</v>
      </c>
      <c r="F47" s="6">
        <v>2</v>
      </c>
      <c r="G47" s="6"/>
      <c r="H47" s="6">
        <v>728</v>
      </c>
      <c r="I47" s="6"/>
      <c r="J47" s="6">
        <v>623</v>
      </c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>
        <f t="shared" si="4"/>
        <v>1351</v>
      </c>
      <c r="X47" s="42" t="s">
        <v>106</v>
      </c>
      <c r="Y47" s="43" t="s">
        <v>109</v>
      </c>
      <c r="Z47" t="s">
        <v>202</v>
      </c>
    </row>
    <row r="48" spans="1:26" x14ac:dyDescent="0.3">
      <c r="A48">
        <v>44</v>
      </c>
      <c r="B48" s="40" t="s">
        <v>92</v>
      </c>
      <c r="C48" s="41" t="s">
        <v>103</v>
      </c>
      <c r="D48" s="8">
        <f t="shared" ref="D48:D64" si="5">V48/F48</f>
        <v>612.90909090909088</v>
      </c>
      <c r="E48" s="8">
        <f t="shared" si="3"/>
        <v>153.22727272727272</v>
      </c>
      <c r="F48" s="6">
        <v>11</v>
      </c>
      <c r="G48" s="6">
        <v>625</v>
      </c>
      <c r="H48" s="6">
        <v>560</v>
      </c>
      <c r="I48" s="6">
        <v>612</v>
      </c>
      <c r="J48" s="6"/>
      <c r="K48" s="6">
        <v>643</v>
      </c>
      <c r="L48" s="6">
        <v>609</v>
      </c>
      <c r="M48" s="6">
        <v>599</v>
      </c>
      <c r="N48" s="6"/>
      <c r="O48" s="6">
        <v>562</v>
      </c>
      <c r="P48" s="6">
        <v>581</v>
      </c>
      <c r="Q48" s="6"/>
      <c r="R48" s="6">
        <v>592</v>
      </c>
      <c r="S48" s="6">
        <v>676</v>
      </c>
      <c r="T48" s="6"/>
      <c r="U48" s="6">
        <v>683</v>
      </c>
      <c r="V48" s="6">
        <f t="shared" si="4"/>
        <v>6742</v>
      </c>
    </row>
    <row r="49" spans="1:26" x14ac:dyDescent="0.3">
      <c r="A49">
        <v>45</v>
      </c>
      <c r="B49" s="42" t="s">
        <v>106</v>
      </c>
      <c r="C49" s="43" t="s">
        <v>182</v>
      </c>
      <c r="D49" s="8">
        <f t="shared" si="5"/>
        <v>604.14285714285711</v>
      </c>
      <c r="E49" s="8">
        <f t="shared" si="3"/>
        <v>151.03571428571428</v>
      </c>
      <c r="F49" s="6">
        <v>14</v>
      </c>
      <c r="G49" s="6"/>
      <c r="H49" s="6">
        <v>665</v>
      </c>
      <c r="I49" s="6">
        <v>653</v>
      </c>
      <c r="J49" s="6">
        <v>676</v>
      </c>
      <c r="K49" s="6">
        <v>616</v>
      </c>
      <c r="L49" s="6">
        <v>605</v>
      </c>
      <c r="M49" s="6">
        <v>563</v>
      </c>
      <c r="N49" s="6">
        <v>602</v>
      </c>
      <c r="O49" s="6">
        <v>629</v>
      </c>
      <c r="P49" s="6">
        <v>557</v>
      </c>
      <c r="Q49" s="6">
        <v>592</v>
      </c>
      <c r="R49" s="6">
        <v>552</v>
      </c>
      <c r="S49" s="6">
        <v>574</v>
      </c>
      <c r="T49" s="6">
        <v>585</v>
      </c>
      <c r="U49" s="6">
        <v>589</v>
      </c>
      <c r="V49" s="6">
        <f t="shared" si="4"/>
        <v>8458</v>
      </c>
      <c r="X49" s="37" t="s">
        <v>83</v>
      </c>
      <c r="Y49" s="38" t="s">
        <v>172</v>
      </c>
      <c r="Z49" t="s">
        <v>202</v>
      </c>
    </row>
    <row r="50" spans="1:26" x14ac:dyDescent="0.3">
      <c r="A50">
        <v>46</v>
      </c>
      <c r="B50" s="42" t="s">
        <v>106</v>
      </c>
      <c r="C50" s="43" t="s">
        <v>113</v>
      </c>
      <c r="D50" s="8">
        <f t="shared" si="5"/>
        <v>603</v>
      </c>
      <c r="E50" s="8">
        <f t="shared" si="3"/>
        <v>150.75</v>
      </c>
      <c r="F50" s="6">
        <v>13</v>
      </c>
      <c r="G50" s="6"/>
      <c r="H50" s="6">
        <v>621</v>
      </c>
      <c r="I50" s="6">
        <v>610</v>
      </c>
      <c r="J50" s="6">
        <v>649</v>
      </c>
      <c r="K50" s="6">
        <v>634</v>
      </c>
      <c r="L50" s="6">
        <v>647</v>
      </c>
      <c r="M50" s="6">
        <v>689</v>
      </c>
      <c r="N50" s="6">
        <v>613</v>
      </c>
      <c r="O50" s="6">
        <v>623</v>
      </c>
      <c r="P50" s="6">
        <v>609</v>
      </c>
      <c r="Q50" s="6">
        <v>540</v>
      </c>
      <c r="R50" s="6"/>
      <c r="S50" s="6">
        <v>535</v>
      </c>
      <c r="T50" s="6">
        <v>503</v>
      </c>
      <c r="U50" s="6">
        <v>566</v>
      </c>
      <c r="V50" s="6">
        <f t="shared" si="4"/>
        <v>7839</v>
      </c>
      <c r="X50" s="40" t="s">
        <v>92</v>
      </c>
      <c r="Y50" s="41" t="s">
        <v>103</v>
      </c>
    </row>
    <row r="51" spans="1:26" x14ac:dyDescent="0.3">
      <c r="A51">
        <v>47</v>
      </c>
      <c r="B51" s="40" t="s">
        <v>92</v>
      </c>
      <c r="C51" s="41" t="s">
        <v>107</v>
      </c>
      <c r="D51" s="8">
        <f t="shared" si="5"/>
        <v>593.20000000000005</v>
      </c>
      <c r="E51" s="8">
        <f t="shared" si="3"/>
        <v>148.30000000000001</v>
      </c>
      <c r="F51" s="6">
        <v>5</v>
      </c>
      <c r="G51" s="6"/>
      <c r="H51" s="6"/>
      <c r="I51" s="6">
        <v>692</v>
      </c>
      <c r="J51" s="6"/>
      <c r="K51" s="6"/>
      <c r="L51" s="6"/>
      <c r="M51" s="6"/>
      <c r="N51" s="6"/>
      <c r="O51" s="6"/>
      <c r="P51" s="6"/>
      <c r="Q51" s="6">
        <v>530</v>
      </c>
      <c r="R51" s="6">
        <v>536</v>
      </c>
      <c r="S51" s="6"/>
      <c r="T51" s="6">
        <v>581</v>
      </c>
      <c r="U51" s="6">
        <v>627</v>
      </c>
      <c r="V51" s="6">
        <f t="shared" si="4"/>
        <v>2966</v>
      </c>
      <c r="X51" s="42" t="s">
        <v>106</v>
      </c>
      <c r="Y51" s="43" t="s">
        <v>182</v>
      </c>
    </row>
    <row r="52" spans="1:26" x14ac:dyDescent="0.3">
      <c r="B52" s="39" t="s">
        <v>161</v>
      </c>
      <c r="C52" s="23" t="s">
        <v>178</v>
      </c>
      <c r="D52" s="8">
        <f t="shared" si="5"/>
        <v>592</v>
      </c>
      <c r="E52" s="8">
        <f t="shared" si="3"/>
        <v>148</v>
      </c>
      <c r="F52" s="6">
        <v>1</v>
      </c>
      <c r="G52" s="6"/>
      <c r="H52" s="6">
        <v>592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>
        <f t="shared" si="4"/>
        <v>592</v>
      </c>
      <c r="X52" s="42" t="s">
        <v>106</v>
      </c>
      <c r="Y52" s="43" t="s">
        <v>113</v>
      </c>
    </row>
    <row r="53" spans="1:26" x14ac:dyDescent="0.3">
      <c r="A53">
        <v>49</v>
      </c>
      <c r="B53" s="37" t="s">
        <v>83</v>
      </c>
      <c r="C53" s="38" t="s">
        <v>112</v>
      </c>
      <c r="D53" s="8">
        <f t="shared" si="5"/>
        <v>591.22222222222217</v>
      </c>
      <c r="E53" s="8">
        <f t="shared" si="3"/>
        <v>147.80555555555554</v>
      </c>
      <c r="F53" s="6">
        <v>9</v>
      </c>
      <c r="G53" s="6"/>
      <c r="H53" s="6">
        <v>613</v>
      </c>
      <c r="I53" s="6">
        <v>646</v>
      </c>
      <c r="J53" s="6"/>
      <c r="K53" s="6"/>
      <c r="L53" s="6">
        <v>592</v>
      </c>
      <c r="M53" s="6">
        <v>636</v>
      </c>
      <c r="N53" s="6"/>
      <c r="O53" s="6">
        <v>605</v>
      </c>
      <c r="P53" s="6">
        <v>532</v>
      </c>
      <c r="Q53" s="6"/>
      <c r="R53" s="6">
        <v>542</v>
      </c>
      <c r="S53" s="6"/>
      <c r="T53" s="6">
        <v>559</v>
      </c>
      <c r="U53" s="6">
        <v>596</v>
      </c>
      <c r="V53" s="6">
        <f t="shared" si="4"/>
        <v>5321</v>
      </c>
      <c r="X53" s="40" t="s">
        <v>92</v>
      </c>
      <c r="Y53" s="41" t="s">
        <v>107</v>
      </c>
    </row>
    <row r="54" spans="1:26" x14ac:dyDescent="0.3">
      <c r="A54">
        <v>50</v>
      </c>
      <c r="B54" s="44" t="s">
        <v>86</v>
      </c>
      <c r="C54" s="45" t="s">
        <v>139</v>
      </c>
      <c r="D54" s="8">
        <f t="shared" si="5"/>
        <v>571.42857142857144</v>
      </c>
      <c r="E54" s="8">
        <f t="shared" si="3"/>
        <v>142.85714285714286</v>
      </c>
      <c r="F54" s="6">
        <v>7</v>
      </c>
      <c r="G54" s="6"/>
      <c r="H54" s="6">
        <v>710</v>
      </c>
      <c r="I54" s="6">
        <v>553</v>
      </c>
      <c r="J54" s="6">
        <v>644</v>
      </c>
      <c r="K54" s="6">
        <v>565</v>
      </c>
      <c r="L54" s="6"/>
      <c r="M54" s="6"/>
      <c r="N54" s="6">
        <v>527</v>
      </c>
      <c r="O54" s="6">
        <v>506</v>
      </c>
      <c r="P54" s="6">
        <v>495</v>
      </c>
      <c r="Q54" s="6"/>
      <c r="R54" s="6"/>
      <c r="S54" s="6"/>
      <c r="T54" s="6"/>
      <c r="U54" s="6"/>
      <c r="V54" s="6">
        <f t="shared" si="4"/>
        <v>4000</v>
      </c>
      <c r="X54" s="37" t="s">
        <v>83</v>
      </c>
      <c r="Y54" s="38" t="s">
        <v>112</v>
      </c>
    </row>
    <row r="55" spans="1:26" x14ac:dyDescent="0.3">
      <c r="B55" s="42" t="s">
        <v>106</v>
      </c>
      <c r="C55" s="43" t="s">
        <v>115</v>
      </c>
      <c r="D55" s="8">
        <f t="shared" si="5"/>
        <v>568.28571428571433</v>
      </c>
      <c r="E55" s="8">
        <f t="shared" si="3"/>
        <v>142.07142857142858</v>
      </c>
      <c r="F55" s="6">
        <v>14</v>
      </c>
      <c r="G55" s="6"/>
      <c r="H55" s="6">
        <v>560</v>
      </c>
      <c r="I55" s="6">
        <v>584</v>
      </c>
      <c r="J55" s="6">
        <v>554</v>
      </c>
      <c r="K55" s="6">
        <v>537</v>
      </c>
      <c r="L55" s="6">
        <v>540</v>
      </c>
      <c r="M55" s="6">
        <v>627</v>
      </c>
      <c r="N55" s="6">
        <v>557</v>
      </c>
      <c r="O55" s="6">
        <v>509</v>
      </c>
      <c r="P55" s="6">
        <v>564</v>
      </c>
      <c r="Q55" s="6">
        <v>557</v>
      </c>
      <c r="R55" s="6">
        <v>554</v>
      </c>
      <c r="S55" s="6">
        <v>596</v>
      </c>
      <c r="T55" s="6">
        <v>573</v>
      </c>
      <c r="U55" s="6">
        <v>644</v>
      </c>
      <c r="V55" s="6">
        <f t="shared" si="4"/>
        <v>7956</v>
      </c>
      <c r="X55" s="44" t="s">
        <v>86</v>
      </c>
      <c r="Y55" s="45" t="s">
        <v>139</v>
      </c>
    </row>
    <row r="56" spans="1:26" x14ac:dyDescent="0.3">
      <c r="B56" s="42" t="s">
        <v>106</v>
      </c>
      <c r="C56" s="43" t="s">
        <v>108</v>
      </c>
      <c r="D56" s="8">
        <f t="shared" si="5"/>
        <v>560</v>
      </c>
      <c r="E56" s="8">
        <f t="shared" si="3"/>
        <v>140</v>
      </c>
      <c r="F56" s="6">
        <v>9</v>
      </c>
      <c r="G56" s="6"/>
      <c r="H56" s="6">
        <v>530</v>
      </c>
      <c r="I56" s="6"/>
      <c r="J56" s="6">
        <v>539</v>
      </c>
      <c r="K56" s="6">
        <v>561</v>
      </c>
      <c r="L56" s="6"/>
      <c r="M56" s="6"/>
      <c r="N56" s="6"/>
      <c r="O56" s="6">
        <v>562</v>
      </c>
      <c r="P56" s="6">
        <v>537</v>
      </c>
      <c r="Q56" s="6">
        <v>643</v>
      </c>
      <c r="R56" s="6">
        <v>533</v>
      </c>
      <c r="S56" s="6"/>
      <c r="T56" s="6">
        <v>563</v>
      </c>
      <c r="U56" s="6">
        <v>572</v>
      </c>
      <c r="V56" s="6">
        <f t="shared" si="4"/>
        <v>5040</v>
      </c>
      <c r="X56" s="42" t="s">
        <v>106</v>
      </c>
      <c r="Y56" s="43" t="s">
        <v>115</v>
      </c>
    </row>
    <row r="57" spans="1:26" x14ac:dyDescent="0.3">
      <c r="A57">
        <v>51</v>
      </c>
      <c r="B57" s="39" t="s">
        <v>161</v>
      </c>
      <c r="C57" s="23" t="s">
        <v>168</v>
      </c>
      <c r="D57" s="8">
        <f t="shared" si="5"/>
        <v>558</v>
      </c>
      <c r="E57" s="8">
        <f t="shared" si="3"/>
        <v>139.5</v>
      </c>
      <c r="F57" s="6">
        <v>1</v>
      </c>
      <c r="G57" s="6"/>
      <c r="H57" s="6"/>
      <c r="I57" s="6"/>
      <c r="J57" s="6"/>
      <c r="K57" s="6">
        <v>558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>
        <f t="shared" si="4"/>
        <v>558</v>
      </c>
    </row>
    <row r="58" spans="1:26" x14ac:dyDescent="0.3">
      <c r="A58">
        <v>52</v>
      </c>
      <c r="B58" s="130" t="s">
        <v>106</v>
      </c>
      <c r="C58" s="82" t="s">
        <v>114</v>
      </c>
      <c r="D58" s="8">
        <f t="shared" si="5"/>
        <v>555.27272727272725</v>
      </c>
      <c r="E58" s="8">
        <f t="shared" si="3"/>
        <v>138.81818181818181</v>
      </c>
      <c r="F58" s="6">
        <v>11</v>
      </c>
      <c r="G58" s="6"/>
      <c r="H58" s="6"/>
      <c r="I58" s="6">
        <v>550</v>
      </c>
      <c r="J58" s="6"/>
      <c r="K58" s="6">
        <v>558</v>
      </c>
      <c r="L58" s="6">
        <v>582</v>
      </c>
      <c r="M58" s="6">
        <v>610</v>
      </c>
      <c r="N58" s="6">
        <v>617</v>
      </c>
      <c r="O58" s="6">
        <v>542</v>
      </c>
      <c r="P58" s="6">
        <v>604</v>
      </c>
      <c r="Q58" s="6"/>
      <c r="R58" s="6">
        <v>481</v>
      </c>
      <c r="S58" s="6">
        <v>512</v>
      </c>
      <c r="T58" s="6">
        <v>531</v>
      </c>
      <c r="U58" s="6">
        <v>521</v>
      </c>
      <c r="V58" s="6">
        <f t="shared" si="4"/>
        <v>6108</v>
      </c>
      <c r="X58" s="42" t="s">
        <v>106</v>
      </c>
      <c r="Y58" s="43" t="s">
        <v>108</v>
      </c>
    </row>
    <row r="59" spans="1:26" x14ac:dyDescent="0.3">
      <c r="A59">
        <v>53</v>
      </c>
      <c r="B59" s="44" t="s">
        <v>86</v>
      </c>
      <c r="C59" s="45" t="s">
        <v>117</v>
      </c>
      <c r="D59" s="8">
        <f t="shared" si="5"/>
        <v>541.63636363636363</v>
      </c>
      <c r="E59" s="8">
        <f t="shared" si="3"/>
        <v>135.40909090909091</v>
      </c>
      <c r="F59" s="6">
        <v>11</v>
      </c>
      <c r="G59" s="6"/>
      <c r="H59" s="6"/>
      <c r="I59" s="6"/>
      <c r="J59" s="6"/>
      <c r="K59" s="6">
        <v>472</v>
      </c>
      <c r="L59" s="6">
        <v>647</v>
      </c>
      <c r="M59" s="6">
        <v>478</v>
      </c>
      <c r="N59" s="6">
        <v>564</v>
      </c>
      <c r="O59" s="6">
        <v>522</v>
      </c>
      <c r="P59" s="6">
        <v>575</v>
      </c>
      <c r="Q59" s="6">
        <v>582</v>
      </c>
      <c r="R59" s="6">
        <v>512</v>
      </c>
      <c r="S59" s="6">
        <v>489</v>
      </c>
      <c r="T59" s="6">
        <v>533</v>
      </c>
      <c r="U59" s="6">
        <v>584</v>
      </c>
      <c r="V59" s="6">
        <f t="shared" si="4"/>
        <v>5958</v>
      </c>
      <c r="X59" s="39" t="s">
        <v>161</v>
      </c>
      <c r="Y59" s="23" t="s">
        <v>168</v>
      </c>
    </row>
    <row r="60" spans="1:26" x14ac:dyDescent="0.3">
      <c r="A60">
        <v>54</v>
      </c>
      <c r="B60" s="44" t="s">
        <v>86</v>
      </c>
      <c r="C60" s="45" t="s">
        <v>116</v>
      </c>
      <c r="D60" s="8">
        <f t="shared" si="5"/>
        <v>529.41666666666663</v>
      </c>
      <c r="E60" s="8">
        <f t="shared" si="3"/>
        <v>132.35416666666666</v>
      </c>
      <c r="F60" s="6">
        <v>12</v>
      </c>
      <c r="G60" s="6"/>
      <c r="H60" s="6">
        <v>549</v>
      </c>
      <c r="I60" s="6">
        <v>523</v>
      </c>
      <c r="J60" s="6">
        <v>546</v>
      </c>
      <c r="K60" s="6">
        <v>526</v>
      </c>
      <c r="L60" s="6"/>
      <c r="M60" s="6">
        <v>519</v>
      </c>
      <c r="N60" s="6">
        <v>521</v>
      </c>
      <c r="O60" s="6">
        <v>569</v>
      </c>
      <c r="P60" s="6"/>
      <c r="Q60" s="6">
        <v>474</v>
      </c>
      <c r="R60" s="6">
        <v>596</v>
      </c>
      <c r="S60" s="6">
        <v>481</v>
      </c>
      <c r="T60" s="6">
        <v>542</v>
      </c>
      <c r="U60" s="6">
        <v>507</v>
      </c>
      <c r="V60" s="6">
        <f t="shared" si="4"/>
        <v>6353</v>
      </c>
      <c r="X60" s="130" t="s">
        <v>106</v>
      </c>
      <c r="Y60" s="82" t="s">
        <v>114</v>
      </c>
    </row>
    <row r="61" spans="1:26" x14ac:dyDescent="0.3">
      <c r="A61">
        <v>55</v>
      </c>
      <c r="B61" s="46" t="s">
        <v>86</v>
      </c>
      <c r="C61" s="47" t="s">
        <v>119</v>
      </c>
      <c r="D61" s="8">
        <f t="shared" si="5"/>
        <v>510.27272727272725</v>
      </c>
      <c r="E61" s="8">
        <f t="shared" si="3"/>
        <v>127.56818181818181</v>
      </c>
      <c r="F61" s="6">
        <v>11</v>
      </c>
      <c r="G61" s="6"/>
      <c r="H61" s="6"/>
      <c r="I61" s="6">
        <v>505</v>
      </c>
      <c r="J61" s="6">
        <v>574</v>
      </c>
      <c r="K61" s="6"/>
      <c r="L61" s="6">
        <v>549</v>
      </c>
      <c r="M61" s="6">
        <v>556</v>
      </c>
      <c r="N61" s="6">
        <v>509</v>
      </c>
      <c r="O61" s="6">
        <v>452</v>
      </c>
      <c r="P61" s="6">
        <v>482</v>
      </c>
      <c r="Q61" s="6">
        <v>432</v>
      </c>
      <c r="R61" s="6"/>
      <c r="S61" s="6">
        <v>496</v>
      </c>
      <c r="T61" s="6">
        <v>554</v>
      </c>
      <c r="U61" s="6">
        <v>504</v>
      </c>
      <c r="V61" s="6">
        <f t="shared" si="4"/>
        <v>5613</v>
      </c>
      <c r="X61" s="44" t="s">
        <v>86</v>
      </c>
      <c r="Y61" s="45" t="s">
        <v>117</v>
      </c>
    </row>
    <row r="62" spans="1:26" x14ac:dyDescent="0.3">
      <c r="A62">
        <v>56</v>
      </c>
      <c r="B62" s="44" t="s">
        <v>86</v>
      </c>
      <c r="C62" s="45" t="s">
        <v>118</v>
      </c>
      <c r="D62" s="8">
        <f t="shared" si="5"/>
        <v>506.125</v>
      </c>
      <c r="E62" s="8">
        <f t="shared" si="3"/>
        <v>126.53125</v>
      </c>
      <c r="F62" s="6">
        <v>8</v>
      </c>
      <c r="G62" s="6"/>
      <c r="H62" s="6"/>
      <c r="I62" s="6"/>
      <c r="J62" s="6">
        <v>462</v>
      </c>
      <c r="K62" s="6"/>
      <c r="L62" s="6">
        <v>473</v>
      </c>
      <c r="M62" s="6">
        <v>469</v>
      </c>
      <c r="N62" s="6">
        <v>492</v>
      </c>
      <c r="O62" s="6"/>
      <c r="P62" s="6"/>
      <c r="Q62" s="6"/>
      <c r="R62" s="6">
        <v>471</v>
      </c>
      <c r="S62" s="6">
        <v>538</v>
      </c>
      <c r="T62" s="6">
        <v>541</v>
      </c>
      <c r="U62" s="6">
        <v>603</v>
      </c>
      <c r="V62" s="6">
        <f t="shared" si="4"/>
        <v>4049</v>
      </c>
      <c r="X62" s="44" t="s">
        <v>86</v>
      </c>
      <c r="Y62" s="45" t="s">
        <v>116</v>
      </c>
    </row>
    <row r="63" spans="1:26" x14ac:dyDescent="0.3">
      <c r="A63">
        <v>57</v>
      </c>
      <c r="B63" s="44" t="s">
        <v>86</v>
      </c>
      <c r="C63" s="45" t="s">
        <v>120</v>
      </c>
      <c r="D63" s="8">
        <f t="shared" si="5"/>
        <v>497.23076923076923</v>
      </c>
      <c r="E63" s="8">
        <f t="shared" si="3"/>
        <v>124.30769230769231</v>
      </c>
      <c r="F63" s="6">
        <v>13</v>
      </c>
      <c r="G63" s="6"/>
      <c r="H63" s="6"/>
      <c r="I63" s="6">
        <v>514</v>
      </c>
      <c r="J63" s="6">
        <v>508</v>
      </c>
      <c r="K63" s="6">
        <v>475</v>
      </c>
      <c r="L63" s="6">
        <v>482</v>
      </c>
      <c r="M63" s="6">
        <v>457</v>
      </c>
      <c r="N63" s="6">
        <v>459</v>
      </c>
      <c r="O63" s="6">
        <v>498</v>
      </c>
      <c r="P63" s="6">
        <v>529</v>
      </c>
      <c r="Q63" s="6">
        <v>422</v>
      </c>
      <c r="R63" s="6">
        <v>526</v>
      </c>
      <c r="S63" s="6">
        <v>459</v>
      </c>
      <c r="T63" s="6">
        <v>600</v>
      </c>
      <c r="U63" s="6">
        <v>535</v>
      </c>
      <c r="V63" s="6">
        <f t="shared" si="4"/>
        <v>6464</v>
      </c>
      <c r="X63" s="46" t="s">
        <v>86</v>
      </c>
      <c r="Y63" s="47" t="s">
        <v>119</v>
      </c>
    </row>
    <row r="64" spans="1:26" x14ac:dyDescent="0.3">
      <c r="A64">
        <v>58</v>
      </c>
      <c r="B64" s="44" t="s">
        <v>86</v>
      </c>
      <c r="C64" s="45" t="s">
        <v>121</v>
      </c>
      <c r="D64" s="8">
        <f t="shared" si="5"/>
        <v>483.25</v>
      </c>
      <c r="E64" s="8">
        <f t="shared" si="3"/>
        <v>120.8125</v>
      </c>
      <c r="F64" s="6">
        <v>8</v>
      </c>
      <c r="G64" s="6"/>
      <c r="H64" s="6">
        <v>553</v>
      </c>
      <c r="I64" s="6">
        <v>411</v>
      </c>
      <c r="J64" s="6"/>
      <c r="K64" s="6"/>
      <c r="L64" s="6">
        <v>516</v>
      </c>
      <c r="M64" s="6">
        <v>502</v>
      </c>
      <c r="N64" s="6"/>
      <c r="O64" s="6"/>
      <c r="P64" s="6">
        <v>497</v>
      </c>
      <c r="Q64" s="6">
        <v>485</v>
      </c>
      <c r="R64" s="6">
        <v>437</v>
      </c>
      <c r="S64" s="6"/>
      <c r="T64" s="6"/>
      <c r="U64" s="6">
        <v>465</v>
      </c>
      <c r="V64" s="6">
        <f t="shared" si="4"/>
        <v>3866</v>
      </c>
      <c r="X64" s="44" t="s">
        <v>86</v>
      </c>
      <c r="Y64" s="45" t="s">
        <v>118</v>
      </c>
    </row>
    <row r="65" spans="15:25" x14ac:dyDescent="0.3">
      <c r="O65" s="48"/>
      <c r="P65" s="49"/>
      <c r="X65" s="44" t="s">
        <v>86</v>
      </c>
      <c r="Y65" s="45" t="s">
        <v>120</v>
      </c>
    </row>
    <row r="66" spans="15:25" x14ac:dyDescent="0.3">
      <c r="X66" s="44" t="s">
        <v>86</v>
      </c>
      <c r="Y66" s="45" t="s">
        <v>121</v>
      </c>
    </row>
    <row r="67" spans="15:25" x14ac:dyDescent="0.3">
      <c r="O67" s="48"/>
      <c r="P67" s="49"/>
    </row>
    <row r="71" spans="15:25" x14ac:dyDescent="0.3">
      <c r="O71" s="48"/>
      <c r="P71" s="49"/>
    </row>
    <row r="72" spans="15:25" x14ac:dyDescent="0.3">
      <c r="O72" s="48"/>
      <c r="P72" s="49"/>
    </row>
    <row r="73" spans="15:25" x14ac:dyDescent="0.3">
      <c r="O73" s="48"/>
      <c r="P73" s="49"/>
    </row>
  </sheetData>
  <sortState xmlns:xlrd2="http://schemas.microsoft.com/office/spreadsheetml/2017/richdata2" ref="B6:V64">
    <sortCondition descending="1" ref="D6:D64"/>
  </sortState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7DB48-239F-491B-AE35-A4251D1629C0}">
  <dimension ref="B3:L24"/>
  <sheetViews>
    <sheetView workbookViewId="0">
      <selection activeCell="B4" sqref="B4:H7"/>
    </sheetView>
  </sheetViews>
  <sheetFormatPr defaultRowHeight="14.4" x14ac:dyDescent="0.3"/>
  <cols>
    <col min="2" max="2" width="3.21875" bestFit="1" customWidth="1"/>
    <col min="3" max="3" width="20.21875" bestFit="1" customWidth="1"/>
    <col min="4" max="12" width="5.5546875" customWidth="1"/>
  </cols>
  <sheetData>
    <row r="3" spans="2:12" x14ac:dyDescent="0.3">
      <c r="D3" t="s">
        <v>199</v>
      </c>
    </row>
    <row r="4" spans="2:12" x14ac:dyDescent="0.3">
      <c r="B4" s="15" t="s">
        <v>33</v>
      </c>
      <c r="C4" s="16" t="s">
        <v>34</v>
      </c>
      <c r="D4" s="6">
        <v>191</v>
      </c>
      <c r="E4" s="6">
        <v>206</v>
      </c>
      <c r="F4" s="6">
        <v>201</v>
      </c>
      <c r="G4" s="6">
        <v>227</v>
      </c>
      <c r="H4" s="39">
        <v>825</v>
      </c>
      <c r="I4" s="6">
        <v>23</v>
      </c>
      <c r="J4" s="6">
        <v>15</v>
      </c>
      <c r="K4" s="6">
        <v>4</v>
      </c>
      <c r="L4" s="6">
        <v>1</v>
      </c>
    </row>
    <row r="5" spans="2:12" x14ac:dyDescent="0.3">
      <c r="B5" s="17" t="s">
        <v>36</v>
      </c>
      <c r="C5" s="18" t="s">
        <v>37</v>
      </c>
      <c r="D5" s="6">
        <v>177</v>
      </c>
      <c r="E5" s="6">
        <v>193</v>
      </c>
      <c r="F5" s="6">
        <v>193</v>
      </c>
      <c r="G5" s="6">
        <v>209</v>
      </c>
      <c r="H5" s="39">
        <v>772</v>
      </c>
      <c r="I5" s="6">
        <v>18</v>
      </c>
      <c r="J5" s="6">
        <v>17</v>
      </c>
      <c r="K5" s="6">
        <v>2</v>
      </c>
      <c r="L5" s="6">
        <v>4</v>
      </c>
    </row>
    <row r="6" spans="2:12" x14ac:dyDescent="0.3">
      <c r="B6" s="15" t="s">
        <v>33</v>
      </c>
      <c r="C6" s="16" t="s">
        <v>35</v>
      </c>
      <c r="D6" s="6">
        <v>172</v>
      </c>
      <c r="E6" s="6">
        <v>190</v>
      </c>
      <c r="F6" s="6">
        <v>169</v>
      </c>
      <c r="G6" s="6">
        <v>181</v>
      </c>
      <c r="H6" s="39">
        <v>712</v>
      </c>
      <c r="I6" s="6">
        <v>14</v>
      </c>
      <c r="J6" s="6">
        <v>19</v>
      </c>
      <c r="K6" s="6">
        <v>5</v>
      </c>
      <c r="L6" s="6">
        <v>4</v>
      </c>
    </row>
    <row r="7" spans="2:12" x14ac:dyDescent="0.3">
      <c r="B7" s="15" t="s">
        <v>33</v>
      </c>
      <c r="C7" s="16" t="s">
        <v>38</v>
      </c>
      <c r="D7" s="6">
        <v>181</v>
      </c>
      <c r="E7" s="6">
        <v>158</v>
      </c>
      <c r="F7" s="6">
        <v>163</v>
      </c>
      <c r="G7" s="6">
        <v>196</v>
      </c>
      <c r="H7" s="39">
        <v>698</v>
      </c>
      <c r="I7" s="6">
        <v>14</v>
      </c>
      <c r="J7" s="6">
        <v>17</v>
      </c>
      <c r="K7" s="6">
        <v>5</v>
      </c>
      <c r="L7" s="6">
        <v>4</v>
      </c>
    </row>
    <row r="8" spans="2:12" x14ac:dyDescent="0.3">
      <c r="B8" s="17" t="s">
        <v>36</v>
      </c>
      <c r="C8" s="18" t="s">
        <v>46</v>
      </c>
      <c r="D8" s="6">
        <v>158</v>
      </c>
      <c r="E8" s="6">
        <v>211</v>
      </c>
      <c r="F8" s="6">
        <v>143</v>
      </c>
      <c r="G8" s="6">
        <v>165</v>
      </c>
      <c r="H8" s="39">
        <v>677</v>
      </c>
      <c r="I8" s="6">
        <v>16</v>
      </c>
      <c r="J8" s="6">
        <v>13</v>
      </c>
      <c r="K8" s="6">
        <v>7</v>
      </c>
      <c r="L8" s="6">
        <v>5</v>
      </c>
    </row>
    <row r="9" spans="2:12" x14ac:dyDescent="0.3">
      <c r="B9" s="19" t="s">
        <v>41</v>
      </c>
      <c r="C9" s="20" t="s">
        <v>53</v>
      </c>
      <c r="D9" s="6">
        <v>211</v>
      </c>
      <c r="E9" s="6">
        <v>146</v>
      </c>
      <c r="F9" s="6">
        <v>147</v>
      </c>
      <c r="G9" s="6">
        <v>164</v>
      </c>
      <c r="H9" s="39">
        <v>668</v>
      </c>
      <c r="I9" s="6">
        <v>15</v>
      </c>
      <c r="J9" s="6">
        <v>14</v>
      </c>
      <c r="K9" s="6">
        <v>8</v>
      </c>
      <c r="L9" s="6">
        <v>5</v>
      </c>
    </row>
    <row r="10" spans="2:12" x14ac:dyDescent="0.3">
      <c r="B10" s="15" t="s">
        <v>33</v>
      </c>
      <c r="C10" s="16" t="s">
        <v>39</v>
      </c>
      <c r="D10" s="6">
        <v>191</v>
      </c>
      <c r="E10" s="6">
        <v>131</v>
      </c>
      <c r="F10" s="6">
        <v>166</v>
      </c>
      <c r="G10" s="6">
        <v>177</v>
      </c>
      <c r="H10" s="39">
        <v>665</v>
      </c>
      <c r="I10" s="6">
        <v>10</v>
      </c>
      <c r="J10" s="6">
        <v>20</v>
      </c>
      <c r="K10" s="6">
        <v>6</v>
      </c>
      <c r="L10" s="6">
        <v>5</v>
      </c>
    </row>
    <row r="11" spans="2:12" x14ac:dyDescent="0.3">
      <c r="B11" s="19" t="s">
        <v>41</v>
      </c>
      <c r="C11" s="20" t="s">
        <v>45</v>
      </c>
      <c r="D11" s="6">
        <v>146</v>
      </c>
      <c r="E11" s="6">
        <v>154</v>
      </c>
      <c r="F11" s="6">
        <v>190</v>
      </c>
      <c r="G11" s="6">
        <v>166</v>
      </c>
      <c r="H11" s="39">
        <v>656</v>
      </c>
      <c r="I11" s="6">
        <v>6</v>
      </c>
      <c r="J11" s="6">
        <v>25</v>
      </c>
      <c r="K11" s="6">
        <v>8</v>
      </c>
      <c r="L11" s="6">
        <v>1</v>
      </c>
    </row>
    <row r="12" spans="2:12" x14ac:dyDescent="0.3">
      <c r="B12" s="17" t="s">
        <v>36</v>
      </c>
      <c r="C12" s="18" t="s">
        <v>47</v>
      </c>
      <c r="D12" s="6">
        <v>174</v>
      </c>
      <c r="E12" s="6">
        <v>167</v>
      </c>
      <c r="F12" s="6">
        <v>165</v>
      </c>
      <c r="G12" s="6">
        <v>147</v>
      </c>
      <c r="H12" s="39">
        <v>653</v>
      </c>
      <c r="I12" s="6">
        <v>10</v>
      </c>
      <c r="J12" s="6">
        <v>19</v>
      </c>
      <c r="K12" s="6">
        <v>6</v>
      </c>
      <c r="L12" s="6">
        <v>6</v>
      </c>
    </row>
    <row r="13" spans="2:12" x14ac:dyDescent="0.3">
      <c r="B13" s="17" t="s">
        <v>36</v>
      </c>
      <c r="C13" s="18" t="s">
        <v>40</v>
      </c>
      <c r="D13" s="6">
        <v>141</v>
      </c>
      <c r="E13" s="6">
        <v>147</v>
      </c>
      <c r="F13" s="6">
        <v>164</v>
      </c>
      <c r="G13" s="6">
        <v>177</v>
      </c>
      <c r="H13" s="39">
        <v>629</v>
      </c>
      <c r="I13" s="6">
        <v>12</v>
      </c>
      <c r="J13" s="6">
        <v>13</v>
      </c>
      <c r="K13" s="6">
        <v>8</v>
      </c>
      <c r="L13" s="6">
        <v>7</v>
      </c>
    </row>
    <row r="14" spans="2:12" x14ac:dyDescent="0.3">
      <c r="B14" s="19" t="s">
        <v>41</v>
      </c>
      <c r="C14" s="20" t="s">
        <v>42</v>
      </c>
      <c r="D14" s="6">
        <v>133</v>
      </c>
      <c r="E14" s="6">
        <v>157</v>
      </c>
      <c r="F14" s="6">
        <v>150</v>
      </c>
      <c r="G14" s="6">
        <v>127</v>
      </c>
      <c r="H14" s="39">
        <v>567</v>
      </c>
      <c r="I14" s="6">
        <v>8</v>
      </c>
      <c r="J14" s="6">
        <v>12</v>
      </c>
      <c r="K14" s="6">
        <v>16</v>
      </c>
      <c r="L14" s="6">
        <v>4</v>
      </c>
    </row>
    <row r="15" spans="2:12" x14ac:dyDescent="0.3">
      <c r="B15" s="19" t="s">
        <v>41</v>
      </c>
      <c r="C15" s="20" t="s">
        <v>51</v>
      </c>
      <c r="D15" s="6">
        <v>130</v>
      </c>
      <c r="E15" s="6">
        <v>141</v>
      </c>
      <c r="F15" s="6">
        <v>169</v>
      </c>
      <c r="G15" s="6">
        <v>117</v>
      </c>
      <c r="H15" s="39">
        <v>557</v>
      </c>
      <c r="I15" s="6">
        <v>7</v>
      </c>
      <c r="J15" s="6">
        <v>13</v>
      </c>
      <c r="K15" s="6">
        <v>14</v>
      </c>
      <c r="L15" s="6">
        <v>6</v>
      </c>
    </row>
    <row r="16" spans="2:12" x14ac:dyDescent="0.3">
      <c r="B16" s="23"/>
      <c r="C16" s="109"/>
    </row>
    <row r="17" spans="2:12" x14ac:dyDescent="0.3">
      <c r="B17" s="23"/>
      <c r="C17" s="109"/>
    </row>
    <row r="18" spans="2:12" x14ac:dyDescent="0.3">
      <c r="B18" s="105"/>
      <c r="C18" s="134"/>
      <c r="D18" t="s">
        <v>200</v>
      </c>
    </row>
    <row r="19" spans="2:12" x14ac:dyDescent="0.3">
      <c r="B19" s="37" t="s">
        <v>83</v>
      </c>
      <c r="C19" s="38" t="s">
        <v>84</v>
      </c>
      <c r="D19" s="6">
        <v>222</v>
      </c>
      <c r="E19" s="6">
        <v>192</v>
      </c>
      <c r="F19" s="6">
        <v>203</v>
      </c>
      <c r="G19" s="6">
        <v>194</v>
      </c>
      <c r="H19" s="39">
        <v>811</v>
      </c>
      <c r="I19" s="6">
        <v>22</v>
      </c>
      <c r="J19" s="6">
        <v>16</v>
      </c>
      <c r="K19" s="6">
        <v>5</v>
      </c>
      <c r="L19" s="6">
        <v>0</v>
      </c>
    </row>
    <row r="20" spans="2:12" x14ac:dyDescent="0.3">
      <c r="B20" s="40" t="s">
        <v>92</v>
      </c>
      <c r="C20" s="41" t="s">
        <v>97</v>
      </c>
      <c r="D20" s="6">
        <v>179</v>
      </c>
      <c r="E20" s="6">
        <v>245</v>
      </c>
      <c r="F20" s="6">
        <v>167</v>
      </c>
      <c r="G20" s="6">
        <v>175</v>
      </c>
      <c r="H20" s="39">
        <v>766</v>
      </c>
      <c r="I20" s="6">
        <v>17</v>
      </c>
      <c r="J20" s="6">
        <v>16</v>
      </c>
      <c r="K20" s="6">
        <v>4</v>
      </c>
      <c r="L20" s="6">
        <v>4</v>
      </c>
    </row>
    <row r="21" spans="2:12" x14ac:dyDescent="0.3">
      <c r="B21" s="40" t="s">
        <v>92</v>
      </c>
      <c r="C21" s="41" t="s">
        <v>96</v>
      </c>
      <c r="D21" s="6">
        <v>194</v>
      </c>
      <c r="E21" s="6">
        <v>163</v>
      </c>
      <c r="F21" s="6">
        <v>193</v>
      </c>
      <c r="G21" s="6">
        <v>206</v>
      </c>
      <c r="H21" s="39">
        <v>756</v>
      </c>
      <c r="I21" s="6">
        <v>20</v>
      </c>
      <c r="J21" s="6">
        <v>19</v>
      </c>
      <c r="K21" s="6">
        <v>6</v>
      </c>
      <c r="L21" s="6">
        <v>0</v>
      </c>
    </row>
    <row r="22" spans="2:12" x14ac:dyDescent="0.3">
      <c r="B22" s="40" t="s">
        <v>92</v>
      </c>
      <c r="C22" s="41" t="s">
        <v>94</v>
      </c>
      <c r="D22" s="6">
        <v>155</v>
      </c>
      <c r="E22" s="6">
        <v>153</v>
      </c>
      <c r="F22" s="6">
        <v>188</v>
      </c>
      <c r="G22" s="6">
        <v>175</v>
      </c>
      <c r="H22" s="39">
        <v>671</v>
      </c>
      <c r="I22" s="6">
        <v>15</v>
      </c>
      <c r="J22" s="6">
        <v>14</v>
      </c>
      <c r="K22" s="6">
        <v>9</v>
      </c>
      <c r="L22" s="6">
        <v>3</v>
      </c>
    </row>
    <row r="23" spans="2:12" x14ac:dyDescent="0.3">
      <c r="B23" s="40" t="s">
        <v>92</v>
      </c>
      <c r="C23" s="41" t="s">
        <v>98</v>
      </c>
      <c r="D23" s="6">
        <v>178</v>
      </c>
      <c r="E23" s="6">
        <v>159</v>
      </c>
      <c r="F23" s="6">
        <v>150</v>
      </c>
      <c r="G23" s="6">
        <v>174</v>
      </c>
      <c r="H23" s="39">
        <v>661</v>
      </c>
      <c r="I23" s="6">
        <v>8</v>
      </c>
      <c r="J23" s="6">
        <v>22</v>
      </c>
      <c r="K23" s="6">
        <v>7</v>
      </c>
      <c r="L23" s="6">
        <v>4</v>
      </c>
    </row>
    <row r="24" spans="2:12" x14ac:dyDescent="0.3">
      <c r="B24" s="40" t="s">
        <v>92</v>
      </c>
      <c r="C24" s="41" t="s">
        <v>103</v>
      </c>
      <c r="D24" s="6">
        <v>171</v>
      </c>
      <c r="E24" s="6">
        <v>149</v>
      </c>
      <c r="F24" s="6">
        <v>166</v>
      </c>
      <c r="G24" s="6">
        <v>139</v>
      </c>
      <c r="H24" s="39">
        <v>625</v>
      </c>
      <c r="I24" s="6">
        <v>4</v>
      </c>
      <c r="J24" s="6">
        <v>23</v>
      </c>
      <c r="K24" s="6">
        <v>10</v>
      </c>
      <c r="L24" s="6">
        <v>3</v>
      </c>
    </row>
  </sheetData>
  <sortState xmlns:xlrd2="http://schemas.microsoft.com/office/spreadsheetml/2017/richdata2" ref="B19:L24">
    <sortCondition descending="1" ref="H19:H2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FF72A-B478-4B26-8ACD-8B56CB15B148}">
  <dimension ref="B2:U57"/>
  <sheetViews>
    <sheetView topLeftCell="A3" workbookViewId="0">
      <selection activeCell="Q12" sqref="Q12"/>
    </sheetView>
  </sheetViews>
  <sheetFormatPr defaultRowHeight="14.4" x14ac:dyDescent="0.3"/>
  <cols>
    <col min="2" max="2" width="21.88671875" customWidth="1"/>
    <col min="3" max="14" width="5.21875" style="3" customWidth="1"/>
    <col min="15" max="15" width="6.33203125" customWidth="1"/>
    <col min="16" max="17" width="5.21875" style="3" customWidth="1"/>
    <col min="18" max="18" width="6" style="3" bestFit="1" customWidth="1"/>
    <col min="19" max="19" width="4.5546875" customWidth="1"/>
    <col min="20" max="20" width="6.5546875" customWidth="1"/>
    <col min="21" max="21" width="7.33203125" customWidth="1"/>
  </cols>
  <sheetData>
    <row r="2" spans="2:21" ht="21" x14ac:dyDescent="0.4">
      <c r="B2" s="2" t="s">
        <v>59</v>
      </c>
    </row>
    <row r="4" spans="2:21" ht="17.399999999999999" x14ac:dyDescent="0.35">
      <c r="B4" s="1" t="s">
        <v>30</v>
      </c>
    </row>
    <row r="5" spans="2:21" ht="28.2" customHeight="1" x14ac:dyDescent="0.3">
      <c r="B5" s="56" t="s">
        <v>123</v>
      </c>
      <c r="C5" s="115" t="s">
        <v>2</v>
      </c>
      <c r="D5" s="115" t="s">
        <v>3</v>
      </c>
      <c r="E5" s="115" t="s">
        <v>4</v>
      </c>
      <c r="F5" s="115" t="s">
        <v>5</v>
      </c>
      <c r="G5" s="115" t="s">
        <v>6</v>
      </c>
      <c r="H5" s="115" t="s">
        <v>7</v>
      </c>
      <c r="I5" s="115" t="s">
        <v>8</v>
      </c>
      <c r="J5" s="115" t="s">
        <v>9</v>
      </c>
      <c r="K5" s="115" t="s">
        <v>10</v>
      </c>
      <c r="L5" s="115" t="s">
        <v>11</v>
      </c>
      <c r="M5" s="115" t="s">
        <v>12</v>
      </c>
      <c r="N5" s="115" t="s">
        <v>13</v>
      </c>
      <c r="O5" s="4" t="s">
        <v>14</v>
      </c>
      <c r="P5" s="4" t="s">
        <v>15</v>
      </c>
      <c r="Q5" s="4" t="s">
        <v>16</v>
      </c>
      <c r="R5" s="24" t="s">
        <v>19</v>
      </c>
      <c r="S5" s="24" t="s">
        <v>20</v>
      </c>
      <c r="T5" s="24" t="s">
        <v>60</v>
      </c>
      <c r="U5" s="24" t="s">
        <v>124</v>
      </c>
    </row>
    <row r="6" spans="2:21" x14ac:dyDescent="0.3">
      <c r="B6" s="16" t="s">
        <v>34</v>
      </c>
      <c r="C6" s="6">
        <v>739</v>
      </c>
      <c r="D6" s="6">
        <v>814</v>
      </c>
      <c r="E6" s="6">
        <v>803</v>
      </c>
      <c r="F6" s="6">
        <v>730</v>
      </c>
      <c r="G6" s="6">
        <v>754</v>
      </c>
      <c r="H6" s="6">
        <v>744</v>
      </c>
      <c r="I6" s="6">
        <v>738</v>
      </c>
      <c r="J6" s="6">
        <v>762</v>
      </c>
      <c r="K6" s="6">
        <v>736</v>
      </c>
      <c r="L6" s="6">
        <v>742</v>
      </c>
      <c r="M6" s="6">
        <v>706</v>
      </c>
      <c r="N6" s="6">
        <v>806</v>
      </c>
      <c r="O6" s="6">
        <v>748</v>
      </c>
      <c r="P6" s="6">
        <v>834</v>
      </c>
      <c r="Q6" s="6">
        <v>825</v>
      </c>
      <c r="R6" s="6">
        <f>SUM(C6:Q6)</f>
        <v>11481</v>
      </c>
      <c r="S6" s="6">
        <v>15</v>
      </c>
      <c r="T6" s="8">
        <f>R6/S6</f>
        <v>765.4</v>
      </c>
      <c r="U6" s="8">
        <f>T6/4</f>
        <v>191.35</v>
      </c>
    </row>
    <row r="7" spans="2:21" x14ac:dyDescent="0.3">
      <c r="B7" s="16" t="s">
        <v>35</v>
      </c>
      <c r="C7" s="6">
        <v>743</v>
      </c>
      <c r="D7" s="6">
        <v>770</v>
      </c>
      <c r="E7" s="6">
        <v>640</v>
      </c>
      <c r="F7" s="6"/>
      <c r="G7" s="6">
        <v>664</v>
      </c>
      <c r="H7" s="6">
        <v>688</v>
      </c>
      <c r="I7" s="6">
        <v>714</v>
      </c>
      <c r="J7" s="6">
        <v>637</v>
      </c>
      <c r="K7" s="6"/>
      <c r="L7" s="6">
        <v>780</v>
      </c>
      <c r="M7" s="6"/>
      <c r="N7" s="6"/>
      <c r="O7" s="6">
        <v>695</v>
      </c>
      <c r="P7" s="6"/>
      <c r="Q7" s="6">
        <v>712</v>
      </c>
      <c r="R7" s="6">
        <f t="shared" ref="R7:R10" si="0">SUM(C7:Q7)</f>
        <v>7043</v>
      </c>
      <c r="S7" s="6">
        <v>10</v>
      </c>
      <c r="T7" s="8">
        <f t="shared" ref="T7:T10" si="1">R7/S7</f>
        <v>704.3</v>
      </c>
      <c r="U7" s="8">
        <f t="shared" ref="U7:U12" si="2">T7/4</f>
        <v>176.07499999999999</v>
      </c>
    </row>
    <row r="8" spans="2:21" x14ac:dyDescent="0.3">
      <c r="B8" s="16" t="s">
        <v>39</v>
      </c>
      <c r="C8" s="6">
        <v>685</v>
      </c>
      <c r="D8" s="6">
        <v>699</v>
      </c>
      <c r="E8" s="6"/>
      <c r="F8" s="6">
        <v>661</v>
      </c>
      <c r="G8" s="6">
        <v>709</v>
      </c>
      <c r="H8" s="6">
        <v>643</v>
      </c>
      <c r="I8" s="6"/>
      <c r="J8" s="6"/>
      <c r="K8" s="6">
        <v>685</v>
      </c>
      <c r="L8" s="6">
        <v>656</v>
      </c>
      <c r="M8" s="6">
        <v>723</v>
      </c>
      <c r="N8" s="6">
        <v>750</v>
      </c>
      <c r="O8" s="6"/>
      <c r="P8" s="6">
        <v>718</v>
      </c>
      <c r="Q8" s="6">
        <v>665</v>
      </c>
      <c r="R8" s="6">
        <f t="shared" si="0"/>
        <v>7594</v>
      </c>
      <c r="S8" s="6">
        <v>11</v>
      </c>
      <c r="T8" s="8">
        <f t="shared" si="1"/>
        <v>690.36363636363637</v>
      </c>
      <c r="U8" s="8">
        <f t="shared" si="2"/>
        <v>172.59090909090909</v>
      </c>
    </row>
    <row r="9" spans="2:21" x14ac:dyDescent="0.3">
      <c r="B9" s="16" t="s">
        <v>38</v>
      </c>
      <c r="C9" s="6">
        <v>717</v>
      </c>
      <c r="D9" s="6"/>
      <c r="E9" s="6">
        <v>632</v>
      </c>
      <c r="F9" s="6">
        <v>691</v>
      </c>
      <c r="G9" s="6">
        <v>624</v>
      </c>
      <c r="H9" s="6">
        <v>694</v>
      </c>
      <c r="I9" s="6">
        <v>688</v>
      </c>
      <c r="J9" s="6">
        <v>658</v>
      </c>
      <c r="K9" s="6">
        <v>661</v>
      </c>
      <c r="L9" s="6"/>
      <c r="M9" s="6">
        <v>680</v>
      </c>
      <c r="N9" s="6">
        <v>740</v>
      </c>
      <c r="O9" s="6">
        <v>682</v>
      </c>
      <c r="P9" s="6">
        <v>780</v>
      </c>
      <c r="Q9" s="6">
        <v>698</v>
      </c>
      <c r="R9" s="6">
        <f t="shared" si="0"/>
        <v>8945</v>
      </c>
      <c r="S9" s="6">
        <v>13</v>
      </c>
      <c r="T9" s="8">
        <f t="shared" si="1"/>
        <v>688.07692307692309</v>
      </c>
      <c r="U9" s="8">
        <f t="shared" si="2"/>
        <v>172.01923076923077</v>
      </c>
    </row>
    <row r="10" spans="2:21" x14ac:dyDescent="0.3">
      <c r="B10" s="16" t="s">
        <v>43</v>
      </c>
      <c r="C10" s="6"/>
      <c r="D10" s="6">
        <v>713</v>
      </c>
      <c r="E10" s="6">
        <v>609</v>
      </c>
      <c r="F10" s="6">
        <v>625</v>
      </c>
      <c r="G10" s="6"/>
      <c r="H10" s="6"/>
      <c r="I10" s="6">
        <v>593</v>
      </c>
      <c r="J10" s="6">
        <v>604</v>
      </c>
      <c r="K10" s="6">
        <v>738</v>
      </c>
      <c r="L10" s="6">
        <v>640</v>
      </c>
      <c r="M10" s="6">
        <v>650</v>
      </c>
      <c r="N10" s="6">
        <v>630</v>
      </c>
      <c r="O10" s="6">
        <v>700</v>
      </c>
      <c r="P10" s="6">
        <v>670</v>
      </c>
      <c r="Q10" s="6"/>
      <c r="R10" s="6">
        <f t="shared" si="0"/>
        <v>7172</v>
      </c>
      <c r="S10" s="6">
        <v>11</v>
      </c>
      <c r="T10" s="8">
        <f t="shared" si="1"/>
        <v>652</v>
      </c>
      <c r="U10" s="8">
        <f t="shared" si="2"/>
        <v>163</v>
      </c>
    </row>
    <row r="11" spans="2:21" x14ac:dyDescent="0.3">
      <c r="B11" s="57" t="s">
        <v>125</v>
      </c>
      <c r="C11" s="6">
        <f>SUM(C6:C10)</f>
        <v>2884</v>
      </c>
      <c r="D11" s="6">
        <f t="shared" ref="D11:Q11" si="3">SUM(D6:D10)</f>
        <v>2996</v>
      </c>
      <c r="E11" s="6">
        <f t="shared" si="3"/>
        <v>2684</v>
      </c>
      <c r="F11" s="6">
        <f t="shared" si="3"/>
        <v>2707</v>
      </c>
      <c r="G11" s="6">
        <f t="shared" si="3"/>
        <v>2751</v>
      </c>
      <c r="H11" s="6">
        <f t="shared" si="3"/>
        <v>2769</v>
      </c>
      <c r="I11" s="6">
        <f t="shared" si="3"/>
        <v>2733</v>
      </c>
      <c r="J11" s="6">
        <f t="shared" si="3"/>
        <v>2661</v>
      </c>
      <c r="K11" s="6">
        <f t="shared" si="3"/>
        <v>2820</v>
      </c>
      <c r="L11" s="6">
        <f t="shared" si="3"/>
        <v>2818</v>
      </c>
      <c r="M11" s="6">
        <f t="shared" si="3"/>
        <v>2759</v>
      </c>
      <c r="N11" s="6">
        <f t="shared" si="3"/>
        <v>2926</v>
      </c>
      <c r="O11" s="6">
        <f t="shared" si="3"/>
        <v>2825</v>
      </c>
      <c r="P11" s="6">
        <f t="shared" si="3"/>
        <v>3002</v>
      </c>
      <c r="Q11" s="6">
        <f t="shared" si="3"/>
        <v>2900</v>
      </c>
      <c r="R11" s="6">
        <f>SUM(R6:R10)</f>
        <v>42235</v>
      </c>
      <c r="S11" s="6">
        <f>SUM(S6:S10)</f>
        <v>60</v>
      </c>
      <c r="T11" s="8">
        <f>SUM(T6:T10)</f>
        <v>3500.1405594405596</v>
      </c>
      <c r="U11" s="8">
        <f t="shared" si="2"/>
        <v>875.03513986013991</v>
      </c>
    </row>
    <row r="12" spans="2:21" x14ac:dyDescent="0.3">
      <c r="B12" s="58" t="s">
        <v>18</v>
      </c>
      <c r="C12" s="59">
        <v>219</v>
      </c>
      <c r="D12" s="59">
        <v>453</v>
      </c>
      <c r="E12" s="59">
        <v>141</v>
      </c>
      <c r="F12" s="59">
        <v>514</v>
      </c>
      <c r="G12" s="59">
        <v>66</v>
      </c>
      <c r="H12" s="59">
        <v>342</v>
      </c>
      <c r="I12" s="59">
        <v>181</v>
      </c>
      <c r="J12" s="59">
        <v>97</v>
      </c>
      <c r="K12" s="59">
        <v>483</v>
      </c>
      <c r="L12" s="59">
        <v>88</v>
      </c>
      <c r="M12" s="59">
        <v>199</v>
      </c>
      <c r="N12" s="59">
        <v>525</v>
      </c>
      <c r="O12" s="59">
        <v>289</v>
      </c>
      <c r="P12" s="59">
        <v>474</v>
      </c>
      <c r="Q12" s="59">
        <v>658</v>
      </c>
      <c r="S12" s="3"/>
      <c r="T12" s="8">
        <f>T11/5</f>
        <v>700.02811188811188</v>
      </c>
      <c r="U12" s="8">
        <f t="shared" si="2"/>
        <v>175.00702797202797</v>
      </c>
    </row>
    <row r="13" spans="2:21" x14ac:dyDescent="0.3">
      <c r="B13" s="60" t="s">
        <v>126</v>
      </c>
      <c r="C13" s="8">
        <f>C11/4</f>
        <v>721</v>
      </c>
      <c r="D13" s="8">
        <f t="shared" ref="D13:M13" si="4">D11/4</f>
        <v>749</v>
      </c>
      <c r="E13" s="8">
        <f t="shared" si="4"/>
        <v>671</v>
      </c>
      <c r="F13" s="8">
        <f t="shared" si="4"/>
        <v>676.75</v>
      </c>
      <c r="G13" s="8">
        <f t="shared" si="4"/>
        <v>687.75</v>
      </c>
      <c r="H13" s="8">
        <f t="shared" si="4"/>
        <v>692.25</v>
      </c>
      <c r="I13" s="8">
        <f t="shared" si="4"/>
        <v>683.25</v>
      </c>
      <c r="J13" s="8">
        <f t="shared" si="4"/>
        <v>665.25</v>
      </c>
      <c r="K13" s="8">
        <f t="shared" si="4"/>
        <v>705</v>
      </c>
      <c r="L13" s="8">
        <f t="shared" si="4"/>
        <v>704.5</v>
      </c>
      <c r="M13" s="8">
        <f t="shared" si="4"/>
        <v>689.75</v>
      </c>
      <c r="N13" s="8">
        <f t="shared" ref="N13:Q13" si="5">N11/4</f>
        <v>731.5</v>
      </c>
      <c r="O13" s="8">
        <f t="shared" si="5"/>
        <v>706.25</v>
      </c>
      <c r="P13" s="8">
        <f t="shared" si="5"/>
        <v>750.5</v>
      </c>
      <c r="Q13" s="8">
        <f t="shared" si="5"/>
        <v>725</v>
      </c>
      <c r="S13" s="3"/>
      <c r="T13" s="3"/>
      <c r="U13" s="3"/>
    </row>
    <row r="14" spans="2:21" x14ac:dyDescent="0.3">
      <c r="B14" s="60" t="s">
        <v>127</v>
      </c>
      <c r="C14" s="8">
        <f>C13/4</f>
        <v>180.25</v>
      </c>
      <c r="D14" s="8">
        <f t="shared" ref="D14:M14" si="6">D13/4</f>
        <v>187.25</v>
      </c>
      <c r="E14" s="8">
        <f t="shared" si="6"/>
        <v>167.75</v>
      </c>
      <c r="F14" s="8">
        <f t="shared" si="6"/>
        <v>169.1875</v>
      </c>
      <c r="G14" s="8">
        <f t="shared" si="6"/>
        <v>171.9375</v>
      </c>
      <c r="H14" s="8">
        <f t="shared" si="6"/>
        <v>173.0625</v>
      </c>
      <c r="I14" s="8">
        <f t="shared" si="6"/>
        <v>170.8125</v>
      </c>
      <c r="J14" s="8">
        <f t="shared" si="6"/>
        <v>166.3125</v>
      </c>
      <c r="K14" s="8">
        <f t="shared" si="6"/>
        <v>176.25</v>
      </c>
      <c r="L14" s="8">
        <f t="shared" si="6"/>
        <v>176.125</v>
      </c>
      <c r="M14" s="8">
        <f t="shared" si="6"/>
        <v>172.4375</v>
      </c>
      <c r="N14" s="8">
        <f t="shared" ref="N14:Q14" si="7">N13/4</f>
        <v>182.875</v>
      </c>
      <c r="O14" s="8">
        <f t="shared" si="7"/>
        <v>176.5625</v>
      </c>
      <c r="P14" s="8">
        <f t="shared" si="7"/>
        <v>187.625</v>
      </c>
      <c r="Q14" s="8">
        <f t="shared" si="7"/>
        <v>181.25</v>
      </c>
      <c r="S14" s="3"/>
      <c r="T14" s="3"/>
      <c r="U14" s="3"/>
    </row>
    <row r="17" spans="2:21" ht="28.8" x14ac:dyDescent="0.3">
      <c r="B17" s="56" t="s">
        <v>128</v>
      </c>
      <c r="C17" s="101" t="s">
        <v>2</v>
      </c>
      <c r="D17" s="101" t="s">
        <v>3</v>
      </c>
      <c r="E17" s="101" t="s">
        <v>4</v>
      </c>
      <c r="F17" s="101" t="s">
        <v>5</v>
      </c>
      <c r="G17" s="101" t="s">
        <v>6</v>
      </c>
      <c r="H17" s="101" t="s">
        <v>7</v>
      </c>
      <c r="I17" s="101" t="s">
        <v>8</v>
      </c>
      <c r="J17" s="101" t="s">
        <v>9</v>
      </c>
      <c r="K17" s="101" t="s">
        <v>10</v>
      </c>
      <c r="L17" s="4" t="s">
        <v>11</v>
      </c>
      <c r="M17" s="4" t="s">
        <v>12</v>
      </c>
      <c r="N17" s="4" t="s">
        <v>13</v>
      </c>
      <c r="O17" s="4" t="s">
        <v>14</v>
      </c>
      <c r="P17" s="4" t="s">
        <v>15</v>
      </c>
      <c r="Q17" s="4" t="s">
        <v>16</v>
      </c>
      <c r="R17" s="24" t="s">
        <v>19</v>
      </c>
      <c r="S17" s="24" t="s">
        <v>20</v>
      </c>
      <c r="T17" s="24" t="s">
        <v>60</v>
      </c>
      <c r="U17" s="24" t="s">
        <v>124</v>
      </c>
    </row>
    <row r="18" spans="2:21" x14ac:dyDescent="0.3">
      <c r="B18" s="18" t="s">
        <v>37</v>
      </c>
      <c r="C18" s="6">
        <v>787</v>
      </c>
      <c r="D18" s="6">
        <v>683</v>
      </c>
      <c r="E18" s="6">
        <v>553</v>
      </c>
      <c r="F18" s="6">
        <v>692</v>
      </c>
      <c r="G18" s="6">
        <v>678</v>
      </c>
      <c r="H18" s="6">
        <v>678</v>
      </c>
      <c r="I18" s="6">
        <v>694</v>
      </c>
      <c r="J18" s="6">
        <v>683</v>
      </c>
      <c r="K18" s="6">
        <v>672</v>
      </c>
      <c r="L18" s="6">
        <v>689</v>
      </c>
      <c r="M18" s="6">
        <v>647</v>
      </c>
      <c r="N18" s="6">
        <v>674</v>
      </c>
      <c r="O18" s="6">
        <v>590</v>
      </c>
      <c r="P18" s="6">
        <v>667</v>
      </c>
      <c r="Q18" s="6">
        <v>772</v>
      </c>
      <c r="R18" s="6">
        <f t="shared" ref="R18:R23" si="8">SUM(C18:Q18)</f>
        <v>10159</v>
      </c>
      <c r="S18" s="6">
        <v>15</v>
      </c>
      <c r="T18" s="8">
        <f t="shared" ref="T18:T23" si="9">R18/S18</f>
        <v>677.26666666666665</v>
      </c>
      <c r="U18" s="8">
        <f t="shared" ref="U18:U23" si="10">T18/4</f>
        <v>169.31666666666666</v>
      </c>
    </row>
    <row r="19" spans="2:21" x14ac:dyDescent="0.3">
      <c r="B19" s="18" t="s">
        <v>47</v>
      </c>
      <c r="C19" s="6">
        <v>639</v>
      </c>
      <c r="D19" s="6">
        <v>636</v>
      </c>
      <c r="E19" s="6">
        <v>647</v>
      </c>
      <c r="F19" s="6">
        <v>650</v>
      </c>
      <c r="G19" s="6"/>
      <c r="H19" s="6"/>
      <c r="I19" s="6">
        <v>603</v>
      </c>
      <c r="J19" s="6">
        <v>629</v>
      </c>
      <c r="K19" s="6">
        <v>697</v>
      </c>
      <c r="L19" s="6">
        <v>623</v>
      </c>
      <c r="M19" s="6">
        <v>718</v>
      </c>
      <c r="N19" s="6">
        <v>610</v>
      </c>
      <c r="O19" s="6"/>
      <c r="P19" s="6">
        <v>681</v>
      </c>
      <c r="Q19" s="6">
        <v>653</v>
      </c>
      <c r="R19" s="6">
        <f t="shared" si="8"/>
        <v>7786</v>
      </c>
      <c r="S19" s="6">
        <v>12</v>
      </c>
      <c r="T19" s="8">
        <f t="shared" si="9"/>
        <v>648.83333333333337</v>
      </c>
      <c r="U19" s="8">
        <f t="shared" si="10"/>
        <v>162.20833333333334</v>
      </c>
    </row>
    <row r="20" spans="2:21" x14ac:dyDescent="0.3">
      <c r="B20" s="18" t="s">
        <v>44</v>
      </c>
      <c r="C20" s="6">
        <v>630</v>
      </c>
      <c r="D20" s="6">
        <v>610</v>
      </c>
      <c r="E20" s="6">
        <v>608</v>
      </c>
      <c r="F20" s="6">
        <v>755</v>
      </c>
      <c r="G20" s="6">
        <v>597</v>
      </c>
      <c r="H20" s="6">
        <v>649</v>
      </c>
      <c r="I20" s="6">
        <v>669</v>
      </c>
      <c r="J20" s="6">
        <v>619</v>
      </c>
      <c r="K20" s="6">
        <v>612</v>
      </c>
      <c r="L20" s="6">
        <v>566</v>
      </c>
      <c r="M20" s="6"/>
      <c r="N20" s="6">
        <v>647</v>
      </c>
      <c r="O20" s="6">
        <v>677</v>
      </c>
      <c r="P20" s="6"/>
      <c r="Q20" s="6"/>
      <c r="R20" s="6">
        <f t="shared" si="8"/>
        <v>7639</v>
      </c>
      <c r="S20" s="6">
        <v>12</v>
      </c>
      <c r="T20" s="8">
        <f t="shared" si="9"/>
        <v>636.58333333333337</v>
      </c>
      <c r="U20" s="8">
        <f t="shared" si="10"/>
        <v>159.14583333333334</v>
      </c>
    </row>
    <row r="21" spans="2:21" x14ac:dyDescent="0.3">
      <c r="B21" s="18" t="s">
        <v>46</v>
      </c>
      <c r="C21" s="6"/>
      <c r="D21" s="6"/>
      <c r="E21" s="6"/>
      <c r="F21" s="6">
        <v>605</v>
      </c>
      <c r="G21" s="6">
        <v>709</v>
      </c>
      <c r="H21" s="6">
        <v>569</v>
      </c>
      <c r="I21" s="6"/>
      <c r="J21" s="6">
        <v>626</v>
      </c>
      <c r="K21" s="6">
        <v>633</v>
      </c>
      <c r="L21" s="6">
        <v>614</v>
      </c>
      <c r="M21" s="6">
        <v>597</v>
      </c>
      <c r="N21" s="6">
        <v>647</v>
      </c>
      <c r="O21" s="6">
        <v>658</v>
      </c>
      <c r="P21" s="6">
        <v>633</v>
      </c>
      <c r="Q21" s="6">
        <v>677</v>
      </c>
      <c r="R21" s="6">
        <f t="shared" si="8"/>
        <v>6968</v>
      </c>
      <c r="S21" s="6">
        <v>11</v>
      </c>
      <c r="T21" s="8">
        <f t="shared" si="9"/>
        <v>633.4545454545455</v>
      </c>
      <c r="U21" s="8">
        <f t="shared" si="10"/>
        <v>158.36363636363637</v>
      </c>
    </row>
    <row r="22" spans="2:21" x14ac:dyDescent="0.3">
      <c r="B22" s="18" t="s">
        <v>40</v>
      </c>
      <c r="C22" s="6">
        <v>609</v>
      </c>
      <c r="D22" s="6">
        <v>637</v>
      </c>
      <c r="E22" s="6">
        <v>632</v>
      </c>
      <c r="F22" s="6"/>
      <c r="G22" s="6">
        <v>586</v>
      </c>
      <c r="H22" s="6">
        <v>531</v>
      </c>
      <c r="I22" s="6">
        <v>629</v>
      </c>
      <c r="J22" s="6"/>
      <c r="K22" s="6"/>
      <c r="L22" s="6"/>
      <c r="M22" s="6"/>
      <c r="N22" s="6"/>
      <c r="O22" s="6">
        <v>628</v>
      </c>
      <c r="P22" s="6">
        <v>611</v>
      </c>
      <c r="Q22" s="6">
        <v>629</v>
      </c>
      <c r="R22" s="6">
        <f t="shared" si="8"/>
        <v>5492</v>
      </c>
      <c r="S22" s="6">
        <v>9</v>
      </c>
      <c r="T22" s="8">
        <f t="shared" si="9"/>
        <v>610.22222222222217</v>
      </c>
      <c r="U22" s="8">
        <f t="shared" si="10"/>
        <v>152.55555555555554</v>
      </c>
    </row>
    <row r="23" spans="2:21" x14ac:dyDescent="0.3">
      <c r="B23" s="20" t="s">
        <v>45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>
        <v>598</v>
      </c>
      <c r="N23" s="6"/>
      <c r="O23" s="6"/>
      <c r="P23" s="6"/>
      <c r="Q23" s="6"/>
      <c r="R23" s="6">
        <f t="shared" si="8"/>
        <v>598</v>
      </c>
      <c r="S23" s="6">
        <v>1</v>
      </c>
      <c r="T23" s="8">
        <f t="shared" si="9"/>
        <v>598</v>
      </c>
      <c r="U23" s="8">
        <f t="shared" si="10"/>
        <v>149.5</v>
      </c>
    </row>
    <row r="24" spans="2:21" x14ac:dyDescent="0.3">
      <c r="B24" s="57" t="s">
        <v>125</v>
      </c>
      <c r="C24" s="6">
        <f>SUM(C18:C22)</f>
        <v>2665</v>
      </c>
      <c r="D24" s="6">
        <f t="shared" ref="D24:I24" si="11">SUM(D18:D22)</f>
        <v>2566</v>
      </c>
      <c r="E24" s="6">
        <f t="shared" si="11"/>
        <v>2440</v>
      </c>
      <c r="F24" s="6">
        <f t="shared" si="11"/>
        <v>2702</v>
      </c>
      <c r="G24" s="6">
        <f t="shared" si="11"/>
        <v>2570</v>
      </c>
      <c r="H24" s="6">
        <f t="shared" si="11"/>
        <v>2427</v>
      </c>
      <c r="I24" s="6">
        <f t="shared" si="11"/>
        <v>2595</v>
      </c>
      <c r="J24" s="6">
        <f t="shared" ref="J24" si="12">SUM(J18:J22)</f>
        <v>2557</v>
      </c>
      <c r="K24" s="6">
        <f t="shared" ref="K24" si="13">SUM(K18:K22)</f>
        <v>2614</v>
      </c>
      <c r="L24" s="6">
        <f t="shared" ref="L24" si="14">SUM(L18:L22)</f>
        <v>2492</v>
      </c>
      <c r="M24" s="6">
        <f>SUM(M18:M23)</f>
        <v>2560</v>
      </c>
      <c r="N24" s="6">
        <f t="shared" ref="N24" si="15">SUM(N18:N22)</f>
        <v>2578</v>
      </c>
      <c r="O24" s="6">
        <f t="shared" ref="O24" si="16">SUM(O18:O22)</f>
        <v>2553</v>
      </c>
      <c r="P24" s="6">
        <f t="shared" ref="P24" si="17">SUM(P18:P22)</f>
        <v>2592</v>
      </c>
      <c r="Q24" s="6">
        <f t="shared" ref="Q24" si="18">SUM(Q18:Q22)</f>
        <v>2731</v>
      </c>
      <c r="R24" s="6">
        <f>SUM(R18:R22)</f>
        <v>38044</v>
      </c>
      <c r="S24" s="6">
        <f>SUM(S18:S23)</f>
        <v>60</v>
      </c>
      <c r="T24" s="8">
        <f>SUM(T18:T22)</f>
        <v>3206.3601010101011</v>
      </c>
      <c r="U24" s="8">
        <f t="shared" ref="U24:U25" si="19">T24/4</f>
        <v>801.59002525252527</v>
      </c>
    </row>
    <row r="25" spans="2:21" x14ac:dyDescent="0.3">
      <c r="B25" s="58" t="s">
        <v>18</v>
      </c>
      <c r="C25" s="61">
        <v>219</v>
      </c>
      <c r="D25" s="59">
        <v>181</v>
      </c>
      <c r="E25" s="61">
        <v>3</v>
      </c>
      <c r="F25" s="59">
        <v>45</v>
      </c>
      <c r="G25" s="59">
        <v>40</v>
      </c>
      <c r="H25" s="61">
        <v>342</v>
      </c>
      <c r="I25" s="59">
        <v>215</v>
      </c>
      <c r="J25" s="59">
        <v>173</v>
      </c>
      <c r="K25" s="61">
        <v>152</v>
      </c>
      <c r="L25" s="61">
        <v>3</v>
      </c>
      <c r="M25" s="61">
        <v>199</v>
      </c>
      <c r="N25" s="61">
        <v>103</v>
      </c>
      <c r="O25" s="61">
        <v>43</v>
      </c>
      <c r="P25" s="61">
        <v>42</v>
      </c>
      <c r="Q25" s="61">
        <v>34</v>
      </c>
      <c r="S25" s="3"/>
      <c r="T25" s="8">
        <f>T24/5</f>
        <v>641.27202020202026</v>
      </c>
      <c r="U25" s="8">
        <f t="shared" si="19"/>
        <v>160.31800505050506</v>
      </c>
    </row>
    <row r="26" spans="2:21" x14ac:dyDescent="0.3">
      <c r="B26" s="60" t="s">
        <v>126</v>
      </c>
      <c r="C26" s="8">
        <f>C24/4</f>
        <v>666.25</v>
      </c>
      <c r="D26" s="8">
        <f t="shared" ref="D26:M26" si="20">D24/4</f>
        <v>641.5</v>
      </c>
      <c r="E26" s="8">
        <f t="shared" si="20"/>
        <v>610</v>
      </c>
      <c r="F26" s="8">
        <f t="shared" si="20"/>
        <v>675.5</v>
      </c>
      <c r="G26" s="8">
        <f t="shared" si="20"/>
        <v>642.5</v>
      </c>
      <c r="H26" s="8">
        <f t="shared" si="20"/>
        <v>606.75</v>
      </c>
      <c r="I26" s="8">
        <f t="shared" si="20"/>
        <v>648.75</v>
      </c>
      <c r="J26" s="8">
        <f t="shared" si="20"/>
        <v>639.25</v>
      </c>
      <c r="K26" s="8">
        <f t="shared" si="20"/>
        <v>653.5</v>
      </c>
      <c r="L26" s="6">
        <f t="shared" si="20"/>
        <v>623</v>
      </c>
      <c r="M26" s="6">
        <f t="shared" si="20"/>
        <v>640</v>
      </c>
      <c r="N26" s="8">
        <f t="shared" ref="N26:Q26" si="21">N24/4</f>
        <v>644.5</v>
      </c>
      <c r="O26" s="8">
        <f t="shared" si="21"/>
        <v>638.25</v>
      </c>
      <c r="P26" s="8">
        <f t="shared" si="21"/>
        <v>648</v>
      </c>
      <c r="Q26" s="8">
        <f t="shared" si="21"/>
        <v>682.75</v>
      </c>
      <c r="S26" s="3"/>
      <c r="T26" s="3"/>
      <c r="U26" s="3"/>
    </row>
    <row r="27" spans="2:21" x14ac:dyDescent="0.3">
      <c r="B27" s="60" t="s">
        <v>127</v>
      </c>
      <c r="C27" s="8">
        <f>C26/4</f>
        <v>166.5625</v>
      </c>
      <c r="D27" s="8">
        <f t="shared" ref="D27:M27" si="22">D26/4</f>
        <v>160.375</v>
      </c>
      <c r="E27" s="8">
        <f t="shared" si="22"/>
        <v>152.5</v>
      </c>
      <c r="F27" s="8">
        <f t="shared" si="22"/>
        <v>168.875</v>
      </c>
      <c r="G27" s="8">
        <f t="shared" si="22"/>
        <v>160.625</v>
      </c>
      <c r="H27" s="8">
        <f t="shared" si="22"/>
        <v>151.6875</v>
      </c>
      <c r="I27" s="8">
        <f t="shared" si="22"/>
        <v>162.1875</v>
      </c>
      <c r="J27" s="8">
        <f t="shared" si="22"/>
        <v>159.8125</v>
      </c>
      <c r="K27" s="8">
        <f t="shared" si="22"/>
        <v>163.375</v>
      </c>
      <c r="L27" s="8">
        <f t="shared" si="22"/>
        <v>155.75</v>
      </c>
      <c r="M27" s="8">
        <f t="shared" si="22"/>
        <v>160</v>
      </c>
      <c r="N27" s="8">
        <f t="shared" ref="N27:Q27" si="23">N26/4</f>
        <v>161.125</v>
      </c>
      <c r="O27" s="8">
        <f t="shared" si="23"/>
        <v>159.5625</v>
      </c>
      <c r="P27" s="8">
        <f t="shared" si="23"/>
        <v>162</v>
      </c>
      <c r="Q27" s="8">
        <f t="shared" si="23"/>
        <v>170.6875</v>
      </c>
      <c r="S27" s="49"/>
      <c r="T27" s="3"/>
      <c r="U27" s="3"/>
    </row>
    <row r="28" spans="2:21" x14ac:dyDescent="0.3">
      <c r="S28" s="49"/>
    </row>
    <row r="29" spans="2:21" x14ac:dyDescent="0.3">
      <c r="S29" s="49"/>
    </row>
    <row r="30" spans="2:21" x14ac:dyDescent="0.3">
      <c r="S30" s="49"/>
    </row>
    <row r="32" spans="2:21" ht="28.8" x14ac:dyDescent="0.3">
      <c r="B32" s="56" t="s">
        <v>129</v>
      </c>
      <c r="C32" s="101" t="s">
        <v>2</v>
      </c>
      <c r="D32" s="101" t="s">
        <v>3</v>
      </c>
      <c r="E32" s="101" t="s">
        <v>4</v>
      </c>
      <c r="F32" s="101" t="s">
        <v>5</v>
      </c>
      <c r="G32" s="101" t="s">
        <v>6</v>
      </c>
      <c r="H32" s="101" t="s">
        <v>7</v>
      </c>
      <c r="I32" s="101" t="s">
        <v>8</v>
      </c>
      <c r="J32" s="101" t="s">
        <v>9</v>
      </c>
      <c r="K32" s="101" t="s">
        <v>10</v>
      </c>
      <c r="L32" s="4" t="s">
        <v>11</v>
      </c>
      <c r="M32" s="4" t="s">
        <v>12</v>
      </c>
      <c r="N32" s="4" t="s">
        <v>13</v>
      </c>
      <c r="O32" s="4" t="s">
        <v>14</v>
      </c>
      <c r="P32" s="4" t="s">
        <v>15</v>
      </c>
      <c r="Q32" s="4" t="s">
        <v>16</v>
      </c>
      <c r="R32" s="24" t="s">
        <v>19</v>
      </c>
      <c r="S32" s="24" t="s">
        <v>20</v>
      </c>
      <c r="T32" s="24" t="s">
        <v>60</v>
      </c>
      <c r="U32" s="24" t="s">
        <v>124</v>
      </c>
    </row>
    <row r="33" spans="2:21" x14ac:dyDescent="0.3">
      <c r="B33" s="20" t="s">
        <v>51</v>
      </c>
      <c r="C33" s="6">
        <v>602</v>
      </c>
      <c r="D33" s="6">
        <v>533</v>
      </c>
      <c r="E33" s="6">
        <v>628</v>
      </c>
      <c r="F33" s="6"/>
      <c r="G33" s="6">
        <v>644</v>
      </c>
      <c r="H33" s="6"/>
      <c r="I33" s="6">
        <v>613</v>
      </c>
      <c r="J33" s="6"/>
      <c r="K33" s="6">
        <v>688</v>
      </c>
      <c r="L33" s="6">
        <v>620</v>
      </c>
      <c r="M33" s="6"/>
      <c r="N33" s="6">
        <v>583</v>
      </c>
      <c r="O33" s="6">
        <v>541</v>
      </c>
      <c r="P33" s="6"/>
      <c r="Q33" s="6">
        <v>557</v>
      </c>
      <c r="R33" s="6">
        <f t="shared" ref="R33:R39" si="24">SUM(C33:Q33)</f>
        <v>6009</v>
      </c>
      <c r="S33" s="6">
        <v>10</v>
      </c>
      <c r="T33" s="8">
        <f t="shared" ref="T33:T38" si="25">R33/S33</f>
        <v>600.9</v>
      </c>
      <c r="U33" s="8">
        <f t="shared" ref="U33:U38" si="26">T33/4</f>
        <v>150.22499999999999</v>
      </c>
    </row>
    <row r="34" spans="2:21" x14ac:dyDescent="0.3">
      <c r="B34" s="20" t="s">
        <v>45</v>
      </c>
      <c r="C34" s="6"/>
      <c r="D34" s="6">
        <v>611</v>
      </c>
      <c r="E34" s="6">
        <v>655</v>
      </c>
      <c r="F34" s="6">
        <v>580</v>
      </c>
      <c r="G34" s="6"/>
      <c r="H34" s="6">
        <v>589</v>
      </c>
      <c r="I34" s="6">
        <v>627</v>
      </c>
      <c r="J34" s="6"/>
      <c r="K34" s="6">
        <v>664</v>
      </c>
      <c r="L34" s="6">
        <v>559</v>
      </c>
      <c r="M34" s="6"/>
      <c r="N34" s="6">
        <v>616</v>
      </c>
      <c r="O34" s="6"/>
      <c r="P34" s="6">
        <v>654</v>
      </c>
      <c r="Q34" s="6">
        <v>656</v>
      </c>
      <c r="R34" s="6">
        <f t="shared" si="24"/>
        <v>6211</v>
      </c>
      <c r="S34" s="6">
        <v>10</v>
      </c>
      <c r="T34" s="8">
        <f t="shared" si="25"/>
        <v>621.1</v>
      </c>
      <c r="U34" s="8">
        <f t="shared" si="26"/>
        <v>155.27500000000001</v>
      </c>
    </row>
    <row r="35" spans="2:21" x14ac:dyDescent="0.3">
      <c r="B35" s="20" t="s">
        <v>50</v>
      </c>
      <c r="C35" s="6">
        <v>601</v>
      </c>
      <c r="D35" s="6">
        <v>608</v>
      </c>
      <c r="E35" s="6"/>
      <c r="F35" s="6">
        <v>622</v>
      </c>
      <c r="G35" s="6"/>
      <c r="H35" s="6">
        <v>546</v>
      </c>
      <c r="I35" s="6"/>
      <c r="J35" s="6">
        <v>574</v>
      </c>
      <c r="K35" s="6"/>
      <c r="L35" s="6">
        <v>641</v>
      </c>
      <c r="M35" s="6">
        <v>579</v>
      </c>
      <c r="N35" s="6">
        <v>619</v>
      </c>
      <c r="O35" s="6">
        <v>545</v>
      </c>
      <c r="P35" s="6"/>
      <c r="Q35" s="6"/>
      <c r="R35" s="6">
        <f t="shared" si="24"/>
        <v>5335</v>
      </c>
      <c r="S35" s="6">
        <v>9</v>
      </c>
      <c r="T35" s="8">
        <f t="shared" si="25"/>
        <v>592.77777777777783</v>
      </c>
      <c r="U35" s="8">
        <f t="shared" si="26"/>
        <v>148.19444444444446</v>
      </c>
    </row>
    <row r="36" spans="2:21" x14ac:dyDescent="0.3">
      <c r="B36" s="20" t="s">
        <v>42</v>
      </c>
      <c r="C36" s="6">
        <v>521</v>
      </c>
      <c r="D36" s="6"/>
      <c r="E36" s="6">
        <v>570</v>
      </c>
      <c r="F36" s="6">
        <v>631</v>
      </c>
      <c r="G36" s="6">
        <v>600</v>
      </c>
      <c r="H36" s="6">
        <v>605</v>
      </c>
      <c r="I36" s="6">
        <v>644</v>
      </c>
      <c r="J36" s="6">
        <v>562</v>
      </c>
      <c r="K36" s="6">
        <v>574</v>
      </c>
      <c r="L36" s="6"/>
      <c r="M36" s="6">
        <v>583</v>
      </c>
      <c r="N36" s="6"/>
      <c r="O36" s="6">
        <v>625</v>
      </c>
      <c r="P36" s="6"/>
      <c r="Q36" s="6">
        <v>567</v>
      </c>
      <c r="R36" s="6">
        <f t="shared" si="24"/>
        <v>6482</v>
      </c>
      <c r="S36" s="6">
        <v>11</v>
      </c>
      <c r="T36" s="8">
        <f t="shared" si="25"/>
        <v>589.27272727272725</v>
      </c>
      <c r="U36" s="8">
        <f t="shared" si="26"/>
        <v>147.31818181818181</v>
      </c>
    </row>
    <row r="37" spans="2:21" x14ac:dyDescent="0.3">
      <c r="B37" s="20" t="s">
        <v>52</v>
      </c>
      <c r="C37" s="6">
        <v>573</v>
      </c>
      <c r="D37" s="6">
        <v>514</v>
      </c>
      <c r="E37" s="6"/>
      <c r="F37" s="6">
        <v>629</v>
      </c>
      <c r="G37" s="6">
        <v>503</v>
      </c>
      <c r="H37" s="6"/>
      <c r="I37" s="6">
        <v>593</v>
      </c>
      <c r="J37" s="6">
        <v>572</v>
      </c>
      <c r="K37" s="6"/>
      <c r="L37" s="6">
        <v>606</v>
      </c>
      <c r="M37" s="6">
        <v>548</v>
      </c>
      <c r="N37" s="6"/>
      <c r="O37" s="6">
        <v>573</v>
      </c>
      <c r="P37" s="6">
        <v>631</v>
      </c>
      <c r="Q37" s="6"/>
      <c r="R37" s="6">
        <f t="shared" si="24"/>
        <v>5742</v>
      </c>
      <c r="S37" s="6">
        <v>10</v>
      </c>
      <c r="T37" s="8">
        <f t="shared" si="25"/>
        <v>574.20000000000005</v>
      </c>
      <c r="U37" s="8">
        <f t="shared" si="26"/>
        <v>143.55000000000001</v>
      </c>
    </row>
    <row r="38" spans="2:21" x14ac:dyDescent="0.3">
      <c r="B38" s="20" t="s">
        <v>53</v>
      </c>
      <c r="C38" s="6"/>
      <c r="D38" s="6"/>
      <c r="E38" s="6">
        <v>500</v>
      </c>
      <c r="F38" s="6"/>
      <c r="G38" s="6">
        <v>593</v>
      </c>
      <c r="H38" s="6">
        <v>498</v>
      </c>
      <c r="I38" s="6"/>
      <c r="J38" s="6">
        <v>503</v>
      </c>
      <c r="K38" s="6">
        <v>526</v>
      </c>
      <c r="L38" s="6"/>
      <c r="M38" s="6">
        <v>532</v>
      </c>
      <c r="N38" s="6">
        <v>605</v>
      </c>
      <c r="O38" s="6"/>
      <c r="P38" s="6">
        <v>623</v>
      </c>
      <c r="Q38" s="6">
        <v>668</v>
      </c>
      <c r="R38" s="6">
        <f t="shared" si="24"/>
        <v>5048</v>
      </c>
      <c r="S38" s="6">
        <v>9</v>
      </c>
      <c r="T38" s="8">
        <f t="shared" si="25"/>
        <v>560.88888888888891</v>
      </c>
      <c r="U38" s="8">
        <f t="shared" si="26"/>
        <v>140.22222222222223</v>
      </c>
    </row>
    <row r="39" spans="2:21" x14ac:dyDescent="0.3">
      <c r="B39" s="18" t="s">
        <v>44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>
        <v>674</v>
      </c>
      <c r="Q39" s="6"/>
      <c r="R39" s="6">
        <f t="shared" si="24"/>
        <v>674</v>
      </c>
      <c r="S39" s="6">
        <v>1</v>
      </c>
      <c r="T39" s="8">
        <f t="shared" ref="T39" si="27">R39/S39</f>
        <v>674</v>
      </c>
      <c r="U39" s="8">
        <f t="shared" ref="U39" si="28">T39/4</f>
        <v>168.5</v>
      </c>
    </row>
    <row r="40" spans="2:21" x14ac:dyDescent="0.3">
      <c r="B40" s="57" t="s">
        <v>125</v>
      </c>
      <c r="C40" s="6">
        <f>SUM(C33:C38)</f>
        <v>2297</v>
      </c>
      <c r="D40" s="6">
        <f t="shared" ref="D40" si="29">SUM(D33:D38)</f>
        <v>2266</v>
      </c>
      <c r="E40" s="6">
        <f t="shared" ref="E40" si="30">SUM(E33:E38)</f>
        <v>2353</v>
      </c>
      <c r="F40" s="6">
        <f t="shared" ref="F40" si="31">SUM(F33:F38)</f>
        <v>2462</v>
      </c>
      <c r="G40" s="6">
        <f t="shared" ref="G40" si="32">SUM(G33:G38)</f>
        <v>2340</v>
      </c>
      <c r="H40" s="6">
        <f t="shared" ref="H40" si="33">SUM(H33:H38)</f>
        <v>2238</v>
      </c>
      <c r="I40" s="6">
        <f t="shared" ref="I40" si="34">SUM(I33:I38)</f>
        <v>2477</v>
      </c>
      <c r="J40" s="6">
        <f t="shared" ref="J40:Q40" si="35">SUM(J33:J38)</f>
        <v>2211</v>
      </c>
      <c r="K40" s="6">
        <f t="shared" si="35"/>
        <v>2452</v>
      </c>
      <c r="L40" s="6">
        <f t="shared" si="35"/>
        <v>2426</v>
      </c>
      <c r="M40" s="6">
        <f t="shared" si="35"/>
        <v>2242</v>
      </c>
      <c r="N40" s="6">
        <f t="shared" si="35"/>
        <v>2423</v>
      </c>
      <c r="O40" s="6">
        <f>SUM(O33:O39)</f>
        <v>2284</v>
      </c>
      <c r="P40" s="6">
        <f>SUM(P33:P39)</f>
        <v>2582</v>
      </c>
      <c r="Q40" s="6">
        <f t="shared" si="35"/>
        <v>2448</v>
      </c>
      <c r="R40" s="6">
        <f>SUM(R33:R38)</f>
        <v>34827</v>
      </c>
      <c r="S40" s="6">
        <f>SUM(S33:S39)</f>
        <v>60</v>
      </c>
      <c r="T40" s="8">
        <f>SUM(T33:T38)</f>
        <v>3539.1393939393938</v>
      </c>
      <c r="U40" s="8">
        <f t="shared" ref="U40:U41" si="36">T40/4</f>
        <v>884.78484848484845</v>
      </c>
    </row>
    <row r="41" spans="2:21" x14ac:dyDescent="0.3">
      <c r="B41" s="58" t="s">
        <v>18</v>
      </c>
      <c r="C41" s="59">
        <v>48</v>
      </c>
      <c r="D41" s="61">
        <v>91</v>
      </c>
      <c r="E41" s="61">
        <v>6</v>
      </c>
      <c r="F41" s="59">
        <v>211</v>
      </c>
      <c r="G41" s="61">
        <v>23</v>
      </c>
      <c r="H41" s="61">
        <v>16</v>
      </c>
      <c r="I41" s="61">
        <v>27</v>
      </c>
      <c r="J41" s="61">
        <v>103</v>
      </c>
      <c r="K41" s="61">
        <v>142</v>
      </c>
      <c r="L41" s="61">
        <v>159</v>
      </c>
      <c r="M41" s="61">
        <v>59</v>
      </c>
      <c r="N41" s="59">
        <v>107</v>
      </c>
      <c r="O41" s="59">
        <v>9</v>
      </c>
      <c r="P41" s="59">
        <v>329</v>
      </c>
      <c r="Q41" s="61">
        <v>205</v>
      </c>
      <c r="S41" s="3"/>
      <c r="T41" s="8">
        <v>608</v>
      </c>
      <c r="U41" s="8">
        <f t="shared" si="36"/>
        <v>152</v>
      </c>
    </row>
    <row r="42" spans="2:21" x14ac:dyDescent="0.3">
      <c r="B42" s="60" t="s">
        <v>126</v>
      </c>
      <c r="C42" s="8">
        <f>C40/4</f>
        <v>574.25</v>
      </c>
      <c r="D42" s="8">
        <f t="shared" ref="D42:M42" si="37">D40/4</f>
        <v>566.5</v>
      </c>
      <c r="E42" s="8">
        <f t="shared" si="37"/>
        <v>588.25</v>
      </c>
      <c r="F42" s="8">
        <f t="shared" si="37"/>
        <v>615.5</v>
      </c>
      <c r="G42" s="8">
        <f t="shared" si="37"/>
        <v>585</v>
      </c>
      <c r="H42" s="8">
        <f t="shared" si="37"/>
        <v>559.5</v>
      </c>
      <c r="I42" s="8">
        <f t="shared" si="37"/>
        <v>619.25</v>
      </c>
      <c r="J42" s="8">
        <f t="shared" si="37"/>
        <v>552.75</v>
      </c>
      <c r="K42" s="8">
        <f t="shared" si="37"/>
        <v>613</v>
      </c>
      <c r="L42" s="8">
        <f t="shared" si="37"/>
        <v>606.5</v>
      </c>
      <c r="M42" s="8">
        <f t="shared" si="37"/>
        <v>560.5</v>
      </c>
      <c r="N42" s="8">
        <f t="shared" ref="N42:Q42" si="38">N40/4</f>
        <v>605.75</v>
      </c>
      <c r="O42" s="8">
        <f t="shared" si="38"/>
        <v>571</v>
      </c>
      <c r="P42" s="8">
        <f t="shared" si="38"/>
        <v>645.5</v>
      </c>
      <c r="Q42" s="8">
        <f t="shared" si="38"/>
        <v>612</v>
      </c>
      <c r="S42" s="3"/>
      <c r="T42" s="3"/>
      <c r="U42" s="3"/>
    </row>
    <row r="43" spans="2:21" x14ac:dyDescent="0.3">
      <c r="B43" s="60" t="s">
        <v>127</v>
      </c>
      <c r="C43" s="8">
        <f>C42/4</f>
        <v>143.5625</v>
      </c>
      <c r="D43" s="8">
        <f t="shared" ref="D43" si="39">D42/4</f>
        <v>141.625</v>
      </c>
      <c r="E43" s="8">
        <f t="shared" ref="E43" si="40">E42/4</f>
        <v>147.0625</v>
      </c>
      <c r="F43" s="8">
        <f t="shared" ref="F43" si="41">F42/4</f>
        <v>153.875</v>
      </c>
      <c r="G43" s="8">
        <f t="shared" ref="G43" si="42">G42/4</f>
        <v>146.25</v>
      </c>
      <c r="H43" s="8">
        <f t="shared" ref="H43" si="43">H42/4</f>
        <v>139.875</v>
      </c>
      <c r="I43" s="8">
        <f t="shared" ref="I43:M43" si="44">I42/4</f>
        <v>154.8125</v>
      </c>
      <c r="J43" s="8">
        <f t="shared" si="44"/>
        <v>138.1875</v>
      </c>
      <c r="K43" s="8">
        <f t="shared" si="44"/>
        <v>153.25</v>
      </c>
      <c r="L43" s="8">
        <f t="shared" si="44"/>
        <v>151.625</v>
      </c>
      <c r="M43" s="8">
        <f t="shared" si="44"/>
        <v>140.125</v>
      </c>
      <c r="N43" s="8">
        <f t="shared" ref="N43:Q43" si="45">N42/4</f>
        <v>151.4375</v>
      </c>
      <c r="O43" s="8">
        <f t="shared" si="45"/>
        <v>142.75</v>
      </c>
      <c r="P43" s="8">
        <f t="shared" si="45"/>
        <v>161.375</v>
      </c>
      <c r="Q43" s="8">
        <f t="shared" si="45"/>
        <v>153</v>
      </c>
      <c r="S43" s="49"/>
      <c r="T43" s="3"/>
      <c r="U43" s="3"/>
    </row>
    <row r="46" spans="2:21" ht="28.8" x14ac:dyDescent="0.3">
      <c r="B46" s="56" t="s">
        <v>130</v>
      </c>
      <c r="C46" s="101" t="s">
        <v>2</v>
      </c>
      <c r="D46" s="101" t="s">
        <v>3</v>
      </c>
      <c r="E46" s="101" t="s">
        <v>4</v>
      </c>
      <c r="F46" s="101" t="s">
        <v>5</v>
      </c>
      <c r="G46" s="101" t="s">
        <v>6</v>
      </c>
      <c r="H46" s="101" t="s">
        <v>7</v>
      </c>
      <c r="I46" s="101" t="s">
        <v>8</v>
      </c>
      <c r="J46" s="101" t="s">
        <v>9</v>
      </c>
      <c r="K46" s="101" t="s">
        <v>10</v>
      </c>
      <c r="L46" s="4" t="s">
        <v>11</v>
      </c>
      <c r="M46" s="4" t="s">
        <v>12</v>
      </c>
      <c r="N46" s="4" t="s">
        <v>13</v>
      </c>
      <c r="O46" s="4" t="s">
        <v>14</v>
      </c>
      <c r="P46" s="4" t="s">
        <v>15</v>
      </c>
      <c r="Q46" s="24"/>
      <c r="R46" s="24" t="s">
        <v>19</v>
      </c>
      <c r="S46" s="24" t="s">
        <v>20</v>
      </c>
      <c r="T46" s="24" t="s">
        <v>60</v>
      </c>
      <c r="U46" s="24" t="s">
        <v>124</v>
      </c>
    </row>
    <row r="47" spans="2:21" x14ac:dyDescent="0.3">
      <c r="B47" s="22" t="s">
        <v>49</v>
      </c>
      <c r="C47" s="6">
        <v>578</v>
      </c>
      <c r="D47" s="6"/>
      <c r="E47" s="6">
        <v>512</v>
      </c>
      <c r="F47" s="6">
        <v>515</v>
      </c>
      <c r="G47" s="6">
        <v>492</v>
      </c>
      <c r="H47" s="6">
        <v>544</v>
      </c>
      <c r="I47" s="6">
        <v>521</v>
      </c>
      <c r="J47" s="6">
        <v>554</v>
      </c>
      <c r="K47" s="6">
        <v>528</v>
      </c>
      <c r="L47" s="6">
        <v>593</v>
      </c>
      <c r="M47" s="6"/>
      <c r="N47" s="6">
        <v>539</v>
      </c>
      <c r="O47" s="6">
        <v>555</v>
      </c>
      <c r="P47" s="6"/>
      <c r="Q47" s="80"/>
      <c r="R47" s="6">
        <f t="shared" ref="R47:R52" si="46">SUM(C47:Q47)</f>
        <v>5931</v>
      </c>
      <c r="S47" s="6">
        <v>11</v>
      </c>
      <c r="T47" s="8">
        <f t="shared" ref="T47:T52" si="47">R47/S47</f>
        <v>539.18181818181813</v>
      </c>
      <c r="U47" s="8">
        <f t="shared" ref="U47:U52" si="48">T47/4</f>
        <v>134.79545454545453</v>
      </c>
    </row>
    <row r="48" spans="2:21" x14ac:dyDescent="0.3">
      <c r="B48" s="22" t="s">
        <v>55</v>
      </c>
      <c r="C48" s="6"/>
      <c r="D48" s="6">
        <v>561</v>
      </c>
      <c r="E48" s="6">
        <v>508</v>
      </c>
      <c r="F48" s="6">
        <v>506</v>
      </c>
      <c r="G48" s="6"/>
      <c r="H48" s="6">
        <v>504</v>
      </c>
      <c r="I48" s="6">
        <v>591</v>
      </c>
      <c r="J48" s="6"/>
      <c r="K48" s="6">
        <v>557</v>
      </c>
      <c r="L48" s="6">
        <v>481</v>
      </c>
      <c r="M48" s="6"/>
      <c r="N48" s="6">
        <v>578</v>
      </c>
      <c r="O48" s="6"/>
      <c r="P48" s="6">
        <v>543</v>
      </c>
      <c r="Q48" s="80"/>
      <c r="R48" s="6">
        <f t="shared" si="46"/>
        <v>4829</v>
      </c>
      <c r="S48" s="6">
        <v>9</v>
      </c>
      <c r="T48" s="8">
        <f t="shared" si="47"/>
        <v>536.55555555555554</v>
      </c>
      <c r="U48" s="8">
        <f t="shared" si="48"/>
        <v>134.13888888888889</v>
      </c>
    </row>
    <row r="49" spans="2:21" x14ac:dyDescent="0.3">
      <c r="B49" s="22" t="s">
        <v>58</v>
      </c>
      <c r="C49" s="6"/>
      <c r="D49" s="6">
        <v>538</v>
      </c>
      <c r="E49" s="6">
        <v>515</v>
      </c>
      <c r="F49" s="6"/>
      <c r="G49" s="6">
        <v>490</v>
      </c>
      <c r="H49" s="6"/>
      <c r="I49" s="6"/>
      <c r="J49" s="6">
        <v>457</v>
      </c>
      <c r="K49" s="6"/>
      <c r="L49" s="6"/>
      <c r="M49" s="6">
        <v>500</v>
      </c>
      <c r="N49" s="6"/>
      <c r="O49" s="6"/>
      <c r="P49" s="6"/>
      <c r="Q49" s="80"/>
      <c r="R49" s="6">
        <f t="shared" si="46"/>
        <v>2500</v>
      </c>
      <c r="S49" s="6">
        <v>5</v>
      </c>
      <c r="T49" s="8">
        <f t="shared" si="47"/>
        <v>500</v>
      </c>
      <c r="U49" s="8">
        <f t="shared" si="48"/>
        <v>125</v>
      </c>
    </row>
    <row r="50" spans="2:21" x14ac:dyDescent="0.3">
      <c r="B50" s="22" t="s">
        <v>56</v>
      </c>
      <c r="C50" s="6"/>
      <c r="D50" s="6">
        <v>553</v>
      </c>
      <c r="E50" s="6"/>
      <c r="F50" s="6">
        <v>473</v>
      </c>
      <c r="G50" s="6">
        <v>468</v>
      </c>
      <c r="H50" s="6">
        <v>473</v>
      </c>
      <c r="I50" s="6">
        <v>440</v>
      </c>
      <c r="J50" s="6">
        <v>472</v>
      </c>
      <c r="K50" s="6">
        <v>576</v>
      </c>
      <c r="L50" s="6">
        <v>521</v>
      </c>
      <c r="M50" s="6">
        <v>525</v>
      </c>
      <c r="N50" s="6"/>
      <c r="O50" s="6">
        <v>564</v>
      </c>
      <c r="P50" s="6">
        <v>563</v>
      </c>
      <c r="Q50" s="80"/>
      <c r="R50" s="6">
        <f t="shared" si="46"/>
        <v>5628</v>
      </c>
      <c r="S50" s="6">
        <v>11</v>
      </c>
      <c r="T50" s="8">
        <f t="shared" si="47"/>
        <v>511.63636363636363</v>
      </c>
      <c r="U50" s="8">
        <f t="shared" si="48"/>
        <v>127.90909090909091</v>
      </c>
    </row>
    <row r="51" spans="2:21" x14ac:dyDescent="0.3">
      <c r="B51" s="22" t="s">
        <v>54</v>
      </c>
      <c r="C51" s="6">
        <v>457</v>
      </c>
      <c r="D51" s="6"/>
      <c r="E51" s="6">
        <v>532</v>
      </c>
      <c r="F51" s="6"/>
      <c r="G51" s="6">
        <v>543</v>
      </c>
      <c r="H51" s="6"/>
      <c r="I51" s="6"/>
      <c r="J51" s="6"/>
      <c r="K51" s="6">
        <v>514</v>
      </c>
      <c r="L51" s="6">
        <v>430</v>
      </c>
      <c r="M51" s="6">
        <v>499</v>
      </c>
      <c r="N51" s="6">
        <v>550</v>
      </c>
      <c r="O51" s="6">
        <v>491</v>
      </c>
      <c r="P51" s="6">
        <v>612</v>
      </c>
      <c r="Q51" s="80"/>
      <c r="R51" s="6">
        <f t="shared" si="46"/>
        <v>4628</v>
      </c>
      <c r="S51" s="6">
        <v>9</v>
      </c>
      <c r="T51" s="8">
        <f t="shared" si="47"/>
        <v>514.22222222222217</v>
      </c>
      <c r="U51" s="8">
        <f t="shared" si="48"/>
        <v>128.55555555555554</v>
      </c>
    </row>
    <row r="52" spans="2:21" x14ac:dyDescent="0.3">
      <c r="B52" s="22" t="s">
        <v>57</v>
      </c>
      <c r="C52" s="6">
        <v>515</v>
      </c>
      <c r="D52" s="6">
        <v>521</v>
      </c>
      <c r="E52" s="6"/>
      <c r="F52" s="6">
        <v>465</v>
      </c>
      <c r="G52" s="6"/>
      <c r="H52" s="6"/>
      <c r="I52" s="6">
        <v>504</v>
      </c>
      <c r="J52" s="6">
        <v>460</v>
      </c>
      <c r="K52" s="6"/>
      <c r="L52" s="6"/>
      <c r="M52" s="6">
        <v>524</v>
      </c>
      <c r="N52" s="6">
        <v>555</v>
      </c>
      <c r="O52" s="6">
        <v>523</v>
      </c>
      <c r="P52" s="6">
        <v>514</v>
      </c>
      <c r="Q52" s="80"/>
      <c r="R52" s="6">
        <f t="shared" si="46"/>
        <v>4581</v>
      </c>
      <c r="S52" s="6">
        <v>9</v>
      </c>
      <c r="T52" s="8">
        <f t="shared" si="47"/>
        <v>509</v>
      </c>
      <c r="U52" s="8">
        <f t="shared" si="48"/>
        <v>127.25</v>
      </c>
    </row>
    <row r="53" spans="2:21" x14ac:dyDescent="0.3">
      <c r="B53" s="22" t="s">
        <v>131</v>
      </c>
      <c r="C53" s="6">
        <v>516</v>
      </c>
      <c r="D53" s="6"/>
      <c r="E53" s="6"/>
      <c r="F53" s="6"/>
      <c r="G53" s="6"/>
      <c r="H53" s="6">
        <v>471</v>
      </c>
      <c r="I53" s="6"/>
      <c r="J53" s="6"/>
      <c r="K53" s="6"/>
      <c r="L53" s="6"/>
      <c r="M53" s="6"/>
      <c r="N53" s="6"/>
      <c r="O53" s="6"/>
      <c r="P53" s="6"/>
      <c r="Q53" s="80"/>
      <c r="R53" s="6">
        <f t="shared" ref="R53" si="49">SUM(C53:Q53)</f>
        <v>987</v>
      </c>
      <c r="S53" s="6">
        <v>2</v>
      </c>
      <c r="T53" s="8">
        <f t="shared" ref="T53" si="50">R53/S53</f>
        <v>493.5</v>
      </c>
      <c r="U53" s="8">
        <f t="shared" ref="U53:U55" si="51">T53/4</f>
        <v>123.375</v>
      </c>
    </row>
    <row r="54" spans="2:21" x14ac:dyDescent="0.3">
      <c r="B54" s="57" t="s">
        <v>125</v>
      </c>
      <c r="C54" s="6">
        <v>2066</v>
      </c>
      <c r="D54" s="6">
        <v>2173</v>
      </c>
      <c r="E54" s="6">
        <v>2067</v>
      </c>
      <c r="F54" s="6">
        <v>1959</v>
      </c>
      <c r="G54" s="6">
        <v>1993</v>
      </c>
      <c r="H54" s="6">
        <v>1992</v>
      </c>
      <c r="I54" s="6">
        <v>2056</v>
      </c>
      <c r="J54" s="6">
        <f t="shared" ref="J54:Q54" si="52">SUM(J47:J53)</f>
        <v>1943</v>
      </c>
      <c r="K54" s="6">
        <f t="shared" si="52"/>
        <v>2175</v>
      </c>
      <c r="L54" s="6">
        <f t="shared" si="52"/>
        <v>2025</v>
      </c>
      <c r="M54" s="6">
        <f t="shared" si="52"/>
        <v>2048</v>
      </c>
      <c r="N54" s="6">
        <f t="shared" si="52"/>
        <v>2222</v>
      </c>
      <c r="O54" s="6">
        <f t="shared" si="52"/>
        <v>2133</v>
      </c>
      <c r="P54" s="6">
        <f t="shared" si="52"/>
        <v>2232</v>
      </c>
      <c r="Q54" s="80">
        <f t="shared" si="52"/>
        <v>0</v>
      </c>
      <c r="R54" s="6">
        <f>SUM(R47:R53)</f>
        <v>29084</v>
      </c>
      <c r="S54" s="6">
        <f>SUM(S47:S53)</f>
        <v>56</v>
      </c>
      <c r="T54" s="8">
        <f>SUM(T47:T53)</f>
        <v>3604.0959595959594</v>
      </c>
      <c r="U54" s="8">
        <f t="shared" si="51"/>
        <v>901.02398989898984</v>
      </c>
    </row>
    <row r="55" spans="2:21" x14ac:dyDescent="0.3">
      <c r="B55" s="58" t="s">
        <v>18</v>
      </c>
      <c r="C55" s="61">
        <v>134</v>
      </c>
      <c r="D55" s="59">
        <v>219</v>
      </c>
      <c r="E55" s="59">
        <v>124</v>
      </c>
      <c r="F55" s="61">
        <v>35</v>
      </c>
      <c r="G55" s="61">
        <v>17</v>
      </c>
      <c r="H55" s="61">
        <v>68</v>
      </c>
      <c r="I55" s="59">
        <v>83</v>
      </c>
      <c r="J55" s="61">
        <v>341</v>
      </c>
      <c r="K55" s="61">
        <v>83</v>
      </c>
      <c r="L55" s="59">
        <v>134</v>
      </c>
      <c r="M55" s="61">
        <v>228</v>
      </c>
      <c r="N55" s="61">
        <v>9</v>
      </c>
      <c r="O55" s="61">
        <v>76</v>
      </c>
      <c r="P55" s="59">
        <v>374</v>
      </c>
      <c r="Q55" s="6"/>
      <c r="S55" s="3"/>
      <c r="T55" s="8">
        <v>608</v>
      </c>
      <c r="U55" s="8">
        <f t="shared" si="51"/>
        <v>152</v>
      </c>
    </row>
    <row r="56" spans="2:21" x14ac:dyDescent="0.3">
      <c r="B56" s="60" t="s">
        <v>126</v>
      </c>
      <c r="C56" s="8">
        <f>C54/4</f>
        <v>516.5</v>
      </c>
      <c r="D56" s="8">
        <f t="shared" ref="D56:M56" si="53">D54/4</f>
        <v>543.25</v>
      </c>
      <c r="E56" s="8">
        <f t="shared" si="53"/>
        <v>516.75</v>
      </c>
      <c r="F56" s="8">
        <f t="shared" si="53"/>
        <v>489.75</v>
      </c>
      <c r="G56" s="8">
        <f t="shared" si="53"/>
        <v>498.25</v>
      </c>
      <c r="H56" s="8">
        <f t="shared" si="53"/>
        <v>498</v>
      </c>
      <c r="I56" s="8">
        <f t="shared" si="53"/>
        <v>514</v>
      </c>
      <c r="J56" s="8">
        <f t="shared" si="53"/>
        <v>485.75</v>
      </c>
      <c r="K56" s="8">
        <f t="shared" si="53"/>
        <v>543.75</v>
      </c>
      <c r="L56" s="8">
        <f t="shared" si="53"/>
        <v>506.25</v>
      </c>
      <c r="M56" s="8">
        <f t="shared" si="53"/>
        <v>512</v>
      </c>
      <c r="N56" s="8">
        <f t="shared" ref="N56:P56" si="54">N54/4</f>
        <v>555.5</v>
      </c>
      <c r="O56" s="8">
        <f t="shared" si="54"/>
        <v>533.25</v>
      </c>
      <c r="P56" s="8">
        <f t="shared" si="54"/>
        <v>558</v>
      </c>
      <c r="Q56" s="6"/>
      <c r="S56" s="3"/>
      <c r="T56" s="3"/>
      <c r="U56" s="3"/>
    </row>
    <row r="57" spans="2:21" x14ac:dyDescent="0.3">
      <c r="B57" s="60" t="s">
        <v>127</v>
      </c>
      <c r="C57" s="8">
        <f>C56/4</f>
        <v>129.125</v>
      </c>
      <c r="D57" s="8">
        <f t="shared" ref="D57" si="55">D56/4</f>
        <v>135.8125</v>
      </c>
      <c r="E57" s="8">
        <f t="shared" ref="E57" si="56">E56/4</f>
        <v>129.1875</v>
      </c>
      <c r="F57" s="8">
        <f t="shared" ref="F57" si="57">F56/4</f>
        <v>122.4375</v>
      </c>
      <c r="G57" s="8">
        <f t="shared" ref="G57" si="58">G56/4</f>
        <v>124.5625</v>
      </c>
      <c r="H57" s="8">
        <f t="shared" ref="H57" si="59">H56/4</f>
        <v>124.5</v>
      </c>
      <c r="I57" s="8">
        <f t="shared" ref="I57:M57" si="60">I56/4</f>
        <v>128.5</v>
      </c>
      <c r="J57" s="8">
        <f t="shared" si="60"/>
        <v>121.4375</v>
      </c>
      <c r="K57" s="8">
        <f t="shared" si="60"/>
        <v>135.9375</v>
      </c>
      <c r="L57" s="8">
        <f t="shared" si="60"/>
        <v>126.5625</v>
      </c>
      <c r="M57" s="8">
        <f t="shared" si="60"/>
        <v>128</v>
      </c>
      <c r="N57" s="8">
        <f t="shared" ref="N57:P57" si="61">N56/4</f>
        <v>138.875</v>
      </c>
      <c r="O57" s="8">
        <f t="shared" si="61"/>
        <v>133.3125</v>
      </c>
      <c r="P57" s="8">
        <f t="shared" si="61"/>
        <v>139.5</v>
      </c>
      <c r="Q57" s="6"/>
      <c r="S57" s="49"/>
      <c r="T57" s="3"/>
      <c r="U57" s="3"/>
    </row>
  </sheetData>
  <sortState xmlns:xlrd2="http://schemas.microsoft.com/office/spreadsheetml/2017/richdata2" ref="B47:U52">
    <sortCondition descending="1" ref="T47:T52"/>
  </sortState>
  <phoneticPr fontId="3" type="noConversion"/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61FC1-5C33-4DBF-A8A2-DD57304A56A0}">
  <dimension ref="B1:U134"/>
  <sheetViews>
    <sheetView topLeftCell="A53" workbookViewId="0">
      <selection activeCell="Q67" sqref="Q67"/>
    </sheetView>
  </sheetViews>
  <sheetFormatPr defaultRowHeight="14.4" x14ac:dyDescent="0.3"/>
  <cols>
    <col min="2" max="2" width="18.77734375" customWidth="1"/>
    <col min="3" max="11" width="5" customWidth="1"/>
    <col min="12" max="12" width="5.44140625" customWidth="1"/>
    <col min="13" max="13" width="4.88671875" customWidth="1"/>
    <col min="14" max="14" width="5.21875" customWidth="1"/>
    <col min="15" max="15" width="4.77734375" customWidth="1"/>
    <col min="16" max="16" width="5.88671875" customWidth="1"/>
    <col min="17" max="17" width="5" customWidth="1"/>
    <col min="18" max="18" width="8.33203125" customWidth="1"/>
    <col min="19" max="19" width="4.5546875" customWidth="1"/>
    <col min="20" max="21" width="6.77734375" customWidth="1"/>
  </cols>
  <sheetData>
    <row r="1" spans="2:21" ht="21" x14ac:dyDescent="0.4">
      <c r="B1" s="2" t="s">
        <v>59</v>
      </c>
      <c r="R1" s="3"/>
    </row>
    <row r="2" spans="2:21" x14ac:dyDescent="0.3">
      <c r="R2" s="3"/>
    </row>
    <row r="3" spans="2:21" ht="17.399999999999999" x14ac:dyDescent="0.35">
      <c r="B3" s="1" t="s">
        <v>1</v>
      </c>
      <c r="R3" s="3"/>
    </row>
    <row r="4" spans="2:21" ht="28.8" x14ac:dyDescent="0.3">
      <c r="B4" s="56" t="s">
        <v>123</v>
      </c>
      <c r="C4" s="101" t="s">
        <v>2</v>
      </c>
      <c r="D4" s="101" t="s">
        <v>3</v>
      </c>
      <c r="E4" s="101" t="s">
        <v>4</v>
      </c>
      <c r="F4" s="101" t="s">
        <v>5</v>
      </c>
      <c r="G4" s="101" t="s">
        <v>6</v>
      </c>
      <c r="H4" s="101" t="s">
        <v>7</v>
      </c>
      <c r="I4" s="101" t="s">
        <v>8</v>
      </c>
      <c r="J4" s="101" t="s">
        <v>9</v>
      </c>
      <c r="K4" s="101" t="s">
        <v>10</v>
      </c>
      <c r="L4" s="101" t="s">
        <v>11</v>
      </c>
      <c r="M4" s="101" t="s">
        <v>12</v>
      </c>
      <c r="N4" s="102" t="s">
        <v>13</v>
      </c>
      <c r="O4" s="102" t="s">
        <v>14</v>
      </c>
      <c r="P4" s="102" t="s">
        <v>15</v>
      </c>
      <c r="Q4" s="111" t="s">
        <v>16</v>
      </c>
      <c r="R4" s="24" t="s">
        <v>19</v>
      </c>
      <c r="S4" s="24" t="s">
        <v>20</v>
      </c>
      <c r="T4" s="24" t="s">
        <v>60</v>
      </c>
      <c r="U4" s="24" t="s">
        <v>124</v>
      </c>
    </row>
    <row r="5" spans="2:21" x14ac:dyDescent="0.3">
      <c r="B5" s="32" t="s">
        <v>66</v>
      </c>
      <c r="C5" s="6">
        <v>910</v>
      </c>
      <c r="D5" s="6">
        <v>823</v>
      </c>
      <c r="E5" s="6">
        <v>844</v>
      </c>
      <c r="F5" s="6">
        <v>834</v>
      </c>
      <c r="G5" s="6">
        <v>741</v>
      </c>
      <c r="H5" s="6">
        <v>890</v>
      </c>
      <c r="I5" s="6">
        <v>901</v>
      </c>
      <c r="J5" s="6">
        <v>823</v>
      </c>
      <c r="K5" s="6">
        <v>751</v>
      </c>
      <c r="L5" s="6"/>
      <c r="M5" s="6">
        <v>886</v>
      </c>
      <c r="N5" s="6">
        <v>813</v>
      </c>
      <c r="O5" s="6">
        <v>753</v>
      </c>
      <c r="P5" s="6">
        <v>773</v>
      </c>
      <c r="Q5" s="80"/>
      <c r="R5" s="6">
        <f t="shared" ref="R5:R12" si="0">SUM(C5:Q5)</f>
        <v>10742</v>
      </c>
      <c r="S5" s="6">
        <v>13</v>
      </c>
      <c r="T5" s="8">
        <f t="shared" ref="T5:T11" si="1">R5/S5</f>
        <v>826.30769230769226</v>
      </c>
      <c r="U5" s="8">
        <f t="shared" ref="U5:U11" si="2">T5/4</f>
        <v>206.57692307692307</v>
      </c>
    </row>
    <row r="6" spans="2:21" x14ac:dyDescent="0.3">
      <c r="B6" s="32" t="s">
        <v>63</v>
      </c>
      <c r="C6" s="6">
        <v>762</v>
      </c>
      <c r="D6" s="6">
        <v>762</v>
      </c>
      <c r="E6" s="6">
        <v>839</v>
      </c>
      <c r="F6" s="6">
        <v>866</v>
      </c>
      <c r="G6" s="6">
        <v>856</v>
      </c>
      <c r="H6" s="6">
        <v>741</v>
      </c>
      <c r="I6" s="6"/>
      <c r="J6" s="6">
        <v>845</v>
      </c>
      <c r="K6" s="6">
        <v>837</v>
      </c>
      <c r="L6" s="6">
        <v>830</v>
      </c>
      <c r="M6" s="6">
        <v>875</v>
      </c>
      <c r="N6" s="6">
        <v>850</v>
      </c>
      <c r="O6" s="6">
        <v>893</v>
      </c>
      <c r="P6" s="6">
        <v>719</v>
      </c>
      <c r="Q6" s="80"/>
      <c r="R6" s="6">
        <f t="shared" si="0"/>
        <v>10675</v>
      </c>
      <c r="S6" s="6">
        <v>13</v>
      </c>
      <c r="T6" s="8">
        <f t="shared" si="1"/>
        <v>821.15384615384619</v>
      </c>
      <c r="U6" s="8">
        <f t="shared" si="2"/>
        <v>205.28846153846155</v>
      </c>
    </row>
    <row r="7" spans="2:21" x14ac:dyDescent="0.3">
      <c r="B7" s="32" t="s">
        <v>64</v>
      </c>
      <c r="C7" s="6">
        <v>843</v>
      </c>
      <c r="D7" s="6"/>
      <c r="E7" s="6"/>
      <c r="F7" s="6"/>
      <c r="G7" s="6">
        <v>818</v>
      </c>
      <c r="H7" s="6">
        <v>823</v>
      </c>
      <c r="I7" s="6">
        <v>840</v>
      </c>
      <c r="J7" s="6">
        <v>800</v>
      </c>
      <c r="K7" s="6"/>
      <c r="L7" s="6">
        <v>773</v>
      </c>
      <c r="M7" s="6">
        <v>807</v>
      </c>
      <c r="N7" s="6">
        <v>880</v>
      </c>
      <c r="O7" s="6">
        <v>827</v>
      </c>
      <c r="P7" s="6">
        <v>813</v>
      </c>
      <c r="Q7" s="80"/>
      <c r="R7" s="6">
        <f t="shared" si="0"/>
        <v>8224</v>
      </c>
      <c r="S7" s="6">
        <v>10</v>
      </c>
      <c r="T7" s="8">
        <f t="shared" si="1"/>
        <v>822.4</v>
      </c>
      <c r="U7" s="8">
        <f t="shared" si="2"/>
        <v>205.6</v>
      </c>
    </row>
    <row r="8" spans="2:21" x14ac:dyDescent="0.3">
      <c r="B8" s="32" t="s">
        <v>71</v>
      </c>
      <c r="C8" s="6">
        <v>780</v>
      </c>
      <c r="D8" s="6">
        <v>816</v>
      </c>
      <c r="E8" s="6">
        <v>767</v>
      </c>
      <c r="F8" s="6">
        <v>852</v>
      </c>
      <c r="G8" s="6">
        <v>814</v>
      </c>
      <c r="H8" s="6"/>
      <c r="I8" s="6">
        <v>828</v>
      </c>
      <c r="J8" s="6">
        <v>771</v>
      </c>
      <c r="K8" s="6">
        <v>875</v>
      </c>
      <c r="L8" s="6">
        <v>663</v>
      </c>
      <c r="M8" s="6">
        <v>828</v>
      </c>
      <c r="N8" s="6">
        <v>688</v>
      </c>
      <c r="O8" s="6">
        <v>834</v>
      </c>
      <c r="P8" s="6"/>
      <c r="Q8" s="80"/>
      <c r="R8" s="6">
        <f t="shared" si="0"/>
        <v>9516</v>
      </c>
      <c r="S8" s="6">
        <v>12</v>
      </c>
      <c r="T8" s="8">
        <f t="shared" si="1"/>
        <v>793</v>
      </c>
      <c r="U8" s="8">
        <f t="shared" si="2"/>
        <v>198.25</v>
      </c>
    </row>
    <row r="9" spans="2:21" x14ac:dyDescent="0.3">
      <c r="B9" s="32" t="s">
        <v>88</v>
      </c>
      <c r="C9" s="6">
        <v>793</v>
      </c>
      <c r="D9" s="6">
        <v>750</v>
      </c>
      <c r="E9" s="6">
        <v>793</v>
      </c>
      <c r="F9" s="6">
        <v>735</v>
      </c>
      <c r="G9" s="6">
        <v>739</v>
      </c>
      <c r="H9" s="6">
        <v>748</v>
      </c>
      <c r="I9" s="6">
        <v>850</v>
      </c>
      <c r="J9" s="6">
        <v>754</v>
      </c>
      <c r="K9" s="6">
        <v>767</v>
      </c>
      <c r="L9" s="6">
        <v>757</v>
      </c>
      <c r="M9" s="6">
        <v>811</v>
      </c>
      <c r="N9" s="6">
        <v>727</v>
      </c>
      <c r="O9" s="6">
        <v>664</v>
      </c>
      <c r="P9" s="6">
        <v>754</v>
      </c>
      <c r="Q9" s="80"/>
      <c r="R9" s="6">
        <f t="shared" si="0"/>
        <v>10642</v>
      </c>
      <c r="S9" s="6">
        <v>14</v>
      </c>
      <c r="T9" s="8">
        <f t="shared" si="1"/>
        <v>760.14285714285711</v>
      </c>
      <c r="U9" s="8">
        <f t="shared" si="2"/>
        <v>190.03571428571428</v>
      </c>
    </row>
    <row r="10" spans="2:21" x14ac:dyDescent="0.3">
      <c r="B10" s="32" t="s">
        <v>72</v>
      </c>
      <c r="C10" s="6">
        <v>846</v>
      </c>
      <c r="D10" s="6">
        <v>711</v>
      </c>
      <c r="E10" s="6">
        <v>818</v>
      </c>
      <c r="F10" s="6">
        <v>715</v>
      </c>
      <c r="G10" s="6">
        <v>769</v>
      </c>
      <c r="H10" s="6">
        <v>710</v>
      </c>
      <c r="I10" s="6">
        <v>649</v>
      </c>
      <c r="J10" s="6">
        <v>756</v>
      </c>
      <c r="K10" s="6">
        <v>791</v>
      </c>
      <c r="L10" s="6">
        <v>793</v>
      </c>
      <c r="M10" s="6">
        <v>760</v>
      </c>
      <c r="N10" s="6">
        <v>673</v>
      </c>
      <c r="O10" s="6"/>
      <c r="P10" s="6">
        <v>794</v>
      </c>
      <c r="Q10" s="80"/>
      <c r="R10" s="6">
        <f t="shared" si="0"/>
        <v>9785</v>
      </c>
      <c r="S10" s="6">
        <v>13</v>
      </c>
      <c r="T10" s="8">
        <f t="shared" si="1"/>
        <v>752.69230769230774</v>
      </c>
      <c r="U10" s="8">
        <f t="shared" si="2"/>
        <v>188.17307692307693</v>
      </c>
    </row>
    <row r="11" spans="2:21" x14ac:dyDescent="0.3">
      <c r="B11" s="32" t="s">
        <v>78</v>
      </c>
      <c r="C11" s="6"/>
      <c r="D11" s="6">
        <v>662</v>
      </c>
      <c r="E11" s="6">
        <v>754</v>
      </c>
      <c r="F11" s="6">
        <v>728</v>
      </c>
      <c r="G11" s="6"/>
      <c r="H11" s="6">
        <v>696</v>
      </c>
      <c r="I11" s="6"/>
      <c r="J11" s="6"/>
      <c r="K11" s="6">
        <v>772</v>
      </c>
      <c r="L11" s="6">
        <v>758</v>
      </c>
      <c r="M11" s="6"/>
      <c r="N11" s="6"/>
      <c r="O11" s="6">
        <v>650</v>
      </c>
      <c r="P11" s="6"/>
      <c r="Q11" s="80"/>
      <c r="R11" s="6">
        <f t="shared" si="0"/>
        <v>5020</v>
      </c>
      <c r="S11" s="6">
        <v>7</v>
      </c>
      <c r="T11" s="8">
        <f t="shared" si="1"/>
        <v>717.14285714285711</v>
      </c>
      <c r="U11" s="8">
        <f t="shared" si="2"/>
        <v>179.28571428571428</v>
      </c>
    </row>
    <row r="12" spans="2:21" x14ac:dyDescent="0.3">
      <c r="B12" s="34" t="s">
        <v>77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>
        <v>904</v>
      </c>
      <c r="Q12" s="80"/>
      <c r="R12" s="6">
        <f t="shared" si="0"/>
        <v>904</v>
      </c>
      <c r="S12" s="6">
        <v>1</v>
      </c>
      <c r="T12" s="8">
        <f t="shared" ref="T12" si="3">R12/S12</f>
        <v>904</v>
      </c>
      <c r="U12" s="8">
        <f t="shared" ref="U12" si="4">T12/4</f>
        <v>226</v>
      </c>
    </row>
    <row r="13" spans="2:21" x14ac:dyDescent="0.3">
      <c r="B13" s="16" t="s">
        <v>34</v>
      </c>
      <c r="C13" s="6"/>
      <c r="D13" s="6"/>
      <c r="E13" s="6"/>
      <c r="F13" s="6"/>
      <c r="G13" s="6"/>
      <c r="H13" s="6"/>
      <c r="I13" s="6">
        <v>745</v>
      </c>
      <c r="J13" s="6"/>
      <c r="K13" s="6"/>
      <c r="L13" s="6"/>
      <c r="M13" s="6"/>
      <c r="N13" s="6"/>
      <c r="O13" s="6"/>
      <c r="P13" s="6"/>
      <c r="Q13" s="80"/>
      <c r="R13" s="6">
        <f t="shared" ref="R13" si="5">SUM(C13:Q13)</f>
        <v>745</v>
      </c>
      <c r="S13" s="6">
        <v>1</v>
      </c>
      <c r="T13" s="8">
        <f t="shared" ref="T13" si="6">R13/S13</f>
        <v>745</v>
      </c>
      <c r="U13" s="8">
        <f t="shared" ref="U13" si="7">T13/4</f>
        <v>186.25</v>
      </c>
    </row>
    <row r="14" spans="2:21" x14ac:dyDescent="0.3">
      <c r="B14" s="57" t="s">
        <v>125</v>
      </c>
      <c r="C14" s="39">
        <f t="shared" ref="C14:T14" si="8">SUM(C5:C13)</f>
        <v>4934</v>
      </c>
      <c r="D14" s="39">
        <f t="shared" si="8"/>
        <v>4524</v>
      </c>
      <c r="E14" s="39">
        <f t="shared" si="8"/>
        <v>4815</v>
      </c>
      <c r="F14" s="39">
        <f t="shared" si="8"/>
        <v>4730</v>
      </c>
      <c r="G14" s="39">
        <f t="shared" si="8"/>
        <v>4737</v>
      </c>
      <c r="H14" s="39">
        <f t="shared" si="8"/>
        <v>4608</v>
      </c>
      <c r="I14" s="39">
        <f t="shared" si="8"/>
        <v>4813</v>
      </c>
      <c r="J14" s="39">
        <f t="shared" si="8"/>
        <v>4749</v>
      </c>
      <c r="K14" s="39">
        <f t="shared" si="8"/>
        <v>4793</v>
      </c>
      <c r="L14" s="39">
        <f t="shared" si="8"/>
        <v>4574</v>
      </c>
      <c r="M14" s="39">
        <f t="shared" si="8"/>
        <v>4967</v>
      </c>
      <c r="N14" s="39">
        <f t="shared" si="8"/>
        <v>4631</v>
      </c>
      <c r="O14" s="39">
        <f t="shared" si="8"/>
        <v>4621</v>
      </c>
      <c r="P14" s="39">
        <f t="shared" si="8"/>
        <v>4757</v>
      </c>
      <c r="Q14" s="80">
        <f t="shared" si="8"/>
        <v>0</v>
      </c>
      <c r="R14" s="6">
        <f t="shared" si="8"/>
        <v>66253</v>
      </c>
      <c r="S14" s="6">
        <f t="shared" si="8"/>
        <v>84</v>
      </c>
      <c r="T14" s="8">
        <f t="shared" si="8"/>
        <v>7141.83956043956</v>
      </c>
      <c r="U14" s="8"/>
    </row>
    <row r="15" spans="2:21" x14ac:dyDescent="0.3">
      <c r="B15" s="58" t="s">
        <v>18</v>
      </c>
      <c r="C15" s="59">
        <v>335</v>
      </c>
      <c r="D15" s="59">
        <v>273</v>
      </c>
      <c r="E15" s="59">
        <v>310</v>
      </c>
      <c r="F15" s="59">
        <v>115</v>
      </c>
      <c r="G15" s="61">
        <v>94</v>
      </c>
      <c r="H15" s="59">
        <v>70</v>
      </c>
      <c r="I15" s="59">
        <v>188</v>
      </c>
      <c r="J15" s="59">
        <v>40</v>
      </c>
      <c r="K15" s="61">
        <v>240</v>
      </c>
      <c r="L15" s="61">
        <v>136</v>
      </c>
      <c r="M15" s="59">
        <v>156</v>
      </c>
      <c r="N15" s="61">
        <v>220</v>
      </c>
      <c r="O15" s="59">
        <v>321</v>
      </c>
      <c r="P15" s="59">
        <v>474</v>
      </c>
      <c r="Q15" s="6"/>
      <c r="R15" s="3"/>
      <c r="S15" s="3"/>
      <c r="T15" s="8"/>
      <c r="U15" s="8"/>
    </row>
    <row r="16" spans="2:21" x14ac:dyDescent="0.3">
      <c r="B16" s="60" t="s">
        <v>126</v>
      </c>
      <c r="C16" s="6">
        <f>C14/4</f>
        <v>1233.5</v>
      </c>
      <c r="D16" s="6">
        <f t="shared" ref="D16:M16" si="9">D14/4</f>
        <v>1131</v>
      </c>
      <c r="E16" s="6">
        <f t="shared" si="9"/>
        <v>1203.75</v>
      </c>
      <c r="F16" s="6">
        <f t="shared" si="9"/>
        <v>1182.5</v>
      </c>
      <c r="G16" s="6">
        <f t="shared" si="9"/>
        <v>1184.25</v>
      </c>
      <c r="H16" s="6">
        <f t="shared" si="9"/>
        <v>1152</v>
      </c>
      <c r="I16" s="6">
        <f t="shared" si="9"/>
        <v>1203.25</v>
      </c>
      <c r="J16" s="6">
        <f t="shared" si="9"/>
        <v>1187.25</v>
      </c>
      <c r="K16" s="6">
        <f t="shared" si="9"/>
        <v>1198.25</v>
      </c>
      <c r="L16" s="6">
        <f t="shared" si="9"/>
        <v>1143.5</v>
      </c>
      <c r="M16" s="6">
        <f t="shared" si="9"/>
        <v>1241.75</v>
      </c>
      <c r="N16" s="6">
        <f t="shared" ref="N16:P16" si="10">N14/4</f>
        <v>1157.75</v>
      </c>
      <c r="O16" s="6">
        <f t="shared" si="10"/>
        <v>1155.25</v>
      </c>
      <c r="P16" s="6">
        <f t="shared" si="10"/>
        <v>1189.25</v>
      </c>
      <c r="Q16" s="6"/>
      <c r="R16" s="3"/>
      <c r="S16" s="3"/>
      <c r="T16" s="3"/>
      <c r="U16" s="99"/>
    </row>
    <row r="17" spans="2:21" x14ac:dyDescent="0.3">
      <c r="B17" s="60" t="s">
        <v>127</v>
      </c>
      <c r="C17" s="8">
        <f>C16/6</f>
        <v>205.58333333333334</v>
      </c>
      <c r="D17" s="8">
        <f t="shared" ref="D17:Q17" si="11">D16/6</f>
        <v>188.5</v>
      </c>
      <c r="E17" s="8">
        <f t="shared" si="11"/>
        <v>200.625</v>
      </c>
      <c r="F17" s="8">
        <f t="shared" si="11"/>
        <v>197.08333333333334</v>
      </c>
      <c r="G17" s="8">
        <f t="shared" si="11"/>
        <v>197.375</v>
      </c>
      <c r="H17" s="8">
        <f t="shared" si="11"/>
        <v>192</v>
      </c>
      <c r="I17" s="8">
        <f t="shared" si="11"/>
        <v>200.54166666666666</v>
      </c>
      <c r="J17" s="8">
        <f t="shared" si="11"/>
        <v>197.875</v>
      </c>
      <c r="K17" s="8">
        <f t="shared" si="11"/>
        <v>199.70833333333334</v>
      </c>
      <c r="L17" s="8">
        <f t="shared" si="11"/>
        <v>190.58333333333334</v>
      </c>
      <c r="M17" s="8">
        <f t="shared" si="11"/>
        <v>206.95833333333334</v>
      </c>
      <c r="N17" s="8">
        <f t="shared" ref="N17" si="12">N16/6</f>
        <v>192.95833333333334</v>
      </c>
      <c r="O17" s="8">
        <f t="shared" si="11"/>
        <v>192.54166666666666</v>
      </c>
      <c r="P17" s="8">
        <f t="shared" si="11"/>
        <v>198.20833333333334</v>
      </c>
      <c r="Q17" s="8">
        <f t="shared" si="11"/>
        <v>0</v>
      </c>
      <c r="R17" s="3"/>
      <c r="S17" s="3"/>
      <c r="T17" s="3"/>
      <c r="U17" s="3"/>
    </row>
    <row r="19" spans="2:21" ht="19.2" customHeight="1" x14ac:dyDescent="0.3"/>
    <row r="20" spans="2:21" ht="28.8" x14ac:dyDescent="0.3">
      <c r="B20" s="56" t="s">
        <v>134</v>
      </c>
      <c r="C20" s="101" t="s">
        <v>2</v>
      </c>
      <c r="D20" s="101" t="s">
        <v>3</v>
      </c>
      <c r="E20" s="101" t="s">
        <v>4</v>
      </c>
      <c r="F20" s="101" t="s">
        <v>5</v>
      </c>
      <c r="G20" s="101" t="s">
        <v>6</v>
      </c>
      <c r="H20" s="101" t="s">
        <v>7</v>
      </c>
      <c r="I20" s="101" t="s">
        <v>8</v>
      </c>
      <c r="J20" s="101" t="s">
        <v>9</v>
      </c>
      <c r="K20" s="101" t="s">
        <v>10</v>
      </c>
      <c r="L20" s="102" t="s">
        <v>11</v>
      </c>
      <c r="M20" s="102" t="s">
        <v>12</v>
      </c>
      <c r="N20" s="102" t="s">
        <v>13</v>
      </c>
      <c r="O20" s="102" t="s">
        <v>14</v>
      </c>
      <c r="P20" s="102" t="s">
        <v>15</v>
      </c>
      <c r="Q20" s="4"/>
      <c r="R20" s="24" t="s">
        <v>19</v>
      </c>
      <c r="S20" s="24" t="s">
        <v>20</v>
      </c>
      <c r="T20" s="24" t="s">
        <v>60</v>
      </c>
      <c r="U20" s="24" t="s">
        <v>124</v>
      </c>
    </row>
    <row r="21" spans="2:21" x14ac:dyDescent="0.3">
      <c r="B21" s="34" t="s">
        <v>77</v>
      </c>
      <c r="C21" s="6">
        <v>770</v>
      </c>
      <c r="D21" s="6"/>
      <c r="E21" s="6">
        <v>775</v>
      </c>
      <c r="F21" s="6">
        <v>789</v>
      </c>
      <c r="G21" s="6">
        <v>845</v>
      </c>
      <c r="H21" s="6">
        <v>802</v>
      </c>
      <c r="I21" s="6">
        <v>811</v>
      </c>
      <c r="J21" s="6">
        <v>749</v>
      </c>
      <c r="K21" s="6">
        <v>778</v>
      </c>
      <c r="L21" s="6">
        <v>908</v>
      </c>
      <c r="M21" s="6">
        <v>847</v>
      </c>
      <c r="N21" s="6">
        <v>717</v>
      </c>
      <c r="O21" s="6">
        <v>870</v>
      </c>
      <c r="P21" s="6"/>
      <c r="Q21" s="80"/>
      <c r="R21" s="6">
        <f>SUM(C21:Q21)</f>
        <v>9661</v>
      </c>
      <c r="S21" s="6">
        <v>12</v>
      </c>
      <c r="T21" s="8">
        <f>R21/S21</f>
        <v>805.08333333333337</v>
      </c>
      <c r="U21" s="8">
        <f>T21/4</f>
        <v>201.27083333333334</v>
      </c>
    </row>
    <row r="22" spans="2:21" x14ac:dyDescent="0.3">
      <c r="B22" s="34" t="s">
        <v>68</v>
      </c>
      <c r="C22" s="6"/>
      <c r="D22" s="6">
        <v>874</v>
      </c>
      <c r="E22" s="6">
        <v>770</v>
      </c>
      <c r="F22" s="6">
        <v>716</v>
      </c>
      <c r="G22" s="6">
        <v>797</v>
      </c>
      <c r="H22" s="6">
        <v>785</v>
      </c>
      <c r="I22" s="6">
        <v>729</v>
      </c>
      <c r="J22" s="6">
        <v>889</v>
      </c>
      <c r="K22" s="6">
        <v>775</v>
      </c>
      <c r="L22" s="6">
        <v>739</v>
      </c>
      <c r="M22" s="6">
        <v>787</v>
      </c>
      <c r="N22" s="6">
        <v>845</v>
      </c>
      <c r="O22" s="6">
        <v>736</v>
      </c>
      <c r="P22" s="6">
        <v>797</v>
      </c>
      <c r="Q22" s="80"/>
      <c r="R22" s="6">
        <f t="shared" ref="R22:R28" si="13">SUM(C22:Q22)</f>
        <v>10239</v>
      </c>
      <c r="S22" s="6">
        <v>13</v>
      </c>
      <c r="T22" s="8">
        <f t="shared" ref="T22:T27" si="14">R22/S22</f>
        <v>787.61538461538464</v>
      </c>
      <c r="U22" s="8">
        <f t="shared" ref="U22:U27" si="15">T22/4</f>
        <v>196.90384615384616</v>
      </c>
    </row>
    <row r="23" spans="2:21" x14ac:dyDescent="0.3">
      <c r="B23" s="34" t="s">
        <v>81</v>
      </c>
      <c r="C23" s="6">
        <v>784</v>
      </c>
      <c r="D23" s="6">
        <v>748</v>
      </c>
      <c r="E23" s="6">
        <v>737</v>
      </c>
      <c r="F23" s="6"/>
      <c r="G23" s="6"/>
      <c r="H23" s="6">
        <v>763</v>
      </c>
      <c r="I23" s="6"/>
      <c r="J23" s="6">
        <v>782</v>
      </c>
      <c r="K23" s="6">
        <v>748</v>
      </c>
      <c r="L23" s="6"/>
      <c r="M23" s="6"/>
      <c r="N23" s="6">
        <v>730</v>
      </c>
      <c r="O23" s="6">
        <v>698</v>
      </c>
      <c r="P23" s="6">
        <v>778</v>
      </c>
      <c r="Q23" s="80"/>
      <c r="R23" s="6">
        <f t="shared" si="13"/>
        <v>6768</v>
      </c>
      <c r="S23" s="6">
        <v>9</v>
      </c>
      <c r="T23" s="8">
        <f t="shared" si="14"/>
        <v>752</v>
      </c>
      <c r="U23" s="8">
        <f t="shared" si="15"/>
        <v>188</v>
      </c>
    </row>
    <row r="24" spans="2:21" x14ac:dyDescent="0.3">
      <c r="B24" s="34" t="s">
        <v>73</v>
      </c>
      <c r="C24" s="6">
        <v>754</v>
      </c>
      <c r="D24" s="6">
        <v>761</v>
      </c>
      <c r="E24" s="6">
        <v>724</v>
      </c>
      <c r="F24" s="6">
        <v>671</v>
      </c>
      <c r="G24" s="6">
        <v>794</v>
      </c>
      <c r="H24" s="6">
        <v>742</v>
      </c>
      <c r="I24" s="6">
        <v>791</v>
      </c>
      <c r="J24" s="6">
        <v>781</v>
      </c>
      <c r="K24" s="6">
        <v>766</v>
      </c>
      <c r="L24" s="6">
        <v>725</v>
      </c>
      <c r="M24" s="6">
        <v>726</v>
      </c>
      <c r="N24" s="6">
        <v>734</v>
      </c>
      <c r="O24" s="6">
        <v>769</v>
      </c>
      <c r="P24" s="6">
        <v>743</v>
      </c>
      <c r="Q24" s="80"/>
      <c r="R24" s="6">
        <f t="shared" si="13"/>
        <v>10481</v>
      </c>
      <c r="S24" s="6">
        <v>14</v>
      </c>
      <c r="T24" s="8">
        <f t="shared" si="14"/>
        <v>748.64285714285711</v>
      </c>
      <c r="U24" s="8">
        <f t="shared" si="15"/>
        <v>187.16071428571428</v>
      </c>
    </row>
    <row r="25" spans="2:21" x14ac:dyDescent="0.3">
      <c r="B25" s="34" t="s">
        <v>76</v>
      </c>
      <c r="C25" s="6">
        <v>721</v>
      </c>
      <c r="D25" s="6">
        <v>699</v>
      </c>
      <c r="E25" s="6">
        <v>784</v>
      </c>
      <c r="F25" s="6">
        <v>694</v>
      </c>
      <c r="G25" s="6">
        <v>758</v>
      </c>
      <c r="H25" s="6">
        <v>782</v>
      </c>
      <c r="I25" s="6">
        <v>791</v>
      </c>
      <c r="J25" s="6">
        <v>680</v>
      </c>
      <c r="K25" s="6">
        <v>719</v>
      </c>
      <c r="L25" s="6">
        <v>697</v>
      </c>
      <c r="M25" s="6">
        <v>725</v>
      </c>
      <c r="N25" s="6">
        <v>835</v>
      </c>
      <c r="O25" s="6">
        <v>717</v>
      </c>
      <c r="P25" s="6">
        <v>746</v>
      </c>
      <c r="Q25" s="80"/>
      <c r="R25" s="6">
        <f t="shared" si="13"/>
        <v>10348</v>
      </c>
      <c r="S25" s="6">
        <v>14</v>
      </c>
      <c r="T25" s="8">
        <f t="shared" si="14"/>
        <v>739.14285714285711</v>
      </c>
      <c r="U25" s="8">
        <f t="shared" si="15"/>
        <v>184.78571428571428</v>
      </c>
    </row>
    <row r="26" spans="2:21" x14ac:dyDescent="0.3">
      <c r="B26" s="34" t="s">
        <v>74</v>
      </c>
      <c r="C26" s="6">
        <v>700</v>
      </c>
      <c r="D26" s="6">
        <v>729</v>
      </c>
      <c r="E26" s="6">
        <v>685</v>
      </c>
      <c r="F26" s="6">
        <v>718</v>
      </c>
      <c r="G26" s="6">
        <v>729</v>
      </c>
      <c r="H26" s="6">
        <v>866</v>
      </c>
      <c r="I26" s="6">
        <v>745</v>
      </c>
      <c r="J26" s="6">
        <v>721</v>
      </c>
      <c r="K26" s="6">
        <v>727</v>
      </c>
      <c r="L26" s="6">
        <v>702</v>
      </c>
      <c r="M26" s="6">
        <v>710</v>
      </c>
      <c r="N26" s="6"/>
      <c r="O26" s="6">
        <v>703</v>
      </c>
      <c r="P26" s="6">
        <v>870</v>
      </c>
      <c r="Q26" s="80"/>
      <c r="R26" s="6">
        <f t="shared" si="13"/>
        <v>9605</v>
      </c>
      <c r="S26" s="6">
        <v>13</v>
      </c>
      <c r="T26" s="8">
        <f t="shared" si="14"/>
        <v>738.84615384615381</v>
      </c>
      <c r="U26" s="8">
        <f t="shared" si="15"/>
        <v>184.71153846153845</v>
      </c>
    </row>
    <row r="27" spans="2:21" x14ac:dyDescent="0.3">
      <c r="B27" s="34" t="s">
        <v>75</v>
      </c>
      <c r="C27" s="6">
        <v>683</v>
      </c>
      <c r="D27" s="6">
        <v>675</v>
      </c>
      <c r="E27" s="6"/>
      <c r="F27" s="6">
        <v>664</v>
      </c>
      <c r="G27" s="6">
        <v>732</v>
      </c>
      <c r="H27" s="6"/>
      <c r="I27" s="6">
        <v>684</v>
      </c>
      <c r="J27" s="6"/>
      <c r="K27" s="6"/>
      <c r="L27" s="6"/>
      <c r="M27" s="6">
        <v>750</v>
      </c>
      <c r="N27" s="6">
        <v>761</v>
      </c>
      <c r="O27" s="6"/>
      <c r="P27" s="6">
        <v>726</v>
      </c>
      <c r="Q27" s="80"/>
      <c r="R27" s="6">
        <f t="shared" si="13"/>
        <v>5675</v>
      </c>
      <c r="S27" s="6">
        <v>8</v>
      </c>
      <c r="T27" s="8">
        <f t="shared" si="14"/>
        <v>709.375</v>
      </c>
      <c r="U27" s="8">
        <f t="shared" si="15"/>
        <v>177.34375</v>
      </c>
    </row>
    <row r="28" spans="2:21" x14ac:dyDescent="0.3">
      <c r="B28" s="36" t="s">
        <v>89</v>
      </c>
      <c r="C28" s="6"/>
      <c r="D28" s="6"/>
      <c r="E28" s="6"/>
      <c r="F28" s="6"/>
      <c r="G28" s="6"/>
      <c r="H28" s="6"/>
      <c r="I28" s="6"/>
      <c r="J28" s="6"/>
      <c r="K28" s="6"/>
      <c r="L28" s="6">
        <v>796</v>
      </c>
      <c r="M28" s="6"/>
      <c r="N28" s="6"/>
      <c r="O28" s="6"/>
      <c r="P28" s="6"/>
      <c r="Q28" s="80"/>
      <c r="R28" s="6">
        <f t="shared" si="13"/>
        <v>796</v>
      </c>
      <c r="S28" s="6">
        <v>1</v>
      </c>
      <c r="T28" s="8">
        <f t="shared" ref="T28" si="16">R28/S28</f>
        <v>796</v>
      </c>
      <c r="U28" s="8">
        <f t="shared" ref="U28" si="17">T28/4</f>
        <v>199</v>
      </c>
    </row>
    <row r="29" spans="2:21" x14ac:dyDescent="0.3">
      <c r="B29" s="57" t="s">
        <v>125</v>
      </c>
      <c r="C29" s="39">
        <f t="shared" ref="C29:T29" si="18">SUM(C21:C27)</f>
        <v>4412</v>
      </c>
      <c r="D29" s="39">
        <f t="shared" si="18"/>
        <v>4486</v>
      </c>
      <c r="E29" s="39">
        <f t="shared" si="18"/>
        <v>4475</v>
      </c>
      <c r="F29" s="39">
        <f t="shared" si="18"/>
        <v>4252</v>
      </c>
      <c r="G29" s="39">
        <f t="shared" si="18"/>
        <v>4655</v>
      </c>
      <c r="H29" s="39">
        <f t="shared" si="18"/>
        <v>4740</v>
      </c>
      <c r="I29" s="39">
        <f t="shared" si="18"/>
        <v>4551</v>
      </c>
      <c r="J29" s="39">
        <f t="shared" si="18"/>
        <v>4602</v>
      </c>
      <c r="K29" s="39">
        <f t="shared" si="18"/>
        <v>4513</v>
      </c>
      <c r="L29" s="39">
        <f>SUM(L21:L28)</f>
        <v>4567</v>
      </c>
      <c r="M29" s="39">
        <f t="shared" si="18"/>
        <v>4545</v>
      </c>
      <c r="N29" s="39">
        <f t="shared" si="18"/>
        <v>4622</v>
      </c>
      <c r="O29" s="39">
        <f t="shared" si="18"/>
        <v>4493</v>
      </c>
      <c r="P29" s="39">
        <f t="shared" si="18"/>
        <v>4660</v>
      </c>
      <c r="Q29" s="80">
        <f t="shared" si="18"/>
        <v>0</v>
      </c>
      <c r="R29" s="6">
        <f t="shared" si="18"/>
        <v>62777</v>
      </c>
      <c r="S29" s="6">
        <f>SUM(S21:S28)</f>
        <v>84</v>
      </c>
      <c r="T29" s="8">
        <f t="shared" si="18"/>
        <v>5280.7055860805849</v>
      </c>
      <c r="U29" s="8" t="s">
        <v>149</v>
      </c>
    </row>
    <row r="30" spans="2:21" x14ac:dyDescent="0.3">
      <c r="B30" s="58" t="s">
        <v>18</v>
      </c>
      <c r="C30" s="59">
        <v>453</v>
      </c>
      <c r="D30" s="59">
        <v>219</v>
      </c>
      <c r="E30" s="61">
        <v>251</v>
      </c>
      <c r="F30" s="61">
        <v>186</v>
      </c>
      <c r="G30" s="59">
        <v>199</v>
      </c>
      <c r="H30" s="59">
        <v>588</v>
      </c>
      <c r="I30" s="59">
        <v>399</v>
      </c>
      <c r="J30" s="59">
        <v>479</v>
      </c>
      <c r="K30" s="59">
        <v>9</v>
      </c>
      <c r="L30" s="61">
        <v>199</v>
      </c>
      <c r="M30" s="59">
        <v>383</v>
      </c>
      <c r="N30" s="59">
        <v>83</v>
      </c>
      <c r="O30" s="59">
        <v>181</v>
      </c>
      <c r="P30" s="59">
        <v>524</v>
      </c>
      <c r="Q30" s="6"/>
      <c r="R30" s="3"/>
      <c r="S30" s="3"/>
      <c r="T30" s="8" t="s">
        <v>149</v>
      </c>
      <c r="U30" s="8"/>
    </row>
    <row r="31" spans="2:21" x14ac:dyDescent="0.3">
      <c r="B31" s="60" t="s">
        <v>126</v>
      </c>
      <c r="C31" s="6">
        <f>C29/4</f>
        <v>1103</v>
      </c>
      <c r="D31" s="6">
        <f t="shared" ref="D31:M31" si="19">D29/4</f>
        <v>1121.5</v>
      </c>
      <c r="E31" s="6">
        <f t="shared" si="19"/>
        <v>1118.75</v>
      </c>
      <c r="F31" s="6">
        <f t="shared" si="19"/>
        <v>1063</v>
      </c>
      <c r="G31" s="6">
        <f t="shared" si="19"/>
        <v>1163.75</v>
      </c>
      <c r="H31" s="6">
        <f t="shared" si="19"/>
        <v>1185</v>
      </c>
      <c r="I31" s="6">
        <f t="shared" si="19"/>
        <v>1137.75</v>
      </c>
      <c r="J31" s="6">
        <f t="shared" si="19"/>
        <v>1150.5</v>
      </c>
      <c r="K31" s="6">
        <f t="shared" si="19"/>
        <v>1128.25</v>
      </c>
      <c r="L31" s="6">
        <f t="shared" si="19"/>
        <v>1141.75</v>
      </c>
      <c r="M31" s="6">
        <f t="shared" si="19"/>
        <v>1136.25</v>
      </c>
      <c r="N31" s="6">
        <f t="shared" ref="N31:P31" si="20">N29/4</f>
        <v>1155.5</v>
      </c>
      <c r="O31" s="6">
        <f t="shared" si="20"/>
        <v>1123.25</v>
      </c>
      <c r="P31" s="6">
        <f t="shared" si="20"/>
        <v>1165</v>
      </c>
      <c r="Q31" s="6"/>
      <c r="R31" s="3"/>
      <c r="S31" s="3"/>
      <c r="T31" s="3"/>
      <c r="U31" s="3"/>
    </row>
    <row r="32" spans="2:21" x14ac:dyDescent="0.3">
      <c r="B32" s="60" t="s">
        <v>127</v>
      </c>
      <c r="C32" s="8">
        <f>C31/6</f>
        <v>183.83333333333334</v>
      </c>
      <c r="D32" s="8">
        <f t="shared" ref="D32:Q32" si="21">D31/6</f>
        <v>186.91666666666666</v>
      </c>
      <c r="E32" s="8">
        <f t="shared" si="21"/>
        <v>186.45833333333334</v>
      </c>
      <c r="F32" s="8">
        <f t="shared" si="21"/>
        <v>177.16666666666666</v>
      </c>
      <c r="G32" s="8">
        <f t="shared" si="21"/>
        <v>193.95833333333334</v>
      </c>
      <c r="H32" s="8">
        <f t="shared" si="21"/>
        <v>197.5</v>
      </c>
      <c r="I32" s="8">
        <f t="shared" si="21"/>
        <v>189.625</v>
      </c>
      <c r="J32" s="8">
        <f t="shared" si="21"/>
        <v>191.75</v>
      </c>
      <c r="K32" s="8">
        <f t="shared" si="21"/>
        <v>188.04166666666666</v>
      </c>
      <c r="L32" s="8">
        <f t="shared" si="21"/>
        <v>190.29166666666666</v>
      </c>
      <c r="M32" s="8">
        <f t="shared" si="21"/>
        <v>189.375</v>
      </c>
      <c r="N32" s="8">
        <f t="shared" ref="N32" si="22">N31/6</f>
        <v>192.58333333333334</v>
      </c>
      <c r="O32" s="8">
        <f t="shared" si="21"/>
        <v>187.20833333333334</v>
      </c>
      <c r="P32" s="8">
        <f t="shared" si="21"/>
        <v>194.16666666666666</v>
      </c>
      <c r="Q32" s="8">
        <f t="shared" si="21"/>
        <v>0</v>
      </c>
      <c r="R32" s="3"/>
      <c r="S32" s="3"/>
      <c r="T32" s="3"/>
      <c r="U32" s="3"/>
    </row>
    <row r="33" spans="2:21" x14ac:dyDescent="0.3">
      <c r="B33" s="98"/>
      <c r="C33" s="8"/>
      <c r="D33" s="8"/>
      <c r="E33" s="8"/>
      <c r="F33" s="8"/>
      <c r="G33" s="8"/>
      <c r="H33" s="8"/>
      <c r="I33" s="8"/>
      <c r="J33" s="8"/>
      <c r="K33" s="8"/>
      <c r="L33" s="99"/>
      <c r="M33" s="99"/>
      <c r="N33" s="99"/>
      <c r="O33" s="99"/>
      <c r="P33" s="99"/>
      <c r="Q33" s="99"/>
      <c r="R33" s="3"/>
      <c r="S33" s="3"/>
      <c r="T33" s="3"/>
      <c r="U33" s="3"/>
    </row>
    <row r="34" spans="2:21" x14ac:dyDescent="0.3">
      <c r="B34" s="98"/>
      <c r="C34" s="8"/>
      <c r="D34" s="8"/>
      <c r="E34" s="8"/>
      <c r="F34" s="8"/>
      <c r="G34" s="8"/>
      <c r="H34" s="8"/>
      <c r="I34" s="8"/>
      <c r="J34" s="8"/>
      <c r="K34" s="8"/>
      <c r="L34" s="99"/>
      <c r="M34" s="99"/>
      <c r="N34" s="99"/>
      <c r="O34" s="99"/>
      <c r="P34" s="99"/>
      <c r="Q34" s="99"/>
      <c r="R34" s="3"/>
      <c r="S34" s="3"/>
      <c r="T34" s="3"/>
      <c r="U34" s="3"/>
    </row>
    <row r="35" spans="2:21" ht="28.8" x14ac:dyDescent="0.3">
      <c r="B35" s="56" t="s">
        <v>135</v>
      </c>
      <c r="C35" s="4" t="s">
        <v>2</v>
      </c>
      <c r="D35" s="4" t="s">
        <v>3</v>
      </c>
      <c r="E35" s="4" t="s">
        <v>4</v>
      </c>
      <c r="F35" s="4" t="s">
        <v>5</v>
      </c>
      <c r="G35" s="4" t="s">
        <v>6</v>
      </c>
      <c r="H35" s="4" t="s">
        <v>7</v>
      </c>
      <c r="I35" s="4" t="s">
        <v>8</v>
      </c>
      <c r="J35" s="4" t="s">
        <v>9</v>
      </c>
      <c r="K35" s="4" t="s">
        <v>10</v>
      </c>
      <c r="L35" s="102" t="s">
        <v>11</v>
      </c>
      <c r="M35" s="102" t="s">
        <v>12</v>
      </c>
      <c r="N35" s="102" t="s">
        <v>13</v>
      </c>
      <c r="O35" s="102" t="s">
        <v>14</v>
      </c>
      <c r="P35" s="102" t="s">
        <v>15</v>
      </c>
      <c r="Q35" s="4"/>
      <c r="R35" s="24" t="s">
        <v>19</v>
      </c>
      <c r="S35" s="24" t="s">
        <v>20</v>
      </c>
      <c r="T35" s="24" t="s">
        <v>60</v>
      </c>
      <c r="U35" s="24" t="s">
        <v>124</v>
      </c>
    </row>
    <row r="36" spans="2:21" x14ac:dyDescent="0.3">
      <c r="B36" s="36" t="s">
        <v>89</v>
      </c>
      <c r="C36" s="6"/>
      <c r="D36" s="6">
        <v>716</v>
      </c>
      <c r="E36" s="6">
        <v>800</v>
      </c>
      <c r="F36" s="6"/>
      <c r="G36" s="6">
        <v>735</v>
      </c>
      <c r="H36" s="6"/>
      <c r="I36" s="6">
        <v>822</v>
      </c>
      <c r="J36" s="6">
        <v>739</v>
      </c>
      <c r="K36" s="6"/>
      <c r="L36" s="6"/>
      <c r="M36" s="6">
        <v>749</v>
      </c>
      <c r="N36" s="6"/>
      <c r="O36" s="6"/>
      <c r="P36" s="6">
        <v>755</v>
      </c>
      <c r="Q36" s="80"/>
      <c r="R36" s="6">
        <f t="shared" ref="R36" si="23">SUM(C36:Q36)</f>
        <v>5316</v>
      </c>
      <c r="S36" s="6">
        <v>7</v>
      </c>
      <c r="T36" s="8">
        <f t="shared" ref="T36" si="24">R36/S36</f>
        <v>759.42857142857144</v>
      </c>
      <c r="U36" s="8">
        <f t="shared" ref="U36" si="25">T36/4</f>
        <v>189.85714285714286</v>
      </c>
    </row>
    <row r="37" spans="2:21" x14ac:dyDescent="0.3">
      <c r="B37" s="36" t="s">
        <v>70</v>
      </c>
      <c r="C37" s="6">
        <v>780</v>
      </c>
      <c r="D37" s="6">
        <v>798</v>
      </c>
      <c r="E37" s="6">
        <v>771</v>
      </c>
      <c r="F37" s="6">
        <v>752</v>
      </c>
      <c r="G37" s="6">
        <v>690</v>
      </c>
      <c r="H37" s="6">
        <v>647</v>
      </c>
      <c r="I37" s="6">
        <v>719</v>
      </c>
      <c r="J37" s="6">
        <v>807</v>
      </c>
      <c r="K37" s="6">
        <v>680</v>
      </c>
      <c r="L37" s="6">
        <v>689</v>
      </c>
      <c r="M37" s="6">
        <v>733</v>
      </c>
      <c r="N37" s="6">
        <v>876</v>
      </c>
      <c r="O37" s="6">
        <v>787</v>
      </c>
      <c r="P37" s="6"/>
      <c r="Q37" s="80"/>
      <c r="R37" s="6">
        <f t="shared" ref="R37:R43" si="26">SUM(C37:Q37)</f>
        <v>9729</v>
      </c>
      <c r="S37" s="6">
        <v>13</v>
      </c>
      <c r="T37" s="8">
        <f t="shared" ref="T37:T43" si="27">R37/S37</f>
        <v>748.38461538461536</v>
      </c>
      <c r="U37" s="8">
        <f t="shared" ref="U37:U43" si="28">T37/4</f>
        <v>187.09615384615384</v>
      </c>
    </row>
    <row r="38" spans="2:21" x14ac:dyDescent="0.3">
      <c r="B38" s="36" t="s">
        <v>82</v>
      </c>
      <c r="C38" s="6">
        <v>661</v>
      </c>
      <c r="D38" s="6"/>
      <c r="E38" s="6">
        <v>601</v>
      </c>
      <c r="F38" s="6">
        <v>792</v>
      </c>
      <c r="G38" s="6">
        <v>747</v>
      </c>
      <c r="H38" s="6">
        <v>741</v>
      </c>
      <c r="I38" s="6">
        <v>682</v>
      </c>
      <c r="J38" s="6">
        <v>663</v>
      </c>
      <c r="K38" s="6">
        <v>756</v>
      </c>
      <c r="L38" s="6">
        <v>810</v>
      </c>
      <c r="M38" s="6">
        <v>715</v>
      </c>
      <c r="N38" s="6">
        <v>765</v>
      </c>
      <c r="O38" s="6">
        <v>732</v>
      </c>
      <c r="P38" s="6">
        <v>771</v>
      </c>
      <c r="Q38" s="80"/>
      <c r="R38" s="6">
        <f t="shared" si="26"/>
        <v>9436</v>
      </c>
      <c r="S38" s="6">
        <v>13</v>
      </c>
      <c r="T38" s="8">
        <f t="shared" si="27"/>
        <v>725.84615384615381</v>
      </c>
      <c r="U38" s="8">
        <f t="shared" si="28"/>
        <v>181.46153846153845</v>
      </c>
    </row>
    <row r="39" spans="2:21" x14ac:dyDescent="0.3">
      <c r="B39" s="36" t="s">
        <v>80</v>
      </c>
      <c r="C39" s="6">
        <v>677</v>
      </c>
      <c r="D39" s="6">
        <v>795</v>
      </c>
      <c r="E39" s="6"/>
      <c r="F39" s="6"/>
      <c r="G39" s="6"/>
      <c r="H39" s="6"/>
      <c r="I39" s="6"/>
      <c r="J39" s="6">
        <v>745</v>
      </c>
      <c r="K39" s="6">
        <v>593</v>
      </c>
      <c r="L39" s="6">
        <v>788</v>
      </c>
      <c r="M39" s="6">
        <v>665</v>
      </c>
      <c r="N39" s="6">
        <v>756</v>
      </c>
      <c r="O39" s="6">
        <v>769</v>
      </c>
      <c r="P39" s="6">
        <v>734</v>
      </c>
      <c r="Q39" s="80"/>
      <c r="R39" s="6">
        <f t="shared" si="26"/>
        <v>6522</v>
      </c>
      <c r="S39" s="6">
        <v>9</v>
      </c>
      <c r="T39" s="8">
        <f t="shared" si="27"/>
        <v>724.66666666666663</v>
      </c>
      <c r="U39" s="8">
        <f t="shared" si="28"/>
        <v>181.16666666666666</v>
      </c>
    </row>
    <row r="40" spans="2:21" x14ac:dyDescent="0.3">
      <c r="B40" s="36" t="s">
        <v>79</v>
      </c>
      <c r="C40" s="6">
        <v>720</v>
      </c>
      <c r="D40" s="6">
        <v>734</v>
      </c>
      <c r="E40" s="6">
        <v>700</v>
      </c>
      <c r="F40" s="6">
        <v>734</v>
      </c>
      <c r="G40" s="6">
        <v>640</v>
      </c>
      <c r="H40" s="6">
        <v>743</v>
      </c>
      <c r="I40" s="6">
        <v>687</v>
      </c>
      <c r="J40" s="6">
        <v>663</v>
      </c>
      <c r="K40" s="6"/>
      <c r="L40" s="6"/>
      <c r="M40" s="6"/>
      <c r="N40" s="6">
        <v>774</v>
      </c>
      <c r="O40" s="6">
        <v>844</v>
      </c>
      <c r="P40" s="6">
        <v>748</v>
      </c>
      <c r="Q40" s="80"/>
      <c r="R40" s="6">
        <f t="shared" si="26"/>
        <v>7987</v>
      </c>
      <c r="S40" s="6">
        <v>11</v>
      </c>
      <c r="T40" s="8">
        <f t="shared" si="27"/>
        <v>726.09090909090912</v>
      </c>
      <c r="U40" s="8">
        <f t="shared" si="28"/>
        <v>181.52272727272728</v>
      </c>
    </row>
    <row r="41" spans="2:21" x14ac:dyDescent="0.3">
      <c r="B41" s="36" t="s">
        <v>90</v>
      </c>
      <c r="C41" s="6">
        <v>731</v>
      </c>
      <c r="D41" s="6">
        <v>695</v>
      </c>
      <c r="E41" s="6">
        <v>622</v>
      </c>
      <c r="F41" s="6">
        <v>717</v>
      </c>
      <c r="G41" s="6">
        <v>645</v>
      </c>
      <c r="H41" s="6">
        <v>655</v>
      </c>
      <c r="I41" s="6"/>
      <c r="J41" s="6"/>
      <c r="K41" s="6">
        <v>739</v>
      </c>
      <c r="L41" s="6">
        <v>650</v>
      </c>
      <c r="M41" s="6">
        <v>723</v>
      </c>
      <c r="N41" s="6">
        <v>870</v>
      </c>
      <c r="O41" s="6">
        <v>711</v>
      </c>
      <c r="P41" s="6">
        <v>763</v>
      </c>
      <c r="Q41" s="80"/>
      <c r="R41" s="6">
        <f t="shared" si="26"/>
        <v>8521</v>
      </c>
      <c r="S41" s="6">
        <v>12</v>
      </c>
      <c r="T41" s="8">
        <f t="shared" si="27"/>
        <v>710.08333333333337</v>
      </c>
      <c r="U41" s="8">
        <f t="shared" si="28"/>
        <v>177.52083333333334</v>
      </c>
    </row>
    <row r="42" spans="2:21" x14ac:dyDescent="0.3">
      <c r="B42" s="36" t="s">
        <v>91</v>
      </c>
      <c r="C42" s="6">
        <v>719</v>
      </c>
      <c r="D42" s="6">
        <v>691</v>
      </c>
      <c r="E42" s="6"/>
      <c r="F42" s="6">
        <v>652</v>
      </c>
      <c r="G42" s="6">
        <v>779</v>
      </c>
      <c r="H42" s="6">
        <v>633</v>
      </c>
      <c r="I42" s="6">
        <v>664</v>
      </c>
      <c r="J42" s="6">
        <v>658</v>
      </c>
      <c r="K42" s="6">
        <v>624</v>
      </c>
      <c r="L42" s="6">
        <v>677</v>
      </c>
      <c r="M42" s="6">
        <v>743</v>
      </c>
      <c r="N42" s="6">
        <v>644</v>
      </c>
      <c r="O42" s="6"/>
      <c r="P42" s="6"/>
      <c r="Q42" s="80"/>
      <c r="R42" s="6">
        <f t="shared" si="26"/>
        <v>7484</v>
      </c>
      <c r="S42" s="6">
        <v>11</v>
      </c>
      <c r="T42" s="8">
        <f t="shared" si="27"/>
        <v>680.36363636363637</v>
      </c>
      <c r="U42" s="8">
        <f t="shared" si="28"/>
        <v>170.09090909090909</v>
      </c>
    </row>
    <row r="43" spans="2:21" x14ac:dyDescent="0.3">
      <c r="B43" s="36" t="s">
        <v>85</v>
      </c>
      <c r="C43" s="6"/>
      <c r="D43" s="6"/>
      <c r="E43" s="6">
        <v>602</v>
      </c>
      <c r="F43" s="6">
        <v>667</v>
      </c>
      <c r="G43" s="6"/>
      <c r="H43" s="6">
        <v>624</v>
      </c>
      <c r="I43" s="6">
        <v>701</v>
      </c>
      <c r="J43" s="6"/>
      <c r="K43" s="6">
        <v>634</v>
      </c>
      <c r="L43" s="6"/>
      <c r="M43" s="6"/>
      <c r="N43" s="6"/>
      <c r="O43" s="6">
        <v>710</v>
      </c>
      <c r="P43" s="6">
        <v>626</v>
      </c>
      <c r="Q43" s="80"/>
      <c r="R43" s="6">
        <f t="shared" si="26"/>
        <v>4564</v>
      </c>
      <c r="S43" s="6">
        <v>7</v>
      </c>
      <c r="T43" s="8">
        <f t="shared" si="27"/>
        <v>652</v>
      </c>
      <c r="U43" s="8">
        <f t="shared" si="28"/>
        <v>163</v>
      </c>
    </row>
    <row r="44" spans="2:21" x14ac:dyDescent="0.3">
      <c r="B44" s="23" t="s">
        <v>164</v>
      </c>
      <c r="C44" s="6"/>
      <c r="D44" s="6"/>
      <c r="E44" s="6"/>
      <c r="F44" s="6"/>
      <c r="G44" s="6"/>
      <c r="H44" s="6"/>
      <c r="I44" s="6"/>
      <c r="J44" s="6"/>
      <c r="K44" s="6"/>
      <c r="L44" s="6">
        <v>639</v>
      </c>
      <c r="M44" s="6"/>
      <c r="N44" s="6"/>
      <c r="O44" s="6"/>
      <c r="P44" s="6"/>
      <c r="Q44" s="80"/>
      <c r="R44" s="6">
        <f t="shared" ref="R44" si="29">SUM(C44:Q44)</f>
        <v>639</v>
      </c>
      <c r="S44" s="6">
        <v>1</v>
      </c>
      <c r="T44" s="8">
        <f t="shared" ref="T44" si="30">R44/S44</f>
        <v>639</v>
      </c>
      <c r="U44" s="8">
        <f t="shared" ref="U44" si="31">T44/4</f>
        <v>159.75</v>
      </c>
    </row>
    <row r="45" spans="2:21" x14ac:dyDescent="0.3">
      <c r="B45" s="57" t="s">
        <v>125</v>
      </c>
      <c r="C45" s="39">
        <v>4288</v>
      </c>
      <c r="D45" s="39">
        <v>4429</v>
      </c>
      <c r="E45" s="39">
        <v>4096</v>
      </c>
      <c r="F45" s="39">
        <v>4314</v>
      </c>
      <c r="G45" s="39">
        <v>4236</v>
      </c>
      <c r="H45" s="39">
        <v>4043</v>
      </c>
      <c r="I45" s="39">
        <v>4275</v>
      </c>
      <c r="J45" s="39">
        <v>4275</v>
      </c>
      <c r="K45" s="39">
        <f t="shared" ref="K45:T45" si="32">SUM(K36:K43)</f>
        <v>4026</v>
      </c>
      <c r="L45" s="39">
        <f>SUM(L36:L44)</f>
        <v>4253</v>
      </c>
      <c r="M45" s="39">
        <f t="shared" si="32"/>
        <v>4328</v>
      </c>
      <c r="N45" s="39">
        <f t="shared" si="32"/>
        <v>4685</v>
      </c>
      <c r="O45" s="39">
        <f t="shared" si="32"/>
        <v>4553</v>
      </c>
      <c r="P45" s="39">
        <f t="shared" si="32"/>
        <v>4397</v>
      </c>
      <c r="Q45" s="80">
        <f t="shared" si="32"/>
        <v>0</v>
      </c>
      <c r="R45" s="6">
        <f t="shared" si="32"/>
        <v>59559</v>
      </c>
      <c r="S45" s="6">
        <f>SUM(S36:S44)</f>
        <v>84</v>
      </c>
      <c r="T45" s="8">
        <f t="shared" si="32"/>
        <v>5726.8638861138852</v>
      </c>
      <c r="U45" s="8">
        <f t="shared" ref="U45" si="33">T45/4</f>
        <v>1431.7159715284713</v>
      </c>
    </row>
    <row r="46" spans="2:21" x14ac:dyDescent="0.3">
      <c r="B46" s="58" t="s">
        <v>18</v>
      </c>
      <c r="C46" s="59">
        <v>227</v>
      </c>
      <c r="D46" s="59">
        <v>398</v>
      </c>
      <c r="E46" s="59">
        <v>162</v>
      </c>
      <c r="F46" s="59">
        <v>34</v>
      </c>
      <c r="G46" s="59">
        <v>27</v>
      </c>
      <c r="H46" s="61">
        <v>377</v>
      </c>
      <c r="I46" s="61">
        <v>148</v>
      </c>
      <c r="J46" s="59">
        <v>106</v>
      </c>
      <c r="K46" s="61">
        <v>353</v>
      </c>
      <c r="L46" s="59">
        <v>159</v>
      </c>
      <c r="M46" s="61">
        <v>91</v>
      </c>
      <c r="N46" s="59">
        <v>456</v>
      </c>
      <c r="O46" s="59">
        <v>263</v>
      </c>
      <c r="P46" s="61">
        <v>111</v>
      </c>
      <c r="Q46" s="6"/>
      <c r="R46" s="3"/>
      <c r="S46" s="3"/>
      <c r="T46" s="8"/>
      <c r="U46" s="8"/>
    </row>
    <row r="47" spans="2:21" x14ac:dyDescent="0.3">
      <c r="B47" s="60" t="s">
        <v>126</v>
      </c>
      <c r="C47" s="6">
        <f>C45/4</f>
        <v>1072</v>
      </c>
      <c r="D47" s="6">
        <f t="shared" ref="D47:M47" si="34">D45/4</f>
        <v>1107.25</v>
      </c>
      <c r="E47" s="6">
        <f t="shared" si="34"/>
        <v>1024</v>
      </c>
      <c r="F47" s="6">
        <f t="shared" si="34"/>
        <v>1078.5</v>
      </c>
      <c r="G47" s="6">
        <f t="shared" si="34"/>
        <v>1059</v>
      </c>
      <c r="H47" s="6">
        <f t="shared" si="34"/>
        <v>1010.75</v>
      </c>
      <c r="I47" s="6">
        <f t="shared" si="34"/>
        <v>1068.75</v>
      </c>
      <c r="J47" s="6">
        <f t="shared" si="34"/>
        <v>1068.75</v>
      </c>
      <c r="K47" s="6">
        <f t="shared" si="34"/>
        <v>1006.5</v>
      </c>
      <c r="L47" s="6">
        <f t="shared" si="34"/>
        <v>1063.25</v>
      </c>
      <c r="M47" s="6">
        <f t="shared" si="34"/>
        <v>1082</v>
      </c>
      <c r="N47" s="6">
        <f t="shared" ref="N47:P47" si="35">N45/4</f>
        <v>1171.25</v>
      </c>
      <c r="O47" s="6">
        <f t="shared" si="35"/>
        <v>1138.25</v>
      </c>
      <c r="P47" s="6">
        <f t="shared" si="35"/>
        <v>1099.25</v>
      </c>
      <c r="Q47" s="6"/>
      <c r="R47" s="3"/>
      <c r="S47" s="3"/>
      <c r="T47" s="3"/>
      <c r="U47" s="3"/>
    </row>
    <row r="48" spans="2:21" x14ac:dyDescent="0.3">
      <c r="B48" s="60" t="s">
        <v>127</v>
      </c>
      <c r="C48" s="8">
        <f>C47/6</f>
        <v>178.66666666666666</v>
      </c>
      <c r="D48" s="8">
        <f t="shared" ref="D48" si="36">D47/6</f>
        <v>184.54166666666666</v>
      </c>
      <c r="E48" s="8">
        <f t="shared" ref="E48" si="37">E47/6</f>
        <v>170.66666666666666</v>
      </c>
      <c r="F48" s="8">
        <f t="shared" ref="F48" si="38">F47/6</f>
        <v>179.75</v>
      </c>
      <c r="G48" s="8">
        <f t="shared" ref="G48" si="39">G47/6</f>
        <v>176.5</v>
      </c>
      <c r="H48" s="8">
        <f t="shared" ref="H48" si="40">H47/6</f>
        <v>168.45833333333334</v>
      </c>
      <c r="I48" s="8">
        <f t="shared" ref="I48" si="41">I47/6</f>
        <v>178.125</v>
      </c>
      <c r="J48" s="8">
        <f t="shared" ref="J48" si="42">J47/6</f>
        <v>178.125</v>
      </c>
      <c r="K48" s="8">
        <f t="shared" ref="K48" si="43">K47/6</f>
        <v>167.75</v>
      </c>
      <c r="L48" s="8">
        <f t="shared" ref="L48" si="44">L47/6</f>
        <v>177.20833333333334</v>
      </c>
      <c r="M48" s="8">
        <f t="shared" ref="M48:N48" si="45">M47/6</f>
        <v>180.33333333333334</v>
      </c>
      <c r="N48" s="8">
        <f t="shared" si="45"/>
        <v>195.20833333333334</v>
      </c>
      <c r="O48" s="8">
        <f t="shared" ref="O48" si="46">O47/6</f>
        <v>189.70833333333334</v>
      </c>
      <c r="P48" s="8">
        <f t="shared" ref="P48" si="47">P47/6</f>
        <v>183.20833333333334</v>
      </c>
      <c r="Q48" s="8">
        <f t="shared" ref="Q48" si="48">Q47/6</f>
        <v>0</v>
      </c>
      <c r="R48" s="3"/>
      <c r="S48" s="3"/>
      <c r="T48" s="3"/>
      <c r="U48" s="3"/>
    </row>
    <row r="49" spans="2:21" x14ac:dyDescent="0.3">
      <c r="B49" s="98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3"/>
      <c r="S49" s="3"/>
      <c r="T49" s="3"/>
      <c r="U49" s="3"/>
    </row>
    <row r="51" spans="2:21" ht="28.8" x14ac:dyDescent="0.3">
      <c r="B51" s="56" t="s">
        <v>130</v>
      </c>
      <c r="C51" s="4" t="s">
        <v>2</v>
      </c>
      <c r="D51" s="4" t="s">
        <v>3</v>
      </c>
      <c r="E51" s="4" t="s">
        <v>4</v>
      </c>
      <c r="F51" s="4" t="s">
        <v>5</v>
      </c>
      <c r="G51" s="4" t="s">
        <v>6</v>
      </c>
      <c r="H51" s="4" t="s">
        <v>7</v>
      </c>
      <c r="I51" s="4" t="s">
        <v>8</v>
      </c>
      <c r="J51" s="4" t="s">
        <v>9</v>
      </c>
      <c r="K51" s="4" t="s">
        <v>10</v>
      </c>
      <c r="L51" s="102" t="s">
        <v>11</v>
      </c>
      <c r="M51" s="102" t="s">
        <v>12</v>
      </c>
      <c r="N51" s="102" t="s">
        <v>13</v>
      </c>
      <c r="O51" s="102" t="s">
        <v>14</v>
      </c>
      <c r="P51" s="102" t="s">
        <v>15</v>
      </c>
      <c r="Q51" s="4" t="s">
        <v>16</v>
      </c>
      <c r="R51" s="24" t="s">
        <v>19</v>
      </c>
      <c r="S51" s="24" t="s">
        <v>20</v>
      </c>
      <c r="T51" s="24" t="s">
        <v>60</v>
      </c>
      <c r="U51" s="24" t="s">
        <v>124</v>
      </c>
    </row>
    <row r="52" spans="2:21" x14ac:dyDescent="0.3">
      <c r="B52" s="41" t="s">
        <v>96</v>
      </c>
      <c r="C52" s="6">
        <v>705</v>
      </c>
      <c r="D52" s="6">
        <v>646</v>
      </c>
      <c r="E52" s="6">
        <v>676</v>
      </c>
      <c r="F52" s="6">
        <v>701</v>
      </c>
      <c r="G52" s="6"/>
      <c r="H52" s="6">
        <v>689</v>
      </c>
      <c r="I52" s="6">
        <v>750</v>
      </c>
      <c r="J52" s="6">
        <v>647</v>
      </c>
      <c r="K52" s="6">
        <v>713</v>
      </c>
      <c r="L52" s="6">
        <v>750</v>
      </c>
      <c r="M52" s="6">
        <v>665</v>
      </c>
      <c r="N52" s="6">
        <v>754</v>
      </c>
      <c r="O52" s="6">
        <v>709</v>
      </c>
      <c r="P52" s="6">
        <v>737</v>
      </c>
      <c r="Q52" s="6">
        <v>756</v>
      </c>
      <c r="R52" s="6">
        <f t="shared" ref="R52" si="49">SUM(C52:Q52)</f>
        <v>9898</v>
      </c>
      <c r="S52" s="6">
        <v>14</v>
      </c>
      <c r="T52" s="8">
        <f t="shared" ref="T52" si="50">R52/S52</f>
        <v>707</v>
      </c>
      <c r="U52" s="8">
        <f t="shared" ref="U52" si="51">T52/4</f>
        <v>176.75</v>
      </c>
    </row>
    <row r="53" spans="2:21" x14ac:dyDescent="0.3">
      <c r="B53" s="41" t="s">
        <v>93</v>
      </c>
      <c r="C53" s="6">
        <v>759</v>
      </c>
      <c r="D53" s="6">
        <v>558</v>
      </c>
      <c r="E53" s="6">
        <v>601</v>
      </c>
      <c r="F53" s="6"/>
      <c r="G53" s="6">
        <v>727</v>
      </c>
      <c r="H53" s="6">
        <v>672</v>
      </c>
      <c r="I53" s="6"/>
      <c r="J53" s="6">
        <v>575</v>
      </c>
      <c r="K53" s="6">
        <v>736</v>
      </c>
      <c r="L53" s="6">
        <v>620</v>
      </c>
      <c r="M53" s="6">
        <v>636</v>
      </c>
      <c r="N53" s="6">
        <v>792</v>
      </c>
      <c r="O53" s="6">
        <v>718</v>
      </c>
      <c r="P53" s="6">
        <v>612</v>
      </c>
      <c r="Q53" s="6"/>
      <c r="R53" s="6">
        <f t="shared" ref="R53:R58" si="52">SUM(C53:Q53)</f>
        <v>8006</v>
      </c>
      <c r="S53" s="6">
        <v>12</v>
      </c>
      <c r="T53" s="8">
        <f t="shared" ref="T53:T58" si="53">R53/S53</f>
        <v>667.16666666666663</v>
      </c>
      <c r="U53" s="8">
        <f t="shared" ref="U53:U58" si="54">T53/4</f>
        <v>166.79166666666666</v>
      </c>
    </row>
    <row r="54" spans="2:21" x14ac:dyDescent="0.3">
      <c r="B54" s="41" t="s">
        <v>94</v>
      </c>
      <c r="C54" s="6"/>
      <c r="D54" s="6">
        <v>675</v>
      </c>
      <c r="E54" s="6">
        <v>631</v>
      </c>
      <c r="F54" s="6">
        <v>603</v>
      </c>
      <c r="G54" s="6"/>
      <c r="H54" s="6"/>
      <c r="I54" s="6">
        <v>720</v>
      </c>
      <c r="J54" s="6">
        <v>614</v>
      </c>
      <c r="K54" s="6">
        <v>747</v>
      </c>
      <c r="L54" s="6">
        <v>662</v>
      </c>
      <c r="M54" s="6" t="s">
        <v>149</v>
      </c>
      <c r="N54" s="6">
        <v>664</v>
      </c>
      <c r="O54" s="6">
        <v>665</v>
      </c>
      <c r="P54" s="6">
        <v>721</v>
      </c>
      <c r="Q54" s="6">
        <v>671</v>
      </c>
      <c r="R54" s="6">
        <f t="shared" si="52"/>
        <v>7373</v>
      </c>
      <c r="S54" s="6">
        <v>11</v>
      </c>
      <c r="T54" s="8">
        <f t="shared" si="53"/>
        <v>670.27272727272725</v>
      </c>
      <c r="U54" s="8">
        <f t="shared" si="54"/>
        <v>167.56818181818181</v>
      </c>
    </row>
    <row r="55" spans="2:21" x14ac:dyDescent="0.3">
      <c r="B55" s="41" t="s">
        <v>97</v>
      </c>
      <c r="C55" s="6"/>
      <c r="D55" s="6">
        <v>637</v>
      </c>
      <c r="E55" s="6"/>
      <c r="F55" s="6">
        <v>652</v>
      </c>
      <c r="G55" s="6">
        <v>682</v>
      </c>
      <c r="H55" s="6">
        <v>600</v>
      </c>
      <c r="I55" s="6">
        <v>745</v>
      </c>
      <c r="J55" s="6">
        <v>685</v>
      </c>
      <c r="K55" s="6">
        <v>691</v>
      </c>
      <c r="L55" s="6">
        <v>641</v>
      </c>
      <c r="M55" s="6">
        <v>689</v>
      </c>
      <c r="N55" s="6">
        <v>614</v>
      </c>
      <c r="O55" s="6">
        <v>758</v>
      </c>
      <c r="P55" s="6">
        <v>705</v>
      </c>
      <c r="Q55" s="6">
        <v>766</v>
      </c>
      <c r="R55" s="6">
        <f t="shared" si="52"/>
        <v>8865</v>
      </c>
      <c r="S55" s="6">
        <v>13</v>
      </c>
      <c r="T55" s="8">
        <f t="shared" si="53"/>
        <v>681.92307692307691</v>
      </c>
      <c r="U55" s="8">
        <f t="shared" si="54"/>
        <v>170.48076923076923</v>
      </c>
    </row>
    <row r="56" spans="2:21" x14ac:dyDescent="0.3">
      <c r="B56" s="41" t="s">
        <v>98</v>
      </c>
      <c r="C56" s="6">
        <v>677</v>
      </c>
      <c r="D56" s="6">
        <v>636</v>
      </c>
      <c r="E56" s="6"/>
      <c r="F56" s="6"/>
      <c r="G56" s="6">
        <v>746</v>
      </c>
      <c r="H56" s="6">
        <v>605</v>
      </c>
      <c r="I56" s="6">
        <v>613</v>
      </c>
      <c r="J56" s="6">
        <v>695</v>
      </c>
      <c r="K56" s="6"/>
      <c r="L56" s="6"/>
      <c r="M56" s="6">
        <v>725</v>
      </c>
      <c r="N56" s="6">
        <v>578</v>
      </c>
      <c r="O56" s="6"/>
      <c r="P56" s="6"/>
      <c r="Q56" s="6">
        <v>661</v>
      </c>
      <c r="R56" s="6">
        <f t="shared" si="52"/>
        <v>5936</v>
      </c>
      <c r="S56" s="6">
        <v>9</v>
      </c>
      <c r="T56" s="8">
        <f t="shared" si="53"/>
        <v>659.55555555555554</v>
      </c>
      <c r="U56" s="8">
        <f t="shared" si="54"/>
        <v>164.88888888888889</v>
      </c>
    </row>
    <row r="57" spans="2:21" x14ac:dyDescent="0.3">
      <c r="B57" s="41" t="s">
        <v>95</v>
      </c>
      <c r="C57" s="6">
        <v>615</v>
      </c>
      <c r="D57" s="6"/>
      <c r="E57" s="6">
        <v>726</v>
      </c>
      <c r="F57" s="6">
        <v>548</v>
      </c>
      <c r="G57" s="6"/>
      <c r="H57" s="6">
        <v>678</v>
      </c>
      <c r="I57" s="6">
        <v>701</v>
      </c>
      <c r="J57" s="6"/>
      <c r="K57" s="6">
        <v>554</v>
      </c>
      <c r="L57" s="6">
        <v>639</v>
      </c>
      <c r="M57" s="6">
        <v>687</v>
      </c>
      <c r="N57" s="6">
        <v>687</v>
      </c>
      <c r="O57" s="6"/>
      <c r="P57" s="6">
        <v>571</v>
      </c>
      <c r="Q57" s="6"/>
      <c r="R57" s="6">
        <f t="shared" si="52"/>
        <v>6406</v>
      </c>
      <c r="S57" s="6">
        <v>10</v>
      </c>
      <c r="T57" s="8">
        <f t="shared" si="53"/>
        <v>640.6</v>
      </c>
      <c r="U57" s="8">
        <f t="shared" si="54"/>
        <v>160.15</v>
      </c>
    </row>
    <row r="58" spans="2:21" x14ac:dyDescent="0.3">
      <c r="B58" s="41" t="s">
        <v>103</v>
      </c>
      <c r="C58" s="6">
        <v>683</v>
      </c>
      <c r="D58" s="6"/>
      <c r="E58" s="6">
        <v>676</v>
      </c>
      <c r="F58" s="6">
        <v>592</v>
      </c>
      <c r="G58" s="6"/>
      <c r="H58" s="6">
        <v>581</v>
      </c>
      <c r="I58" s="6">
        <v>562</v>
      </c>
      <c r="J58" s="6"/>
      <c r="K58" s="6"/>
      <c r="L58" s="6">
        <v>609</v>
      </c>
      <c r="M58" s="6">
        <v>643</v>
      </c>
      <c r="N58" s="6"/>
      <c r="O58" s="6">
        <v>612</v>
      </c>
      <c r="P58" s="6">
        <v>560</v>
      </c>
      <c r="Q58" s="6">
        <v>625</v>
      </c>
      <c r="R58" s="6">
        <f t="shared" si="52"/>
        <v>6143</v>
      </c>
      <c r="S58" s="6">
        <v>10</v>
      </c>
      <c r="T58" s="8">
        <f t="shared" si="53"/>
        <v>614.29999999999995</v>
      </c>
      <c r="U58" s="8">
        <f t="shared" si="54"/>
        <v>153.57499999999999</v>
      </c>
    </row>
    <row r="59" spans="2:21" x14ac:dyDescent="0.3">
      <c r="B59" s="23" t="s">
        <v>87</v>
      </c>
      <c r="C59" s="6"/>
      <c r="D59" s="6"/>
      <c r="E59" s="6"/>
      <c r="F59" s="6"/>
      <c r="G59" s="6"/>
      <c r="H59" s="6"/>
      <c r="I59" s="6"/>
      <c r="J59" s="6"/>
      <c r="K59" s="6">
        <v>645</v>
      </c>
      <c r="L59" s="6"/>
      <c r="M59" s="6"/>
      <c r="N59" s="6" t="s">
        <v>149</v>
      </c>
      <c r="O59" s="6"/>
      <c r="P59" s="6"/>
      <c r="Q59" s="6"/>
      <c r="R59" s="6">
        <f t="shared" ref="R59:R65" si="55">SUM(C59:Q59)</f>
        <v>645</v>
      </c>
      <c r="S59" s="6">
        <v>1</v>
      </c>
      <c r="T59" s="8">
        <f t="shared" ref="T59" si="56">R59/S59</f>
        <v>645</v>
      </c>
      <c r="U59" s="8">
        <f t="shared" ref="U59" si="57">T59/4</f>
        <v>161.25</v>
      </c>
    </row>
    <row r="60" spans="2:21" x14ac:dyDescent="0.3">
      <c r="B60" s="41" t="s">
        <v>107</v>
      </c>
      <c r="C60" s="6">
        <v>627</v>
      </c>
      <c r="D60" s="6">
        <v>581</v>
      </c>
      <c r="E60" s="6"/>
      <c r="F60" s="6">
        <v>536</v>
      </c>
      <c r="G60" s="6">
        <v>530</v>
      </c>
      <c r="H60" s="6"/>
      <c r="I60" s="6"/>
      <c r="J60" s="6"/>
      <c r="K60" s="6"/>
      <c r="L60" s="6"/>
      <c r="M60" s="6"/>
      <c r="N60" s="6"/>
      <c r="O60" s="6">
        <v>692</v>
      </c>
      <c r="P60" s="6"/>
      <c r="Q60" s="6"/>
      <c r="R60" s="6">
        <f t="shared" si="55"/>
        <v>2966</v>
      </c>
      <c r="S60" s="6">
        <v>5</v>
      </c>
      <c r="T60" s="8">
        <f t="shared" ref="T60" si="58">R60/S60</f>
        <v>593.20000000000005</v>
      </c>
      <c r="U60" s="8">
        <f t="shared" ref="U60" si="59">T60/4</f>
        <v>148.30000000000001</v>
      </c>
    </row>
    <row r="61" spans="2:21" x14ac:dyDescent="0.3">
      <c r="B61" s="38" t="s">
        <v>84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>
        <v>811</v>
      </c>
      <c r="R61" s="6">
        <f t="shared" si="55"/>
        <v>811</v>
      </c>
      <c r="S61" s="6">
        <v>1</v>
      </c>
      <c r="T61" s="8">
        <f t="shared" ref="T61" si="60">R61/S61</f>
        <v>811</v>
      </c>
      <c r="U61" s="8">
        <f t="shared" ref="U61" si="61">T61/4</f>
        <v>202.75</v>
      </c>
    </row>
    <row r="62" spans="2:21" x14ac:dyDescent="0.3">
      <c r="B62" s="36" t="s">
        <v>90</v>
      </c>
      <c r="C62" s="6"/>
      <c r="D62" s="6"/>
      <c r="E62" s="6"/>
      <c r="F62" s="6"/>
      <c r="G62" s="6"/>
      <c r="H62" s="6"/>
      <c r="I62" s="6"/>
      <c r="J62" s="6">
        <v>742</v>
      </c>
      <c r="K62" s="6"/>
      <c r="L62" s="6"/>
      <c r="M62" s="6"/>
      <c r="N62" s="6"/>
      <c r="O62" s="6"/>
      <c r="P62" s="6"/>
      <c r="Q62" s="6"/>
      <c r="R62" s="6">
        <f>SUM(C62:Q62)</f>
        <v>742</v>
      </c>
      <c r="S62" s="6">
        <v>1</v>
      </c>
      <c r="T62" s="8">
        <f>R62/S62</f>
        <v>742</v>
      </c>
      <c r="U62" s="8">
        <f>T62/4</f>
        <v>185.5</v>
      </c>
    </row>
    <row r="63" spans="2:21" x14ac:dyDescent="0.3">
      <c r="B63" s="36" t="s">
        <v>85</v>
      </c>
      <c r="C63" s="6"/>
      <c r="D63" s="6"/>
      <c r="E63" s="6"/>
      <c r="F63" s="6"/>
      <c r="G63" s="6">
        <v>667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>
        <f>SUM(C63:Q63)</f>
        <v>667</v>
      </c>
      <c r="S63" s="6">
        <v>1</v>
      </c>
      <c r="T63" s="8">
        <f>R63/S63</f>
        <v>667</v>
      </c>
      <c r="U63" s="8">
        <f>T63/4</f>
        <v>166.75</v>
      </c>
    </row>
    <row r="64" spans="2:21" x14ac:dyDescent="0.3">
      <c r="B64" s="36" t="s">
        <v>82</v>
      </c>
      <c r="C64" s="6"/>
      <c r="D64" s="6"/>
      <c r="E64" s="6"/>
      <c r="F64" s="6"/>
      <c r="G64" s="6">
        <v>729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>
        <f t="shared" si="55"/>
        <v>729</v>
      </c>
      <c r="S64" s="6">
        <v>1</v>
      </c>
      <c r="T64" s="8">
        <f t="shared" ref="T64:T65" si="62">R64/S64</f>
        <v>729</v>
      </c>
      <c r="U64" s="8">
        <f t="shared" ref="U64:U66" si="63">T64/4</f>
        <v>182.25</v>
      </c>
    </row>
    <row r="65" spans="2:21" x14ac:dyDescent="0.3">
      <c r="B65" s="36" t="s">
        <v>80</v>
      </c>
      <c r="C65" s="6"/>
      <c r="D65" s="6"/>
      <c r="E65" s="6">
        <v>745</v>
      </c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>
        <f t="shared" si="55"/>
        <v>745</v>
      </c>
      <c r="S65" s="6">
        <v>1</v>
      </c>
      <c r="T65" s="8">
        <f t="shared" si="62"/>
        <v>745</v>
      </c>
      <c r="U65" s="8">
        <f t="shared" si="63"/>
        <v>186.25</v>
      </c>
    </row>
    <row r="66" spans="2:21" x14ac:dyDescent="0.3">
      <c r="B66" s="57" t="s">
        <v>125</v>
      </c>
      <c r="C66" s="39">
        <v>4066</v>
      </c>
      <c r="D66" s="39">
        <v>3733</v>
      </c>
      <c r="E66" s="39">
        <v>4055</v>
      </c>
      <c r="F66" s="39">
        <v>3632</v>
      </c>
      <c r="G66" s="39">
        <v>4081</v>
      </c>
      <c r="H66" s="39">
        <v>3825</v>
      </c>
      <c r="I66" s="39">
        <v>4091</v>
      </c>
      <c r="J66" s="39">
        <v>3958</v>
      </c>
      <c r="K66" s="39">
        <f t="shared" ref="K66:T66" si="64">SUM(K52:K65)</f>
        <v>4086</v>
      </c>
      <c r="L66" s="39">
        <f t="shared" si="64"/>
        <v>3921</v>
      </c>
      <c r="M66" s="39">
        <f t="shared" si="64"/>
        <v>4045</v>
      </c>
      <c r="N66" s="39">
        <f t="shared" si="64"/>
        <v>4089</v>
      </c>
      <c r="O66" s="39">
        <f t="shared" si="64"/>
        <v>4154</v>
      </c>
      <c r="P66" s="39">
        <f t="shared" si="64"/>
        <v>3906</v>
      </c>
      <c r="Q66" s="39">
        <f t="shared" si="64"/>
        <v>4290</v>
      </c>
      <c r="R66" s="6">
        <f t="shared" si="64"/>
        <v>59932</v>
      </c>
      <c r="S66" s="6">
        <f t="shared" si="64"/>
        <v>90</v>
      </c>
      <c r="T66" s="8">
        <f t="shared" si="64"/>
        <v>9573.0180264180271</v>
      </c>
      <c r="U66" s="8">
        <f t="shared" si="63"/>
        <v>2393.2545066045068</v>
      </c>
    </row>
    <row r="67" spans="2:21" x14ac:dyDescent="0.3">
      <c r="B67" s="58" t="s">
        <v>18</v>
      </c>
      <c r="C67" s="59">
        <v>206</v>
      </c>
      <c r="D67" s="59">
        <v>277</v>
      </c>
      <c r="E67" s="59">
        <v>163</v>
      </c>
      <c r="F67" s="61">
        <v>324</v>
      </c>
      <c r="G67" s="59">
        <v>79</v>
      </c>
      <c r="H67" s="61">
        <v>178</v>
      </c>
      <c r="I67" s="59">
        <v>192</v>
      </c>
      <c r="J67" s="59">
        <v>4</v>
      </c>
      <c r="K67" s="59">
        <v>185</v>
      </c>
      <c r="L67" s="61">
        <v>228</v>
      </c>
      <c r="M67" s="61">
        <v>149</v>
      </c>
      <c r="N67" s="59">
        <v>102</v>
      </c>
      <c r="O67" s="59">
        <v>137</v>
      </c>
      <c r="P67" s="61">
        <v>178</v>
      </c>
      <c r="R67" s="3"/>
      <c r="S67" s="3"/>
      <c r="T67" s="8"/>
      <c r="U67" s="8"/>
    </row>
    <row r="68" spans="2:21" x14ac:dyDescent="0.3">
      <c r="B68" s="60" t="s">
        <v>126</v>
      </c>
      <c r="C68" s="6">
        <f>C66/4</f>
        <v>1016.5</v>
      </c>
      <c r="D68" s="6">
        <f t="shared" ref="D68:M68" si="65">D66/4</f>
        <v>933.25</v>
      </c>
      <c r="E68" s="6">
        <f t="shared" si="65"/>
        <v>1013.75</v>
      </c>
      <c r="F68" s="6">
        <f t="shared" si="65"/>
        <v>908</v>
      </c>
      <c r="G68" s="6">
        <f t="shared" si="65"/>
        <v>1020.25</v>
      </c>
      <c r="H68" s="6">
        <f t="shared" si="65"/>
        <v>956.25</v>
      </c>
      <c r="I68" s="6">
        <f t="shared" si="65"/>
        <v>1022.75</v>
      </c>
      <c r="J68" s="8">
        <f t="shared" si="65"/>
        <v>989.5</v>
      </c>
      <c r="K68" s="8">
        <f t="shared" si="65"/>
        <v>1021.5</v>
      </c>
      <c r="L68" s="8">
        <f t="shared" si="65"/>
        <v>980.25</v>
      </c>
      <c r="M68" s="8">
        <f t="shared" si="65"/>
        <v>1011.25</v>
      </c>
      <c r="N68" s="8">
        <f t="shared" ref="N68:Q68" si="66">N66/4</f>
        <v>1022.25</v>
      </c>
      <c r="O68" s="8">
        <f t="shared" si="66"/>
        <v>1038.5</v>
      </c>
      <c r="P68" s="8">
        <f t="shared" si="66"/>
        <v>976.5</v>
      </c>
      <c r="Q68" s="8">
        <f t="shared" si="66"/>
        <v>1072.5</v>
      </c>
      <c r="R68" s="3"/>
      <c r="S68" s="3"/>
      <c r="T68" s="3"/>
      <c r="U68" s="3"/>
    </row>
    <row r="69" spans="2:21" x14ac:dyDescent="0.3">
      <c r="B69" s="60" t="s">
        <v>127</v>
      </c>
      <c r="C69" s="8">
        <f>C68/6</f>
        <v>169.41666666666666</v>
      </c>
      <c r="D69" s="8">
        <f t="shared" ref="D69" si="67">D68/6</f>
        <v>155.54166666666666</v>
      </c>
      <c r="E69" s="8">
        <f t="shared" ref="E69" si="68">E68/6</f>
        <v>168.95833333333334</v>
      </c>
      <c r="F69" s="8">
        <f t="shared" ref="F69" si="69">F68/6</f>
        <v>151.33333333333334</v>
      </c>
      <c r="G69" s="8">
        <f t="shared" ref="G69" si="70">G68/6</f>
        <v>170.04166666666666</v>
      </c>
      <c r="H69" s="8">
        <f t="shared" ref="H69" si="71">H68/6</f>
        <v>159.375</v>
      </c>
      <c r="I69" s="8">
        <f t="shared" ref="I69" si="72">I68/6</f>
        <v>170.45833333333334</v>
      </c>
      <c r="J69" s="8">
        <f t="shared" ref="J69" si="73">J68/6</f>
        <v>164.91666666666666</v>
      </c>
      <c r="K69" s="8">
        <f t="shared" ref="K69" si="74">K68/6</f>
        <v>170.25</v>
      </c>
      <c r="L69" s="8">
        <f t="shared" ref="L69" si="75">L68/6</f>
        <v>163.375</v>
      </c>
      <c r="M69" s="8">
        <f t="shared" ref="M69:N69" si="76">M68/6</f>
        <v>168.54166666666666</v>
      </c>
      <c r="N69" s="8">
        <f t="shared" si="76"/>
        <v>170.375</v>
      </c>
      <c r="O69" s="8">
        <f t="shared" ref="O69" si="77">O68/6</f>
        <v>173.08333333333334</v>
      </c>
      <c r="P69" s="8">
        <f t="shared" ref="P69" si="78">P68/6</f>
        <v>162.75</v>
      </c>
      <c r="Q69" s="8">
        <f t="shared" ref="Q69" si="79">Q68/6</f>
        <v>178.75</v>
      </c>
      <c r="R69" s="3"/>
      <c r="S69" s="3"/>
      <c r="T69" s="3"/>
      <c r="U69" s="3"/>
    </row>
    <row r="71" spans="2:21" ht="28.8" x14ac:dyDescent="0.3">
      <c r="B71" s="56" t="s">
        <v>136</v>
      </c>
      <c r="C71" s="4" t="s">
        <v>2</v>
      </c>
      <c r="D71" s="4" t="s">
        <v>3</v>
      </c>
      <c r="E71" s="4" t="s">
        <v>4</v>
      </c>
      <c r="F71" s="4" t="s">
        <v>5</v>
      </c>
      <c r="G71" s="4" t="s">
        <v>6</v>
      </c>
      <c r="H71" s="4" t="s">
        <v>7</v>
      </c>
      <c r="I71" s="4" t="s">
        <v>8</v>
      </c>
      <c r="J71" s="4" t="s">
        <v>9</v>
      </c>
      <c r="K71" s="4" t="s">
        <v>10</v>
      </c>
      <c r="L71" s="102" t="s">
        <v>11</v>
      </c>
      <c r="M71" s="102" t="s">
        <v>12</v>
      </c>
      <c r="N71" s="102" t="s">
        <v>13</v>
      </c>
      <c r="O71" s="102" t="s">
        <v>14</v>
      </c>
      <c r="P71" s="102" t="s">
        <v>15</v>
      </c>
      <c r="Q71" s="4"/>
      <c r="R71" s="24" t="s">
        <v>19</v>
      </c>
      <c r="S71" s="24" t="s">
        <v>20</v>
      </c>
      <c r="T71" s="24" t="s">
        <v>60</v>
      </c>
      <c r="U71" s="24" t="s">
        <v>124</v>
      </c>
    </row>
    <row r="72" spans="2:21" x14ac:dyDescent="0.3">
      <c r="B72" s="38" t="s">
        <v>84</v>
      </c>
      <c r="C72" s="6">
        <v>670</v>
      </c>
      <c r="D72" s="6">
        <v>681</v>
      </c>
      <c r="E72" s="6">
        <v>701</v>
      </c>
      <c r="F72" s="6">
        <v>765</v>
      </c>
      <c r="G72" s="6">
        <v>684</v>
      </c>
      <c r="H72" s="6">
        <v>724</v>
      </c>
      <c r="I72" s="6">
        <v>637</v>
      </c>
      <c r="J72" s="6">
        <v>736</v>
      </c>
      <c r="K72" s="6">
        <v>689</v>
      </c>
      <c r="L72" s="6">
        <v>646</v>
      </c>
      <c r="M72" s="6">
        <v>763</v>
      </c>
      <c r="N72" s="6">
        <v>725</v>
      </c>
      <c r="O72" s="6">
        <v>708</v>
      </c>
      <c r="P72" s="6">
        <v>685</v>
      </c>
      <c r="Q72" s="80"/>
      <c r="R72" s="6">
        <f t="shared" ref="R72:R80" si="80">SUM(C72:Q72)</f>
        <v>9814</v>
      </c>
      <c r="S72" s="6">
        <v>14</v>
      </c>
      <c r="T72" s="8">
        <f t="shared" ref="T72:T79" si="81">R72/S72</f>
        <v>701</v>
      </c>
      <c r="U72" s="8">
        <f t="shared" ref="U72:U79" si="82">T72/4</f>
        <v>175.25</v>
      </c>
    </row>
    <row r="73" spans="2:21" x14ac:dyDescent="0.3">
      <c r="B73" s="38" t="s">
        <v>100</v>
      </c>
      <c r="C73" s="6">
        <v>645</v>
      </c>
      <c r="D73" s="6">
        <v>642</v>
      </c>
      <c r="E73" s="6">
        <v>623</v>
      </c>
      <c r="F73" s="6"/>
      <c r="G73" s="6">
        <v>644</v>
      </c>
      <c r="H73" s="6"/>
      <c r="I73" s="6"/>
      <c r="J73" s="6">
        <v>685</v>
      </c>
      <c r="K73" s="6">
        <v>689</v>
      </c>
      <c r="L73" s="6">
        <v>738</v>
      </c>
      <c r="M73" s="6"/>
      <c r="N73" s="6"/>
      <c r="O73" s="6"/>
      <c r="P73" s="6"/>
      <c r="Q73" s="80"/>
      <c r="R73" s="6">
        <f t="shared" si="80"/>
        <v>4666</v>
      </c>
      <c r="S73" s="6">
        <v>7</v>
      </c>
      <c r="T73" s="8">
        <f t="shared" si="81"/>
        <v>666.57142857142856</v>
      </c>
      <c r="U73" s="8">
        <f t="shared" si="82"/>
        <v>166.64285714285714</v>
      </c>
    </row>
    <row r="74" spans="2:21" x14ac:dyDescent="0.3">
      <c r="B74" s="38" t="s">
        <v>102</v>
      </c>
      <c r="C74" s="6"/>
      <c r="D74" s="6">
        <v>622</v>
      </c>
      <c r="E74" s="6">
        <v>580</v>
      </c>
      <c r="F74" s="6">
        <v>639</v>
      </c>
      <c r="G74" s="6">
        <v>735</v>
      </c>
      <c r="H74" s="6"/>
      <c r="I74" s="6">
        <v>670</v>
      </c>
      <c r="J74" s="6">
        <v>639</v>
      </c>
      <c r="K74" s="6">
        <v>577</v>
      </c>
      <c r="L74" s="6">
        <v>663</v>
      </c>
      <c r="M74" s="6">
        <v>789</v>
      </c>
      <c r="N74" s="6">
        <v>654</v>
      </c>
      <c r="O74" s="6">
        <v>598</v>
      </c>
      <c r="P74" s="6">
        <v>659</v>
      </c>
      <c r="Q74" s="80"/>
      <c r="R74" s="6">
        <f t="shared" si="80"/>
        <v>7825</v>
      </c>
      <c r="S74" s="6">
        <v>12</v>
      </c>
      <c r="T74" s="8">
        <f t="shared" si="81"/>
        <v>652.08333333333337</v>
      </c>
      <c r="U74" s="8">
        <f t="shared" si="82"/>
        <v>163.02083333333334</v>
      </c>
    </row>
    <row r="75" spans="2:21" x14ac:dyDescent="0.3">
      <c r="B75" s="38" t="s">
        <v>99</v>
      </c>
      <c r="C75" s="6">
        <v>577</v>
      </c>
      <c r="D75" s="6">
        <v>672</v>
      </c>
      <c r="E75" s="6">
        <v>614</v>
      </c>
      <c r="F75" s="6">
        <v>670</v>
      </c>
      <c r="G75" s="6">
        <v>664</v>
      </c>
      <c r="H75" s="6">
        <v>610</v>
      </c>
      <c r="I75" s="6">
        <v>692</v>
      </c>
      <c r="J75" s="6">
        <v>672</v>
      </c>
      <c r="K75" s="6"/>
      <c r="L75" s="6"/>
      <c r="M75" s="6"/>
      <c r="N75" s="6"/>
      <c r="O75" s="6"/>
      <c r="P75" s="6"/>
      <c r="Q75" s="80"/>
      <c r="R75" s="6">
        <f t="shared" si="80"/>
        <v>5171</v>
      </c>
      <c r="S75" s="6">
        <v>8</v>
      </c>
      <c r="T75" s="8">
        <f t="shared" si="81"/>
        <v>646.375</v>
      </c>
      <c r="U75" s="8">
        <f t="shared" si="82"/>
        <v>161.59375</v>
      </c>
    </row>
    <row r="76" spans="2:21" x14ac:dyDescent="0.3">
      <c r="B76" s="38" t="s">
        <v>101</v>
      </c>
      <c r="C76" s="6">
        <v>584</v>
      </c>
      <c r="D76" s="6"/>
      <c r="E76" s="6">
        <v>675</v>
      </c>
      <c r="F76" s="6">
        <v>679</v>
      </c>
      <c r="G76" s="6"/>
      <c r="H76" s="6"/>
      <c r="I76" s="6">
        <v>616</v>
      </c>
      <c r="J76" s="6"/>
      <c r="K76" s="6"/>
      <c r="L76" s="6"/>
      <c r="M76" s="6"/>
      <c r="N76" s="6"/>
      <c r="O76" s="6"/>
      <c r="P76" s="6"/>
      <c r="Q76" s="80"/>
      <c r="R76" s="6">
        <f t="shared" si="80"/>
        <v>2554</v>
      </c>
      <c r="S76" s="6">
        <v>4</v>
      </c>
      <c r="T76" s="8">
        <f t="shared" si="81"/>
        <v>638.5</v>
      </c>
      <c r="U76" s="8">
        <f t="shared" si="82"/>
        <v>159.625</v>
      </c>
    </row>
    <row r="77" spans="2:21" x14ac:dyDescent="0.3">
      <c r="B77" s="38" t="s">
        <v>105</v>
      </c>
      <c r="C77" s="6"/>
      <c r="D77" s="6"/>
      <c r="E77" s="6"/>
      <c r="F77" s="6"/>
      <c r="G77" s="6">
        <v>658</v>
      </c>
      <c r="H77" s="6">
        <v>620</v>
      </c>
      <c r="I77" s="6">
        <v>547</v>
      </c>
      <c r="J77" s="6">
        <v>598</v>
      </c>
      <c r="K77" s="6"/>
      <c r="L77" s="6">
        <v>682</v>
      </c>
      <c r="M77" s="6">
        <v>668</v>
      </c>
      <c r="N77" s="6">
        <v>674</v>
      </c>
      <c r="O77" s="6"/>
      <c r="P77" s="6"/>
      <c r="Q77" s="80"/>
      <c r="R77" s="6">
        <f t="shared" si="80"/>
        <v>4447</v>
      </c>
      <c r="S77" s="6">
        <v>7</v>
      </c>
      <c r="T77" s="8">
        <f t="shared" si="81"/>
        <v>635.28571428571433</v>
      </c>
      <c r="U77" s="8">
        <f t="shared" si="82"/>
        <v>158.82142857142858</v>
      </c>
    </row>
    <row r="78" spans="2:21" x14ac:dyDescent="0.3">
      <c r="B78" s="38" t="s">
        <v>104</v>
      </c>
      <c r="C78" s="6">
        <v>639</v>
      </c>
      <c r="D78" s="6">
        <v>633</v>
      </c>
      <c r="E78" s="6">
        <v>540</v>
      </c>
      <c r="F78" s="6">
        <v>654</v>
      </c>
      <c r="G78" s="6">
        <v>614</v>
      </c>
      <c r="H78" s="6">
        <v>633</v>
      </c>
      <c r="I78" s="6"/>
      <c r="J78" s="6">
        <v>663</v>
      </c>
      <c r="K78" s="6">
        <v>600</v>
      </c>
      <c r="L78" s="6">
        <v>640</v>
      </c>
      <c r="M78" s="6">
        <v>618</v>
      </c>
      <c r="N78" s="6">
        <v>700</v>
      </c>
      <c r="O78" s="6">
        <v>555</v>
      </c>
      <c r="P78" s="6">
        <v>643</v>
      </c>
      <c r="Q78" s="80"/>
      <c r="R78" s="6">
        <f t="shared" si="80"/>
        <v>8132</v>
      </c>
      <c r="S78" s="6">
        <v>13</v>
      </c>
      <c r="T78" s="8">
        <f t="shared" si="81"/>
        <v>625.53846153846155</v>
      </c>
      <c r="U78" s="8">
        <f t="shared" si="82"/>
        <v>156.38461538461539</v>
      </c>
    </row>
    <row r="79" spans="2:21" x14ac:dyDescent="0.3">
      <c r="B79" s="38" t="s">
        <v>112</v>
      </c>
      <c r="C79" s="6">
        <v>596</v>
      </c>
      <c r="D79" s="6">
        <v>559</v>
      </c>
      <c r="E79" s="6"/>
      <c r="F79" s="6">
        <v>542</v>
      </c>
      <c r="G79" s="6"/>
      <c r="H79" s="6"/>
      <c r="I79" s="6">
        <v>605</v>
      </c>
      <c r="J79" s="6"/>
      <c r="K79" s="6">
        <v>636</v>
      </c>
      <c r="L79" s="6">
        <v>592</v>
      </c>
      <c r="M79" s="6"/>
      <c r="N79" s="6"/>
      <c r="O79" s="6">
        <v>646</v>
      </c>
      <c r="P79" s="6">
        <v>613</v>
      </c>
      <c r="Q79" s="80"/>
      <c r="R79" s="6">
        <f t="shared" si="80"/>
        <v>4789</v>
      </c>
      <c r="S79" s="6">
        <v>8</v>
      </c>
      <c r="T79" s="8">
        <f t="shared" si="81"/>
        <v>598.625</v>
      </c>
      <c r="U79" s="8">
        <f t="shared" si="82"/>
        <v>149.65625</v>
      </c>
    </row>
    <row r="80" spans="2:21" x14ac:dyDescent="0.3">
      <c r="B80" s="36" t="s">
        <v>70</v>
      </c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>
        <v>849</v>
      </c>
      <c r="Q80" s="80"/>
      <c r="R80" s="6">
        <f t="shared" si="80"/>
        <v>849</v>
      </c>
      <c r="S80" s="6">
        <v>1</v>
      </c>
      <c r="T80" s="8">
        <f t="shared" ref="T80" si="83">R80/S80</f>
        <v>849</v>
      </c>
      <c r="U80" s="8">
        <f t="shared" ref="U80" si="84">T80/4</f>
        <v>212.25</v>
      </c>
    </row>
    <row r="81" spans="2:21" x14ac:dyDescent="0.3">
      <c r="B81" s="23" t="s">
        <v>164</v>
      </c>
      <c r="C81" s="6"/>
      <c r="D81" s="6"/>
      <c r="E81" s="6"/>
      <c r="F81" s="6"/>
      <c r="G81" s="6"/>
      <c r="H81" s="6"/>
      <c r="I81" s="6"/>
      <c r="J81" s="6"/>
      <c r="K81" s="6"/>
      <c r="L81" s="6"/>
      <c r="M81" s="6">
        <v>606</v>
      </c>
      <c r="N81" s="6"/>
      <c r="O81" s="6">
        <v>698</v>
      </c>
      <c r="P81" s="6"/>
      <c r="Q81" s="80"/>
      <c r="R81" s="6">
        <f t="shared" ref="R81:R85" si="85">SUM(C81:Q81)</f>
        <v>1304</v>
      </c>
      <c r="S81" s="6">
        <v>2</v>
      </c>
      <c r="T81" s="8">
        <f t="shared" ref="T81" si="86">R81/S81</f>
        <v>652</v>
      </c>
      <c r="U81" s="8">
        <f t="shared" ref="U81" si="87">T81/4</f>
        <v>163</v>
      </c>
    </row>
    <row r="82" spans="2:21" x14ac:dyDescent="0.3">
      <c r="B82" s="23" t="s">
        <v>87</v>
      </c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>
        <v>778</v>
      </c>
      <c r="O82" s="6">
        <v>799</v>
      </c>
      <c r="P82" s="6">
        <v>692</v>
      </c>
      <c r="Q82" s="80"/>
      <c r="R82" s="6">
        <f t="shared" si="85"/>
        <v>2269</v>
      </c>
      <c r="S82" s="6">
        <v>3</v>
      </c>
      <c r="T82" s="8">
        <f t="shared" ref="T82" si="88">R82/S82</f>
        <v>756.33333333333337</v>
      </c>
      <c r="U82" s="8">
        <f t="shared" ref="U82" si="89">T82/4</f>
        <v>189.08333333333334</v>
      </c>
    </row>
    <row r="83" spans="2:21" x14ac:dyDescent="0.3">
      <c r="B83" s="23" t="s">
        <v>171</v>
      </c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>
        <v>688</v>
      </c>
      <c r="O83" s="6"/>
      <c r="P83" s="6"/>
      <c r="Q83" s="80"/>
      <c r="R83" s="6">
        <f t="shared" si="85"/>
        <v>688</v>
      </c>
      <c r="S83" s="6">
        <v>1</v>
      </c>
      <c r="T83" s="8">
        <f t="shared" ref="T83" si="90">R83/S83</f>
        <v>688</v>
      </c>
      <c r="U83" s="8">
        <f t="shared" ref="U83" si="91">T83/4</f>
        <v>172</v>
      </c>
    </row>
    <row r="84" spans="2:21" x14ac:dyDescent="0.3">
      <c r="B84" s="41" t="s">
        <v>94</v>
      </c>
      <c r="C84" s="6"/>
      <c r="D84" s="6"/>
      <c r="E84" s="6"/>
      <c r="F84" s="6"/>
      <c r="G84" s="6"/>
      <c r="H84" s="6"/>
      <c r="I84" s="6"/>
      <c r="J84" s="6"/>
      <c r="K84" s="6"/>
      <c r="L84" s="6"/>
      <c r="M84" s="6">
        <v>675</v>
      </c>
      <c r="N84" s="6"/>
      <c r="O84" s="6"/>
      <c r="P84" s="6"/>
      <c r="Q84" s="80"/>
      <c r="R84" s="6">
        <f t="shared" si="85"/>
        <v>675</v>
      </c>
      <c r="S84" s="6">
        <v>1</v>
      </c>
      <c r="T84" s="8">
        <f t="shared" ref="T84" si="92">R84/S84</f>
        <v>675</v>
      </c>
      <c r="U84" s="8">
        <f t="shared" ref="U84" si="93">T84/4</f>
        <v>168.75</v>
      </c>
    </row>
    <row r="85" spans="2:21" x14ac:dyDescent="0.3">
      <c r="B85" s="41" t="s">
        <v>103</v>
      </c>
      <c r="C85" s="6"/>
      <c r="D85" s="6"/>
      <c r="E85" s="6"/>
      <c r="F85" s="6"/>
      <c r="G85" s="6"/>
      <c r="H85" s="6"/>
      <c r="I85" s="6"/>
      <c r="J85" s="6"/>
      <c r="K85" s="6">
        <v>599</v>
      </c>
      <c r="L85" s="6"/>
      <c r="M85" s="6"/>
      <c r="N85" s="6"/>
      <c r="O85" s="6"/>
      <c r="P85" s="6"/>
      <c r="Q85" s="80"/>
      <c r="R85" s="6">
        <f t="shared" si="85"/>
        <v>599</v>
      </c>
      <c r="S85" s="6">
        <v>1</v>
      </c>
      <c r="T85" s="8">
        <f t="shared" ref="T85" si="94">R85/S85</f>
        <v>599</v>
      </c>
      <c r="U85" s="8">
        <f t="shared" ref="U85" si="95">T85/4</f>
        <v>149.75</v>
      </c>
    </row>
    <row r="86" spans="2:21" x14ac:dyDescent="0.3">
      <c r="B86" s="18" t="s">
        <v>37</v>
      </c>
      <c r="C86" s="6"/>
      <c r="D86" s="6"/>
      <c r="E86" s="6"/>
      <c r="F86" s="6"/>
      <c r="G86" s="6"/>
      <c r="H86" s="6">
        <v>682</v>
      </c>
      <c r="I86" s="6"/>
      <c r="J86" s="6"/>
      <c r="K86" s="6"/>
      <c r="L86" s="6"/>
      <c r="M86" s="6"/>
      <c r="N86" s="6"/>
      <c r="O86" s="6"/>
      <c r="P86" s="6"/>
      <c r="Q86" s="80"/>
      <c r="R86" s="6">
        <f t="shared" ref="R86:R87" si="96">SUM(C86:Q86)</f>
        <v>682</v>
      </c>
      <c r="S86" s="6">
        <v>1</v>
      </c>
      <c r="T86" s="8">
        <f t="shared" ref="T86:T87" si="97">R86/S86</f>
        <v>682</v>
      </c>
      <c r="U86" s="8">
        <f t="shared" ref="U86:U89" si="98">T86/4</f>
        <v>170.5</v>
      </c>
    </row>
    <row r="87" spans="2:21" x14ac:dyDescent="0.3">
      <c r="B87" s="16" t="s">
        <v>39</v>
      </c>
      <c r="C87" s="6"/>
      <c r="D87" s="6"/>
      <c r="E87" s="6"/>
      <c r="F87" s="6"/>
      <c r="G87" s="6"/>
      <c r="H87" s="6">
        <v>654</v>
      </c>
      <c r="I87" s="6"/>
      <c r="J87" s="6"/>
      <c r="K87" s="6"/>
      <c r="L87" s="6"/>
      <c r="M87" s="6"/>
      <c r="N87" s="6"/>
      <c r="O87" s="6"/>
      <c r="P87" s="6"/>
      <c r="Q87" s="80"/>
      <c r="R87" s="6">
        <f t="shared" si="96"/>
        <v>654</v>
      </c>
      <c r="S87" s="6">
        <v>1</v>
      </c>
      <c r="T87" s="8">
        <f t="shared" si="97"/>
        <v>654</v>
      </c>
      <c r="U87" s="8">
        <f t="shared" si="98"/>
        <v>163.5</v>
      </c>
    </row>
    <row r="88" spans="2:21" x14ac:dyDescent="0.3">
      <c r="B88" s="57" t="s">
        <v>125</v>
      </c>
      <c r="C88" s="39">
        <v>3711</v>
      </c>
      <c r="D88" s="39">
        <v>3809</v>
      </c>
      <c r="E88" s="39">
        <v>3733</v>
      </c>
      <c r="F88" s="39">
        <v>3949</v>
      </c>
      <c r="G88" s="39">
        <v>3999</v>
      </c>
      <c r="H88" s="39">
        <v>3923</v>
      </c>
      <c r="I88" s="39">
        <v>3767</v>
      </c>
      <c r="J88" s="39">
        <v>3993</v>
      </c>
      <c r="K88" s="39">
        <f t="shared" ref="K88:T88" si="99">SUM(K72:K87)</f>
        <v>3790</v>
      </c>
      <c r="L88" s="39">
        <f t="shared" si="99"/>
        <v>3961</v>
      </c>
      <c r="M88" s="39">
        <f t="shared" si="99"/>
        <v>4119</v>
      </c>
      <c r="N88" s="39">
        <f t="shared" si="99"/>
        <v>4219</v>
      </c>
      <c r="O88" s="39">
        <f t="shared" si="99"/>
        <v>4004</v>
      </c>
      <c r="P88" s="39">
        <f t="shared" si="99"/>
        <v>4141</v>
      </c>
      <c r="Q88" s="6">
        <f t="shared" si="99"/>
        <v>0</v>
      </c>
      <c r="R88" s="6">
        <f t="shared" si="99"/>
        <v>55118</v>
      </c>
      <c r="S88" s="6">
        <f t="shared" si="99"/>
        <v>84</v>
      </c>
      <c r="T88" s="8">
        <f t="shared" si="99"/>
        <v>10719.31227106227</v>
      </c>
      <c r="U88" s="8">
        <f t="shared" si="98"/>
        <v>2679.8280677655675</v>
      </c>
    </row>
    <row r="89" spans="2:21" x14ac:dyDescent="0.3">
      <c r="B89" s="58" t="s">
        <v>18</v>
      </c>
      <c r="C89" s="59">
        <v>28</v>
      </c>
      <c r="D89" s="61">
        <v>196</v>
      </c>
      <c r="E89" s="61">
        <v>58</v>
      </c>
      <c r="F89" s="59">
        <v>45</v>
      </c>
      <c r="G89" s="59">
        <v>141</v>
      </c>
      <c r="H89" s="61">
        <v>179</v>
      </c>
      <c r="I89" s="61">
        <v>24</v>
      </c>
      <c r="J89" s="59">
        <v>199</v>
      </c>
      <c r="K89" s="61">
        <v>187</v>
      </c>
      <c r="L89" s="59">
        <v>211</v>
      </c>
      <c r="M89" s="59">
        <v>95</v>
      </c>
      <c r="N89" s="59">
        <v>398</v>
      </c>
      <c r="O89" s="59">
        <v>2</v>
      </c>
      <c r="P89" s="59">
        <v>276</v>
      </c>
      <c r="Q89" s="6"/>
      <c r="R89" s="3"/>
      <c r="S89" s="3"/>
      <c r="T89" s="8">
        <f>T88/5</f>
        <v>2143.8624542124539</v>
      </c>
      <c r="U89" s="8">
        <f t="shared" si="98"/>
        <v>535.96561355311349</v>
      </c>
    </row>
    <row r="90" spans="2:21" x14ac:dyDescent="0.3">
      <c r="B90" s="60" t="s">
        <v>126</v>
      </c>
      <c r="C90" s="8">
        <f>C88/4</f>
        <v>927.75</v>
      </c>
      <c r="D90" s="8">
        <f t="shared" ref="D90:M90" si="100">D88/4</f>
        <v>952.25</v>
      </c>
      <c r="E90" s="8">
        <f t="shared" si="100"/>
        <v>933.25</v>
      </c>
      <c r="F90" s="8">
        <f t="shared" si="100"/>
        <v>987.25</v>
      </c>
      <c r="G90" s="8">
        <f t="shared" si="100"/>
        <v>999.75</v>
      </c>
      <c r="H90" s="8">
        <f t="shared" si="100"/>
        <v>980.75</v>
      </c>
      <c r="I90" s="8">
        <f t="shared" si="100"/>
        <v>941.75</v>
      </c>
      <c r="J90" s="8">
        <f t="shared" si="100"/>
        <v>998.25</v>
      </c>
      <c r="K90" s="8">
        <f t="shared" si="100"/>
        <v>947.5</v>
      </c>
      <c r="L90" s="8">
        <f t="shared" si="100"/>
        <v>990.25</v>
      </c>
      <c r="M90" s="8">
        <f t="shared" si="100"/>
        <v>1029.75</v>
      </c>
      <c r="N90" s="8">
        <f t="shared" ref="N90:P90" si="101">N88/4</f>
        <v>1054.75</v>
      </c>
      <c r="O90" s="8">
        <f t="shared" si="101"/>
        <v>1001</v>
      </c>
      <c r="P90" s="8">
        <f t="shared" si="101"/>
        <v>1035.25</v>
      </c>
      <c r="Q90" s="6"/>
      <c r="R90" s="3"/>
      <c r="S90" s="3"/>
      <c r="T90" s="3"/>
      <c r="U90" s="3"/>
    </row>
    <row r="91" spans="2:21" x14ac:dyDescent="0.3">
      <c r="B91" s="60" t="s">
        <v>127</v>
      </c>
      <c r="C91" s="8">
        <f>C90/6</f>
        <v>154.625</v>
      </c>
      <c r="D91" s="8">
        <f t="shared" ref="D91" si="102">D90/6</f>
        <v>158.70833333333334</v>
      </c>
      <c r="E91" s="8">
        <f t="shared" ref="E91" si="103">E90/6</f>
        <v>155.54166666666666</v>
      </c>
      <c r="F91" s="8">
        <f t="shared" ref="F91" si="104">F90/6</f>
        <v>164.54166666666666</v>
      </c>
      <c r="G91" s="8">
        <f t="shared" ref="G91" si="105">G90/6</f>
        <v>166.625</v>
      </c>
      <c r="H91" s="8">
        <f t="shared" ref="H91" si="106">H90/6</f>
        <v>163.45833333333334</v>
      </c>
      <c r="I91" s="8">
        <f t="shared" ref="I91" si="107">I90/6</f>
        <v>156.95833333333334</v>
      </c>
      <c r="J91" s="8">
        <f t="shared" ref="J91" si="108">J90/6</f>
        <v>166.375</v>
      </c>
      <c r="K91" s="8">
        <f t="shared" ref="K91" si="109">K90/6</f>
        <v>157.91666666666666</v>
      </c>
      <c r="L91" s="8">
        <f t="shared" ref="L91" si="110">L90/6</f>
        <v>165.04166666666666</v>
      </c>
      <c r="M91" s="8">
        <f t="shared" ref="M91:N91" si="111">M90/6</f>
        <v>171.625</v>
      </c>
      <c r="N91" s="8">
        <f t="shared" si="111"/>
        <v>175.79166666666666</v>
      </c>
      <c r="O91" s="8">
        <f t="shared" ref="O91" si="112">O90/6</f>
        <v>166.83333333333334</v>
      </c>
      <c r="P91" s="8">
        <f t="shared" ref="P91" si="113">P90/6</f>
        <v>172.54166666666666</v>
      </c>
      <c r="Q91" s="8">
        <f t="shared" ref="Q91" si="114">Q90/6</f>
        <v>0</v>
      </c>
      <c r="R91" s="3"/>
      <c r="S91" s="3"/>
      <c r="T91" s="3"/>
      <c r="U91" s="3"/>
    </row>
    <row r="94" spans="2:21" ht="28.8" x14ac:dyDescent="0.3">
      <c r="B94" s="56" t="s">
        <v>137</v>
      </c>
      <c r="C94" s="4" t="s">
        <v>2</v>
      </c>
      <c r="D94" s="4" t="s">
        <v>3</v>
      </c>
      <c r="E94" s="4" t="s">
        <v>4</v>
      </c>
      <c r="F94" s="4" t="s">
        <v>5</v>
      </c>
      <c r="G94" s="4" t="s">
        <v>6</v>
      </c>
      <c r="H94" s="4" t="s">
        <v>7</v>
      </c>
      <c r="I94" s="4" t="s">
        <v>8</v>
      </c>
      <c r="J94" s="4" t="s">
        <v>9</v>
      </c>
      <c r="K94" s="4" t="s">
        <v>10</v>
      </c>
      <c r="L94" s="102" t="s">
        <v>11</v>
      </c>
      <c r="M94" s="102" t="s">
        <v>12</v>
      </c>
      <c r="N94" s="102" t="s">
        <v>13</v>
      </c>
      <c r="O94" s="102" t="s">
        <v>14</v>
      </c>
      <c r="P94" s="102" t="s">
        <v>15</v>
      </c>
      <c r="Q94" s="4"/>
      <c r="R94" s="24" t="s">
        <v>19</v>
      </c>
      <c r="S94" s="24" t="s">
        <v>20</v>
      </c>
      <c r="T94" s="24" t="s">
        <v>60</v>
      </c>
      <c r="U94" s="24" t="s">
        <v>124</v>
      </c>
    </row>
    <row r="95" spans="2:21" x14ac:dyDescent="0.3">
      <c r="B95" s="43" t="s">
        <v>110</v>
      </c>
      <c r="C95" s="6"/>
      <c r="D95" s="6"/>
      <c r="E95" s="6">
        <v>577</v>
      </c>
      <c r="F95" s="6">
        <v>607</v>
      </c>
      <c r="G95" s="3">
        <v>624</v>
      </c>
      <c r="H95" s="6"/>
      <c r="I95" s="6">
        <v>625</v>
      </c>
      <c r="J95" s="6">
        <v>707</v>
      </c>
      <c r="K95" s="6">
        <v>651</v>
      </c>
      <c r="L95" s="6">
        <v>609</v>
      </c>
      <c r="M95" s="6">
        <v>636</v>
      </c>
      <c r="N95" s="6">
        <v>643</v>
      </c>
      <c r="O95" s="6">
        <v>653</v>
      </c>
      <c r="P95" s="6">
        <v>622</v>
      </c>
      <c r="Q95" s="80"/>
      <c r="R95" s="6">
        <f t="shared" ref="R95:R102" si="115">SUM(C95:Q95)</f>
        <v>6954</v>
      </c>
      <c r="S95" s="6">
        <v>11</v>
      </c>
      <c r="T95" s="8">
        <f t="shared" ref="T95:T102" si="116">R95/S95</f>
        <v>632.18181818181813</v>
      </c>
      <c r="U95" s="8">
        <f t="shared" ref="U95:U102" si="117">T95/4</f>
        <v>158.04545454545453</v>
      </c>
    </row>
    <row r="96" spans="2:21" x14ac:dyDescent="0.3">
      <c r="B96" s="43" t="s">
        <v>109</v>
      </c>
      <c r="C96" s="6">
        <v>621</v>
      </c>
      <c r="D96" s="6">
        <v>589</v>
      </c>
      <c r="E96" s="6">
        <v>630</v>
      </c>
      <c r="F96" s="6">
        <v>656</v>
      </c>
      <c r="G96" s="5"/>
      <c r="H96" s="6"/>
      <c r="I96" s="6"/>
      <c r="J96" s="6"/>
      <c r="K96" s="6"/>
      <c r="L96" s="6"/>
      <c r="M96" s="6"/>
      <c r="N96" s="6"/>
      <c r="O96" s="6"/>
      <c r="P96" s="6"/>
      <c r="Q96" s="80"/>
      <c r="R96" s="6">
        <f t="shared" si="115"/>
        <v>2496</v>
      </c>
      <c r="S96" s="6">
        <v>4</v>
      </c>
      <c r="T96" s="8">
        <f t="shared" si="116"/>
        <v>624</v>
      </c>
      <c r="U96" s="8">
        <f t="shared" si="117"/>
        <v>156</v>
      </c>
    </row>
    <row r="97" spans="2:21" x14ac:dyDescent="0.3">
      <c r="B97" s="43" t="s">
        <v>113</v>
      </c>
      <c r="C97" s="6">
        <v>566</v>
      </c>
      <c r="D97" s="6">
        <v>503</v>
      </c>
      <c r="E97" s="6">
        <v>535</v>
      </c>
      <c r="F97" s="6"/>
      <c r="G97" s="6">
        <v>540</v>
      </c>
      <c r="H97" s="6">
        <v>609</v>
      </c>
      <c r="I97" s="6">
        <v>623</v>
      </c>
      <c r="J97" s="6">
        <v>613</v>
      </c>
      <c r="K97" s="6">
        <v>689</v>
      </c>
      <c r="L97" s="6">
        <v>647</v>
      </c>
      <c r="M97" s="6">
        <v>634</v>
      </c>
      <c r="N97" s="6">
        <v>649</v>
      </c>
      <c r="O97" s="6">
        <v>610</v>
      </c>
      <c r="P97" s="6">
        <v>621</v>
      </c>
      <c r="Q97" s="80"/>
      <c r="R97" s="6">
        <f t="shared" si="115"/>
        <v>7839</v>
      </c>
      <c r="S97" s="6">
        <v>13</v>
      </c>
      <c r="T97" s="8">
        <f t="shared" si="116"/>
        <v>603</v>
      </c>
      <c r="U97" s="8">
        <f t="shared" si="117"/>
        <v>150.75</v>
      </c>
    </row>
    <row r="98" spans="2:21" x14ac:dyDescent="0.3">
      <c r="B98" s="43" t="s">
        <v>111</v>
      </c>
      <c r="C98" s="6">
        <v>589</v>
      </c>
      <c r="D98" s="6">
        <v>585</v>
      </c>
      <c r="E98" s="6">
        <v>574</v>
      </c>
      <c r="F98" s="6">
        <v>552</v>
      </c>
      <c r="G98" s="6">
        <v>592</v>
      </c>
      <c r="H98" s="6">
        <v>557</v>
      </c>
      <c r="I98" s="6">
        <v>629</v>
      </c>
      <c r="J98" s="6">
        <v>602</v>
      </c>
      <c r="K98" s="6">
        <v>563</v>
      </c>
      <c r="L98" s="6">
        <v>605</v>
      </c>
      <c r="M98" s="6">
        <v>616</v>
      </c>
      <c r="N98" s="6">
        <v>676</v>
      </c>
      <c r="O98" s="6">
        <v>653</v>
      </c>
      <c r="P98" s="6">
        <v>665</v>
      </c>
      <c r="Q98" s="80"/>
      <c r="R98" s="6">
        <f t="shared" si="115"/>
        <v>8458</v>
      </c>
      <c r="S98" s="6">
        <v>14</v>
      </c>
      <c r="T98" s="8">
        <f t="shared" si="116"/>
        <v>604.14285714285711</v>
      </c>
      <c r="U98" s="8">
        <f t="shared" si="117"/>
        <v>151.03571428571428</v>
      </c>
    </row>
    <row r="99" spans="2:21" x14ac:dyDescent="0.3">
      <c r="B99" s="43" t="s">
        <v>115</v>
      </c>
      <c r="C99" s="6">
        <v>644</v>
      </c>
      <c r="D99" s="6">
        <v>573</v>
      </c>
      <c r="E99" s="6">
        <v>596</v>
      </c>
      <c r="F99" s="6">
        <v>554</v>
      </c>
      <c r="G99" s="6">
        <v>557</v>
      </c>
      <c r="H99" s="6">
        <v>564</v>
      </c>
      <c r="I99" s="6">
        <v>509</v>
      </c>
      <c r="J99" s="6">
        <v>557</v>
      </c>
      <c r="K99" s="6">
        <v>627</v>
      </c>
      <c r="L99" s="6">
        <v>540</v>
      </c>
      <c r="M99" s="6">
        <v>537</v>
      </c>
      <c r="N99" s="6">
        <v>554</v>
      </c>
      <c r="O99" s="6">
        <v>584</v>
      </c>
      <c r="P99" s="6">
        <v>560</v>
      </c>
      <c r="Q99" s="80"/>
      <c r="R99" s="6">
        <f t="shared" si="115"/>
        <v>7956</v>
      </c>
      <c r="S99" s="6">
        <v>14</v>
      </c>
      <c r="T99" s="8">
        <f t="shared" si="116"/>
        <v>568.28571428571433</v>
      </c>
      <c r="U99" s="8">
        <f t="shared" si="117"/>
        <v>142.07142857142858</v>
      </c>
    </row>
    <row r="100" spans="2:21" x14ac:dyDescent="0.3">
      <c r="B100" s="43" t="s">
        <v>108</v>
      </c>
      <c r="C100" s="6">
        <v>572</v>
      </c>
      <c r="D100" s="6">
        <v>563</v>
      </c>
      <c r="E100" s="6"/>
      <c r="F100" s="6">
        <v>533</v>
      </c>
      <c r="G100" s="6">
        <v>643</v>
      </c>
      <c r="H100" s="6">
        <v>537</v>
      </c>
      <c r="I100" s="6">
        <v>562</v>
      </c>
      <c r="J100" s="6"/>
      <c r="K100" s="6"/>
      <c r="L100" s="6"/>
      <c r="M100" s="6">
        <v>561</v>
      </c>
      <c r="N100" s="6">
        <v>539</v>
      </c>
      <c r="O100" s="6"/>
      <c r="P100" s="6">
        <v>530</v>
      </c>
      <c r="Q100" s="80"/>
      <c r="R100" s="6">
        <f t="shared" si="115"/>
        <v>5040</v>
      </c>
      <c r="S100" s="6">
        <v>9</v>
      </c>
      <c r="T100" s="8">
        <f t="shared" si="116"/>
        <v>560</v>
      </c>
      <c r="U100" s="8">
        <f t="shared" si="117"/>
        <v>140</v>
      </c>
    </row>
    <row r="101" spans="2:21" x14ac:dyDescent="0.3">
      <c r="B101" s="43" t="s">
        <v>114</v>
      </c>
      <c r="C101" s="6">
        <v>521</v>
      </c>
      <c r="D101" s="6">
        <v>531</v>
      </c>
      <c r="E101" s="6">
        <v>512</v>
      </c>
      <c r="F101" s="6">
        <v>481</v>
      </c>
      <c r="G101" s="6"/>
      <c r="H101" s="6">
        <v>604</v>
      </c>
      <c r="I101" s="6">
        <v>542</v>
      </c>
      <c r="J101" s="6">
        <v>617</v>
      </c>
      <c r="K101" s="6">
        <v>610</v>
      </c>
      <c r="L101" s="6">
        <v>582</v>
      </c>
      <c r="M101" s="6">
        <v>558</v>
      </c>
      <c r="N101" s="6"/>
      <c r="O101" s="6">
        <v>550</v>
      </c>
      <c r="P101" s="6"/>
      <c r="Q101" s="80"/>
      <c r="R101" s="6">
        <f t="shared" si="115"/>
        <v>6108</v>
      </c>
      <c r="S101" s="6">
        <v>11</v>
      </c>
      <c r="T101" s="8">
        <f t="shared" si="116"/>
        <v>555.27272727272725</v>
      </c>
      <c r="U101" s="8">
        <f t="shared" si="117"/>
        <v>138.81818181818181</v>
      </c>
    </row>
    <row r="102" spans="2:21" x14ac:dyDescent="0.3">
      <c r="B102" s="38" t="s">
        <v>112</v>
      </c>
      <c r="C102" s="6"/>
      <c r="D102" s="6"/>
      <c r="E102" s="6"/>
      <c r="F102" s="6"/>
      <c r="G102" s="6"/>
      <c r="H102" s="6">
        <v>532</v>
      </c>
      <c r="I102" s="6"/>
      <c r="J102" s="6"/>
      <c r="K102" s="6"/>
      <c r="L102" s="6"/>
      <c r="M102" s="6"/>
      <c r="N102" s="6"/>
      <c r="O102" s="6"/>
      <c r="P102" s="6"/>
      <c r="Q102" s="80"/>
      <c r="R102" s="6">
        <f t="shared" si="115"/>
        <v>532</v>
      </c>
      <c r="S102" s="6">
        <v>1</v>
      </c>
      <c r="T102" s="8">
        <f t="shared" si="116"/>
        <v>532</v>
      </c>
      <c r="U102" s="8">
        <f t="shared" si="117"/>
        <v>133</v>
      </c>
    </row>
    <row r="103" spans="2:21" x14ac:dyDescent="0.3">
      <c r="B103" s="82" t="s">
        <v>159</v>
      </c>
      <c r="C103" s="6"/>
      <c r="D103" s="6"/>
      <c r="E103" s="6"/>
      <c r="F103" s="6"/>
      <c r="G103" s="6"/>
      <c r="H103" s="6"/>
      <c r="I103" s="6"/>
      <c r="J103" s="6"/>
      <c r="K103" s="6">
        <v>646</v>
      </c>
      <c r="L103" s="6"/>
      <c r="M103" s="6"/>
      <c r="N103" s="6"/>
      <c r="O103" s="6"/>
      <c r="P103" s="6"/>
      <c r="Q103" s="80"/>
      <c r="R103" s="6">
        <f t="shared" ref="R103:R104" si="118">SUM(C103:Q103)</f>
        <v>646</v>
      </c>
      <c r="S103" s="6">
        <v>1</v>
      </c>
      <c r="T103" s="8">
        <f t="shared" ref="T103" si="119">R103/S103</f>
        <v>646</v>
      </c>
      <c r="U103" s="8">
        <f t="shared" ref="U103" si="120">T103/4</f>
        <v>161.5</v>
      </c>
    </row>
    <row r="104" spans="2:21" x14ac:dyDescent="0.3">
      <c r="B104" s="41" t="s">
        <v>98</v>
      </c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>
        <v>588</v>
      </c>
      <c r="P104" s="6"/>
      <c r="Q104" s="80"/>
      <c r="R104" s="6">
        <f t="shared" si="118"/>
        <v>588</v>
      </c>
      <c r="S104" s="6">
        <v>1</v>
      </c>
      <c r="T104" s="8">
        <f t="shared" ref="T104" si="121">R104/S104</f>
        <v>588</v>
      </c>
      <c r="U104" s="8">
        <f t="shared" ref="U104" si="122">T104/4</f>
        <v>147</v>
      </c>
    </row>
    <row r="105" spans="2:21" x14ac:dyDescent="0.3">
      <c r="B105" s="23" t="s">
        <v>87</v>
      </c>
      <c r="C105" s="6"/>
      <c r="D105" s="6"/>
      <c r="E105" s="6"/>
      <c r="F105" s="6"/>
      <c r="G105" s="6"/>
      <c r="H105" s="6"/>
      <c r="I105" s="6"/>
      <c r="J105" s="6">
        <v>783</v>
      </c>
      <c r="K105" s="6"/>
      <c r="L105" s="6">
        <v>687</v>
      </c>
      <c r="M105" s="6"/>
      <c r="N105" s="6"/>
      <c r="O105" s="6"/>
      <c r="P105" s="6"/>
      <c r="Q105" s="80"/>
      <c r="R105" s="6">
        <f t="shared" ref="R105:R107" si="123">SUM(C105:Q105)</f>
        <v>1470</v>
      </c>
      <c r="S105" s="6">
        <v>2</v>
      </c>
      <c r="T105" s="8">
        <f t="shared" ref="T105:T107" si="124">R105/S105</f>
        <v>735</v>
      </c>
      <c r="U105" s="8">
        <f t="shared" ref="U105:U109" si="125">T105/4</f>
        <v>183.75</v>
      </c>
    </row>
    <row r="106" spans="2:21" x14ac:dyDescent="0.3">
      <c r="B106" s="23" t="s">
        <v>172</v>
      </c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>
        <v>623</v>
      </c>
      <c r="O106" s="6"/>
      <c r="P106" s="6">
        <v>728</v>
      </c>
      <c r="Q106" s="80"/>
      <c r="R106" s="6">
        <f t="shared" si="123"/>
        <v>1351</v>
      </c>
      <c r="S106" s="6">
        <v>2</v>
      </c>
      <c r="T106" s="8">
        <f t="shared" ref="T106" si="126">R106/S106</f>
        <v>675.5</v>
      </c>
      <c r="U106" s="8">
        <f t="shared" ref="U106" si="127">T106/4</f>
        <v>168.875</v>
      </c>
    </row>
    <row r="107" spans="2:21" x14ac:dyDescent="0.3">
      <c r="B107" s="38" t="s">
        <v>101</v>
      </c>
      <c r="C107" s="6"/>
      <c r="D107" s="6"/>
      <c r="E107" s="6"/>
      <c r="F107" s="6"/>
      <c r="G107" s="6">
        <v>646</v>
      </c>
      <c r="H107" s="6"/>
      <c r="I107" s="6"/>
      <c r="J107" s="6"/>
      <c r="K107" s="6"/>
      <c r="L107" s="6"/>
      <c r="M107" s="6"/>
      <c r="N107" s="6"/>
      <c r="O107" s="6"/>
      <c r="P107" s="6"/>
      <c r="Q107" s="80"/>
      <c r="R107" s="6">
        <f t="shared" si="123"/>
        <v>646</v>
      </c>
      <c r="S107" s="6">
        <v>1</v>
      </c>
      <c r="T107" s="8">
        <f t="shared" si="124"/>
        <v>646</v>
      </c>
      <c r="U107" s="8">
        <f t="shared" si="125"/>
        <v>161.5</v>
      </c>
    </row>
    <row r="108" spans="2:21" x14ac:dyDescent="0.3">
      <c r="B108" s="57" t="s">
        <v>125</v>
      </c>
      <c r="C108" s="39">
        <f>SUM(C95:C107)</f>
        <v>3513</v>
      </c>
      <c r="D108" s="39">
        <f>SUM(D95:D107)</f>
        <v>3344</v>
      </c>
      <c r="E108" s="39">
        <f t="shared" ref="E108" si="128">SUM(E95:E107)</f>
        <v>3424</v>
      </c>
      <c r="F108" s="39">
        <f t="shared" ref="F108" si="129">SUM(F95:F107)</f>
        <v>3383</v>
      </c>
      <c r="G108" s="39">
        <f t="shared" ref="G108" si="130">SUM(G95:G107)</f>
        <v>3602</v>
      </c>
      <c r="H108" s="39">
        <f t="shared" ref="H108" si="131">SUM(H95:H107)</f>
        <v>3403</v>
      </c>
      <c r="I108" s="39">
        <f t="shared" ref="I108" si="132">SUM(I95:I107)</f>
        <v>3490</v>
      </c>
      <c r="J108" s="39">
        <f t="shared" ref="J108" si="133">SUM(J95:J107)</f>
        <v>3879</v>
      </c>
      <c r="K108" s="39">
        <f t="shared" ref="K108:T108" si="134">SUM(K95:K107)</f>
        <v>3786</v>
      </c>
      <c r="L108" s="39">
        <f t="shared" si="134"/>
        <v>3670</v>
      </c>
      <c r="M108" s="39">
        <f t="shared" si="134"/>
        <v>3542</v>
      </c>
      <c r="N108" s="39">
        <f t="shared" si="134"/>
        <v>3684</v>
      </c>
      <c r="O108" s="39">
        <f t="shared" si="134"/>
        <v>3638</v>
      </c>
      <c r="P108" s="39">
        <f t="shared" si="134"/>
        <v>3726</v>
      </c>
      <c r="Q108" s="6">
        <f t="shared" si="134"/>
        <v>0</v>
      </c>
      <c r="R108" s="6">
        <f t="shared" si="134"/>
        <v>50084</v>
      </c>
      <c r="S108" s="6">
        <f t="shared" si="134"/>
        <v>84</v>
      </c>
      <c r="T108" s="8">
        <f t="shared" si="134"/>
        <v>7969.3831168831166</v>
      </c>
      <c r="U108" s="8">
        <f t="shared" si="125"/>
        <v>1992.3457792207791</v>
      </c>
    </row>
    <row r="109" spans="2:21" x14ac:dyDescent="0.3">
      <c r="B109" s="58" t="s">
        <v>18</v>
      </c>
      <c r="C109" s="59">
        <v>343</v>
      </c>
      <c r="D109" s="61">
        <v>168</v>
      </c>
      <c r="E109" s="61">
        <v>7</v>
      </c>
      <c r="F109" s="59">
        <v>152</v>
      </c>
      <c r="G109" s="61">
        <v>285</v>
      </c>
      <c r="H109" s="59">
        <v>12</v>
      </c>
      <c r="I109" s="61">
        <v>104</v>
      </c>
      <c r="J109" s="59">
        <v>280</v>
      </c>
      <c r="K109" s="59">
        <v>567</v>
      </c>
      <c r="L109" s="59">
        <v>387</v>
      </c>
      <c r="M109" s="59">
        <v>407</v>
      </c>
      <c r="N109" s="61">
        <v>171</v>
      </c>
      <c r="O109" s="61">
        <v>229</v>
      </c>
      <c r="P109" s="61">
        <v>4</v>
      </c>
      <c r="Q109" s="6"/>
      <c r="R109" s="3"/>
      <c r="S109" s="3"/>
      <c r="T109" s="8">
        <f>T108/5</f>
        <v>1593.8766233766232</v>
      </c>
      <c r="U109" s="8">
        <f t="shared" si="125"/>
        <v>398.46915584415581</v>
      </c>
    </row>
    <row r="110" spans="2:21" x14ac:dyDescent="0.3">
      <c r="B110" s="60" t="s">
        <v>126</v>
      </c>
      <c r="C110" s="8">
        <f>C108/4</f>
        <v>878.25</v>
      </c>
      <c r="D110" s="8">
        <f t="shared" ref="D110:M110" si="135">D108/4</f>
        <v>836</v>
      </c>
      <c r="E110" s="8">
        <f t="shared" si="135"/>
        <v>856</v>
      </c>
      <c r="F110" s="8">
        <f t="shared" si="135"/>
        <v>845.75</v>
      </c>
      <c r="G110" s="8">
        <f t="shared" si="135"/>
        <v>900.5</v>
      </c>
      <c r="H110" s="8">
        <f t="shared" si="135"/>
        <v>850.75</v>
      </c>
      <c r="I110" s="8">
        <f t="shared" si="135"/>
        <v>872.5</v>
      </c>
      <c r="J110" s="8">
        <f t="shared" si="135"/>
        <v>969.75</v>
      </c>
      <c r="K110" s="8">
        <f t="shared" si="135"/>
        <v>946.5</v>
      </c>
      <c r="L110" s="8">
        <f t="shared" si="135"/>
        <v>917.5</v>
      </c>
      <c r="M110" s="8">
        <f t="shared" si="135"/>
        <v>885.5</v>
      </c>
      <c r="N110" s="8">
        <f t="shared" ref="N110:P110" si="136">N108/4</f>
        <v>921</v>
      </c>
      <c r="O110" s="8">
        <f t="shared" si="136"/>
        <v>909.5</v>
      </c>
      <c r="P110" s="8">
        <f t="shared" si="136"/>
        <v>931.5</v>
      </c>
      <c r="Q110" s="6"/>
      <c r="R110" s="3"/>
      <c r="S110" s="3"/>
      <c r="T110" s="3"/>
      <c r="U110" s="3"/>
    </row>
    <row r="111" spans="2:21" x14ac:dyDescent="0.3">
      <c r="B111" s="60" t="s">
        <v>127</v>
      </c>
      <c r="C111" s="8">
        <f>C110/6</f>
        <v>146.375</v>
      </c>
      <c r="D111" s="8">
        <f t="shared" ref="D111" si="137">D110/6</f>
        <v>139.33333333333334</v>
      </c>
      <c r="E111" s="8">
        <f t="shared" ref="E111" si="138">E110/6</f>
        <v>142.66666666666666</v>
      </c>
      <c r="F111" s="8">
        <f t="shared" ref="F111" si="139">F110/6</f>
        <v>140.95833333333334</v>
      </c>
      <c r="G111" s="8">
        <f t="shared" ref="G111" si="140">G110/6</f>
        <v>150.08333333333334</v>
      </c>
      <c r="H111" s="8">
        <f t="shared" ref="H111" si="141">H110/6</f>
        <v>141.79166666666666</v>
      </c>
      <c r="I111" s="8">
        <f t="shared" ref="I111" si="142">I110/6</f>
        <v>145.41666666666666</v>
      </c>
      <c r="J111" s="8">
        <f t="shared" ref="J111" si="143">J110/6</f>
        <v>161.625</v>
      </c>
      <c r="K111" s="8">
        <f t="shared" ref="K111" si="144">K110/6</f>
        <v>157.75</v>
      </c>
      <c r="L111" s="8">
        <f t="shared" ref="L111" si="145">L110/6</f>
        <v>152.91666666666666</v>
      </c>
      <c r="M111" s="8">
        <f t="shared" ref="M111:N111" si="146">M110/6</f>
        <v>147.58333333333334</v>
      </c>
      <c r="N111" s="8">
        <f t="shared" si="146"/>
        <v>153.5</v>
      </c>
      <c r="O111" s="8">
        <f t="shared" ref="O111" si="147">O110/6</f>
        <v>151.58333333333334</v>
      </c>
      <c r="P111" s="8">
        <f t="shared" ref="P111" si="148">P110/6</f>
        <v>155.25</v>
      </c>
      <c r="Q111" s="8">
        <f t="shared" ref="Q111" si="149">Q110/6</f>
        <v>0</v>
      </c>
      <c r="R111" s="3"/>
      <c r="S111" s="3"/>
      <c r="T111" s="3"/>
      <c r="U111" s="3"/>
    </row>
    <row r="114" spans="2:21" ht="28.8" x14ac:dyDescent="0.3">
      <c r="B114" s="56" t="s">
        <v>138</v>
      </c>
      <c r="C114" s="4" t="s">
        <v>2</v>
      </c>
      <c r="D114" s="4" t="s">
        <v>3</v>
      </c>
      <c r="E114" s="4" t="s">
        <v>4</v>
      </c>
      <c r="F114" s="4" t="s">
        <v>5</v>
      </c>
      <c r="G114" s="4" t="s">
        <v>6</v>
      </c>
      <c r="H114" s="4" t="s">
        <v>7</v>
      </c>
      <c r="I114" s="4" t="s">
        <v>8</v>
      </c>
      <c r="J114" s="4" t="s">
        <v>9</v>
      </c>
      <c r="K114" s="4" t="s">
        <v>10</v>
      </c>
      <c r="L114" s="102" t="s">
        <v>11</v>
      </c>
      <c r="M114" s="102" t="s">
        <v>12</v>
      </c>
      <c r="N114" s="102" t="s">
        <v>13</v>
      </c>
      <c r="O114" s="102" t="s">
        <v>14</v>
      </c>
      <c r="P114" s="102" t="s">
        <v>15</v>
      </c>
      <c r="Q114" s="4"/>
      <c r="R114" s="24" t="s">
        <v>19</v>
      </c>
      <c r="S114" s="24" t="s">
        <v>20</v>
      </c>
      <c r="T114" s="24" t="s">
        <v>60</v>
      </c>
      <c r="U114" s="24" t="s">
        <v>124</v>
      </c>
    </row>
    <row r="115" spans="2:21" x14ac:dyDescent="0.3">
      <c r="B115" s="45" t="s">
        <v>87</v>
      </c>
      <c r="C115" s="6"/>
      <c r="D115" s="5">
        <v>676</v>
      </c>
      <c r="E115" s="5"/>
      <c r="F115" s="5">
        <v>692</v>
      </c>
      <c r="G115">
        <v>778</v>
      </c>
      <c r="H115" s="5">
        <v>567</v>
      </c>
      <c r="I115" s="6">
        <v>629</v>
      </c>
      <c r="J115" s="6"/>
      <c r="K115" s="6"/>
      <c r="L115" s="6"/>
      <c r="M115" s="6">
        <v>722</v>
      </c>
      <c r="N115" s="6"/>
      <c r="O115" s="6"/>
      <c r="P115" s="6"/>
      <c r="Q115" s="80"/>
      <c r="R115" s="6">
        <f t="shared" ref="R115:R122" si="150">SUM(C115:Q115)</f>
        <v>4064</v>
      </c>
      <c r="S115" s="6">
        <v>6</v>
      </c>
      <c r="T115" s="8">
        <f t="shared" ref="T115:T122" si="151">R115/S115</f>
        <v>677.33333333333337</v>
      </c>
      <c r="U115" s="8">
        <f t="shared" ref="U115:U122" si="152">T115/4</f>
        <v>169.33333333333334</v>
      </c>
    </row>
    <row r="116" spans="2:21" x14ac:dyDescent="0.3">
      <c r="B116" s="45" t="s">
        <v>139</v>
      </c>
      <c r="C116" s="6"/>
      <c r="D116" s="6"/>
      <c r="E116" s="6"/>
      <c r="F116" s="6"/>
      <c r="G116" s="6"/>
      <c r="H116" s="6">
        <v>495</v>
      </c>
      <c r="I116" s="6">
        <v>506</v>
      </c>
      <c r="J116" s="6">
        <v>527</v>
      </c>
      <c r="K116" s="6"/>
      <c r="L116" s="6"/>
      <c r="M116" s="6">
        <v>565</v>
      </c>
      <c r="N116" s="6">
        <v>644</v>
      </c>
      <c r="O116" s="6">
        <v>553</v>
      </c>
      <c r="P116" s="6">
        <v>710</v>
      </c>
      <c r="Q116" s="80"/>
      <c r="R116" s="6">
        <f t="shared" si="150"/>
        <v>4000</v>
      </c>
      <c r="S116" s="6">
        <v>7</v>
      </c>
      <c r="T116" s="8">
        <f t="shared" si="151"/>
        <v>571.42857142857144</v>
      </c>
      <c r="U116" s="8">
        <f t="shared" si="152"/>
        <v>142.85714285714286</v>
      </c>
    </row>
    <row r="117" spans="2:21" x14ac:dyDescent="0.3">
      <c r="B117" s="45" t="s">
        <v>117</v>
      </c>
      <c r="C117" s="6">
        <v>584</v>
      </c>
      <c r="D117" s="6">
        <v>533</v>
      </c>
      <c r="E117" s="6">
        <v>489</v>
      </c>
      <c r="F117" s="6">
        <v>512</v>
      </c>
      <c r="G117" s="6">
        <v>582</v>
      </c>
      <c r="H117" s="6">
        <v>575</v>
      </c>
      <c r="I117" s="6">
        <v>522</v>
      </c>
      <c r="J117" s="6">
        <v>564</v>
      </c>
      <c r="K117" s="6">
        <v>478</v>
      </c>
      <c r="L117" s="6">
        <v>647</v>
      </c>
      <c r="M117" s="6">
        <v>472</v>
      </c>
      <c r="N117" s="6"/>
      <c r="O117" s="6"/>
      <c r="P117" s="6"/>
      <c r="Q117" s="80"/>
      <c r="R117" s="6">
        <f t="shared" si="150"/>
        <v>5958</v>
      </c>
      <c r="S117" s="6">
        <v>11</v>
      </c>
      <c r="T117" s="8">
        <f t="shared" si="151"/>
        <v>541.63636363636363</v>
      </c>
      <c r="U117" s="8">
        <f t="shared" si="152"/>
        <v>135.40909090909091</v>
      </c>
    </row>
    <row r="118" spans="2:21" x14ac:dyDescent="0.3">
      <c r="B118" s="45" t="s">
        <v>116</v>
      </c>
      <c r="C118" s="6">
        <v>507</v>
      </c>
      <c r="D118" s="6">
        <v>542</v>
      </c>
      <c r="E118" s="6">
        <v>481</v>
      </c>
      <c r="F118" s="6">
        <v>596</v>
      </c>
      <c r="G118" s="6">
        <v>474</v>
      </c>
      <c r="H118" s="6"/>
      <c r="I118" s="6">
        <v>569</v>
      </c>
      <c r="J118" s="6">
        <v>521</v>
      </c>
      <c r="K118" s="6">
        <v>519</v>
      </c>
      <c r="L118" s="6"/>
      <c r="M118" s="6">
        <v>526</v>
      </c>
      <c r="N118" s="6">
        <v>546</v>
      </c>
      <c r="O118" s="6">
        <v>523</v>
      </c>
      <c r="P118" s="6">
        <v>549</v>
      </c>
      <c r="Q118" s="80"/>
      <c r="R118" s="6">
        <f t="shared" si="150"/>
        <v>6353</v>
      </c>
      <c r="S118" s="6">
        <v>12</v>
      </c>
      <c r="T118" s="8">
        <f t="shared" si="151"/>
        <v>529.41666666666663</v>
      </c>
      <c r="U118" s="8">
        <f t="shared" si="152"/>
        <v>132.35416666666666</v>
      </c>
    </row>
    <row r="119" spans="2:21" x14ac:dyDescent="0.3">
      <c r="B119" s="47" t="s">
        <v>119</v>
      </c>
      <c r="C119" s="6">
        <v>504</v>
      </c>
      <c r="D119" s="6">
        <v>554</v>
      </c>
      <c r="E119" s="6">
        <v>496</v>
      </c>
      <c r="F119" s="6"/>
      <c r="G119" s="6">
        <v>432</v>
      </c>
      <c r="H119" s="6">
        <v>482</v>
      </c>
      <c r="I119" s="6">
        <v>452</v>
      </c>
      <c r="J119" s="6">
        <v>509</v>
      </c>
      <c r="K119" s="6">
        <v>556</v>
      </c>
      <c r="L119" s="6">
        <v>549</v>
      </c>
      <c r="M119" s="6"/>
      <c r="N119" s="6">
        <v>574</v>
      </c>
      <c r="O119" s="6">
        <v>505</v>
      </c>
      <c r="P119" s="6"/>
      <c r="Q119" s="80"/>
      <c r="R119" s="6">
        <f t="shared" si="150"/>
        <v>5613</v>
      </c>
      <c r="S119" s="6">
        <v>11</v>
      </c>
      <c r="T119" s="8">
        <f t="shared" si="151"/>
        <v>510.27272727272725</v>
      </c>
      <c r="U119" s="8">
        <f t="shared" si="152"/>
        <v>127.56818181818181</v>
      </c>
    </row>
    <row r="120" spans="2:21" x14ac:dyDescent="0.3">
      <c r="B120" s="45" t="s">
        <v>118</v>
      </c>
      <c r="C120" s="6">
        <v>603</v>
      </c>
      <c r="D120" s="6">
        <v>541</v>
      </c>
      <c r="E120" s="6">
        <v>538</v>
      </c>
      <c r="F120" s="6">
        <v>471</v>
      </c>
      <c r="G120" s="6"/>
      <c r="H120" s="6"/>
      <c r="I120" s="6"/>
      <c r="J120" s="6">
        <v>492</v>
      </c>
      <c r="K120" s="6">
        <v>469</v>
      </c>
      <c r="L120" s="6">
        <v>473</v>
      </c>
      <c r="M120" s="6"/>
      <c r="N120" s="6">
        <v>462</v>
      </c>
      <c r="O120" s="6"/>
      <c r="P120" s="6"/>
      <c r="Q120" s="80"/>
      <c r="R120" s="6">
        <f t="shared" si="150"/>
        <v>4049</v>
      </c>
      <c r="S120" s="6">
        <v>8</v>
      </c>
      <c r="T120" s="8">
        <f t="shared" si="151"/>
        <v>506.125</v>
      </c>
      <c r="U120" s="8">
        <f t="shared" si="152"/>
        <v>126.53125</v>
      </c>
    </row>
    <row r="121" spans="2:21" x14ac:dyDescent="0.3">
      <c r="B121" s="45" t="s">
        <v>120</v>
      </c>
      <c r="C121" s="6">
        <v>535</v>
      </c>
      <c r="D121" s="6">
        <v>600</v>
      </c>
      <c r="E121" s="6">
        <v>459</v>
      </c>
      <c r="F121" s="6">
        <v>526</v>
      </c>
      <c r="G121" s="6">
        <v>422</v>
      </c>
      <c r="H121" s="6">
        <v>529</v>
      </c>
      <c r="I121" s="6">
        <v>498</v>
      </c>
      <c r="J121" s="6">
        <v>459</v>
      </c>
      <c r="K121" s="6">
        <v>457</v>
      </c>
      <c r="L121" s="6">
        <v>482</v>
      </c>
      <c r="M121" s="6">
        <v>475</v>
      </c>
      <c r="N121" s="6">
        <v>508</v>
      </c>
      <c r="O121" s="6">
        <v>514</v>
      </c>
      <c r="P121" s="6"/>
      <c r="Q121" s="80"/>
      <c r="R121" s="6">
        <f t="shared" si="150"/>
        <v>6464</v>
      </c>
      <c r="S121" s="6">
        <v>13</v>
      </c>
      <c r="T121" s="8">
        <f t="shared" si="151"/>
        <v>497.23076923076923</v>
      </c>
      <c r="U121" s="8">
        <f t="shared" si="152"/>
        <v>124.30769230769231</v>
      </c>
    </row>
    <row r="122" spans="2:21" x14ac:dyDescent="0.3">
      <c r="B122" s="45" t="s">
        <v>121</v>
      </c>
      <c r="C122" s="6">
        <v>465</v>
      </c>
      <c r="D122" s="6"/>
      <c r="E122" s="6"/>
      <c r="F122" s="6">
        <v>437</v>
      </c>
      <c r="G122" s="6">
        <v>485</v>
      </c>
      <c r="H122" s="6">
        <v>497</v>
      </c>
      <c r="I122" s="6"/>
      <c r="J122" s="6"/>
      <c r="K122" s="6">
        <v>502</v>
      </c>
      <c r="L122" s="6">
        <v>516</v>
      </c>
      <c r="M122" s="6"/>
      <c r="N122" s="6"/>
      <c r="O122" s="6">
        <v>411</v>
      </c>
      <c r="P122" s="6">
        <v>553</v>
      </c>
      <c r="Q122" s="80"/>
      <c r="R122" s="6">
        <f t="shared" si="150"/>
        <v>3866</v>
      </c>
      <c r="S122" s="6">
        <v>8</v>
      </c>
      <c r="T122" s="8">
        <f t="shared" si="151"/>
        <v>483.25</v>
      </c>
      <c r="U122" s="8">
        <f t="shared" si="152"/>
        <v>120.8125</v>
      </c>
    </row>
    <row r="123" spans="2:21" x14ac:dyDescent="0.3">
      <c r="B123" s="23" t="s">
        <v>164</v>
      </c>
      <c r="C123" s="3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>
        <v>681</v>
      </c>
      <c r="O123" s="6"/>
      <c r="P123" s="6"/>
      <c r="Q123" s="80"/>
      <c r="R123" s="6">
        <f t="shared" ref="R123:R129" si="153">SUM(C123:Q123)</f>
        <v>681</v>
      </c>
      <c r="S123" s="6">
        <v>1</v>
      </c>
      <c r="T123" s="8">
        <f t="shared" ref="T123" si="154">R123/S123</f>
        <v>681</v>
      </c>
      <c r="U123" s="8">
        <f t="shared" ref="U123" si="155">T123/4</f>
        <v>170.25</v>
      </c>
    </row>
    <row r="124" spans="2:21" x14ac:dyDescent="0.3">
      <c r="B124" s="23" t="s">
        <v>168</v>
      </c>
      <c r="D124" s="6"/>
      <c r="E124" s="6"/>
      <c r="F124" s="6"/>
      <c r="G124" s="6"/>
      <c r="H124" s="6"/>
      <c r="I124" s="6"/>
      <c r="J124" s="6"/>
      <c r="K124" s="6"/>
      <c r="L124" s="6"/>
      <c r="M124" s="6">
        <v>558</v>
      </c>
      <c r="N124" s="6"/>
      <c r="O124" s="6"/>
      <c r="P124" s="6"/>
      <c r="Q124" s="80"/>
      <c r="R124" s="6">
        <f t="shared" si="153"/>
        <v>558</v>
      </c>
      <c r="S124" s="6">
        <v>1</v>
      </c>
      <c r="T124" s="8">
        <f t="shared" ref="T124:T125" si="156">R124/S124</f>
        <v>558</v>
      </c>
      <c r="U124" s="8">
        <f t="shared" ref="U124:U125" si="157">T124/4</f>
        <v>139.5</v>
      </c>
    </row>
    <row r="125" spans="2:21" x14ac:dyDescent="0.3">
      <c r="B125" s="23" t="s">
        <v>159</v>
      </c>
      <c r="C125" s="6"/>
      <c r="D125" s="6"/>
      <c r="E125" s="6"/>
      <c r="F125" s="6"/>
      <c r="G125" s="6"/>
      <c r="H125" s="6"/>
      <c r="I125" s="6"/>
      <c r="J125" s="6"/>
      <c r="K125" s="6"/>
      <c r="L125" s="6">
        <v>635</v>
      </c>
      <c r="M125" s="6"/>
      <c r="N125" s="6"/>
      <c r="O125" s="6"/>
      <c r="P125" s="6"/>
      <c r="Q125" s="80"/>
      <c r="R125" s="6">
        <f t="shared" si="153"/>
        <v>635</v>
      </c>
      <c r="S125" s="6">
        <v>1</v>
      </c>
      <c r="T125" s="8">
        <f t="shared" si="156"/>
        <v>635</v>
      </c>
      <c r="U125" s="8">
        <f t="shared" si="157"/>
        <v>158.75</v>
      </c>
    </row>
    <row r="126" spans="2:21" x14ac:dyDescent="0.3">
      <c r="B126" s="23" t="s">
        <v>177</v>
      </c>
      <c r="C126" s="3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>
        <v>613</v>
      </c>
      <c r="Q126" s="80"/>
      <c r="R126" s="6">
        <f t="shared" si="153"/>
        <v>613</v>
      </c>
      <c r="S126" s="6">
        <v>1</v>
      </c>
      <c r="T126" s="8">
        <f t="shared" ref="T126" si="158">R126/S126</f>
        <v>613</v>
      </c>
      <c r="U126" s="8">
        <f t="shared" ref="U126" si="159">T126/4</f>
        <v>153.25</v>
      </c>
    </row>
    <row r="127" spans="2:21" x14ac:dyDescent="0.3">
      <c r="B127" s="23" t="s">
        <v>178</v>
      </c>
      <c r="C127" s="3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>
        <v>592</v>
      </c>
      <c r="Q127" s="80"/>
      <c r="R127" s="6">
        <f t="shared" si="153"/>
        <v>592</v>
      </c>
      <c r="S127" s="6">
        <v>1</v>
      </c>
      <c r="T127" s="8">
        <f t="shared" ref="T127:T128" si="160">R127/S127</f>
        <v>592</v>
      </c>
      <c r="U127" s="8">
        <f t="shared" ref="U127:U128" si="161">T127/4</f>
        <v>148</v>
      </c>
    </row>
    <row r="128" spans="2:21" x14ac:dyDescent="0.3">
      <c r="B128" s="21" t="s">
        <v>49</v>
      </c>
      <c r="C128" s="3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>
        <v>566</v>
      </c>
      <c r="Q128" s="80"/>
      <c r="R128" s="6">
        <f t="shared" si="153"/>
        <v>566</v>
      </c>
      <c r="S128" s="6">
        <v>1</v>
      </c>
      <c r="T128" s="8">
        <f t="shared" si="160"/>
        <v>566</v>
      </c>
      <c r="U128" s="8">
        <f t="shared" si="161"/>
        <v>141.5</v>
      </c>
    </row>
    <row r="129" spans="2:21" x14ac:dyDescent="0.3">
      <c r="B129" s="22" t="s">
        <v>58</v>
      </c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>
        <v>513</v>
      </c>
      <c r="P129" s="6"/>
      <c r="Q129" s="80"/>
      <c r="R129" s="6">
        <f t="shared" si="153"/>
        <v>513</v>
      </c>
      <c r="S129" s="6">
        <v>1</v>
      </c>
      <c r="T129" s="8">
        <f t="shared" ref="T129" si="162">R129/S129</f>
        <v>513</v>
      </c>
      <c r="U129" s="8">
        <f t="shared" ref="U129" si="163">T129/4</f>
        <v>128.25</v>
      </c>
    </row>
    <row r="130" spans="2:21" x14ac:dyDescent="0.3">
      <c r="B130" s="16" t="s">
        <v>39</v>
      </c>
      <c r="C130" s="6"/>
      <c r="D130" s="6"/>
      <c r="E130" s="6">
        <v>640</v>
      </c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80"/>
      <c r="R130" s="6">
        <f t="shared" ref="R130" si="164">SUM(C130:Q130)</f>
        <v>640</v>
      </c>
      <c r="S130" s="6">
        <v>1</v>
      </c>
      <c r="T130" s="8">
        <f t="shared" ref="T130" si="165">R130/S130</f>
        <v>640</v>
      </c>
      <c r="U130" s="8">
        <f t="shared" ref="U130:U131" si="166">T130/4</f>
        <v>160</v>
      </c>
    </row>
    <row r="131" spans="2:21" x14ac:dyDescent="0.3">
      <c r="B131" s="57" t="s">
        <v>125</v>
      </c>
      <c r="C131" s="39">
        <f>SUM(C114:C130)</f>
        <v>3198</v>
      </c>
      <c r="D131" s="39">
        <f>SUM(D114:D130)</f>
        <v>3446</v>
      </c>
      <c r="E131" s="39">
        <f t="shared" ref="E131" si="167">SUM(E114:E130)</f>
        <v>3103</v>
      </c>
      <c r="F131" s="39">
        <f t="shared" ref="F131" si="168">SUM(F114:F130)</f>
        <v>3234</v>
      </c>
      <c r="G131" s="39">
        <f t="shared" ref="G131" si="169">SUM(G114:G130)</f>
        <v>3173</v>
      </c>
      <c r="H131" s="39">
        <f t="shared" ref="H131" si="170">SUM(H114:H130)</f>
        <v>3145</v>
      </c>
      <c r="I131" s="39">
        <f t="shared" ref="I131" si="171">SUM(I114:I130)</f>
        <v>3176</v>
      </c>
      <c r="J131" s="39">
        <f t="shared" ref="J131" si="172">SUM(J114:J130)</f>
        <v>3072</v>
      </c>
      <c r="K131" s="39">
        <f t="shared" ref="K131:T131" si="173">SUM(K114:K130)</f>
        <v>2981</v>
      </c>
      <c r="L131" s="39">
        <f t="shared" si="173"/>
        <v>3302</v>
      </c>
      <c r="M131" s="39">
        <f t="shared" si="173"/>
        <v>3318</v>
      </c>
      <c r="N131" s="39">
        <f t="shared" si="173"/>
        <v>3415</v>
      </c>
      <c r="O131" s="39">
        <f t="shared" si="173"/>
        <v>3019</v>
      </c>
      <c r="P131" s="39">
        <f t="shared" si="173"/>
        <v>3583</v>
      </c>
      <c r="Q131" s="6">
        <f t="shared" si="173"/>
        <v>0</v>
      </c>
      <c r="R131" s="6">
        <f t="shared" si="173"/>
        <v>45165</v>
      </c>
      <c r="S131" s="6">
        <f t="shared" si="173"/>
        <v>84</v>
      </c>
      <c r="T131" s="8">
        <f t="shared" si="173"/>
        <v>9114.6934315684321</v>
      </c>
      <c r="U131" s="8">
        <f t="shared" si="166"/>
        <v>2278.673357892108</v>
      </c>
    </row>
    <row r="132" spans="2:21" x14ac:dyDescent="0.3">
      <c r="B132" s="58" t="s">
        <v>18</v>
      </c>
      <c r="C132" s="61">
        <v>190</v>
      </c>
      <c r="D132" s="59">
        <v>302</v>
      </c>
      <c r="E132" s="61">
        <v>363</v>
      </c>
      <c r="F132" s="59">
        <v>38</v>
      </c>
      <c r="G132" s="61">
        <v>233</v>
      </c>
      <c r="H132" s="61">
        <v>68</v>
      </c>
      <c r="I132" s="61">
        <v>290</v>
      </c>
      <c r="J132" s="61">
        <v>425</v>
      </c>
      <c r="K132" s="61">
        <v>324</v>
      </c>
      <c r="L132" s="61">
        <v>531</v>
      </c>
      <c r="M132" s="59">
        <v>52</v>
      </c>
      <c r="N132" s="59">
        <v>138</v>
      </c>
      <c r="O132" s="61">
        <v>72</v>
      </c>
      <c r="P132" s="6"/>
      <c r="Q132" s="6"/>
      <c r="R132" s="3"/>
      <c r="S132" s="3"/>
      <c r="T132" s="8"/>
      <c r="U132" s="8"/>
    </row>
    <row r="133" spans="2:21" x14ac:dyDescent="0.3">
      <c r="B133" s="60" t="s">
        <v>126</v>
      </c>
      <c r="C133" s="8">
        <f>C131/4</f>
        <v>799.5</v>
      </c>
      <c r="D133" s="8">
        <f t="shared" ref="D133:M133" si="174">D131/4</f>
        <v>861.5</v>
      </c>
      <c r="E133" s="8">
        <f t="shared" si="174"/>
        <v>775.75</v>
      </c>
      <c r="F133" s="8">
        <f t="shared" si="174"/>
        <v>808.5</v>
      </c>
      <c r="G133" s="8">
        <f t="shared" si="174"/>
        <v>793.25</v>
      </c>
      <c r="H133" s="8">
        <f t="shared" si="174"/>
        <v>786.25</v>
      </c>
      <c r="I133" s="8">
        <f t="shared" si="174"/>
        <v>794</v>
      </c>
      <c r="J133" s="8">
        <f t="shared" si="174"/>
        <v>768</v>
      </c>
      <c r="K133" s="8">
        <f t="shared" si="174"/>
        <v>745.25</v>
      </c>
      <c r="L133" s="8">
        <f t="shared" si="174"/>
        <v>825.5</v>
      </c>
      <c r="M133" s="8">
        <f t="shared" si="174"/>
        <v>829.5</v>
      </c>
      <c r="N133" s="8">
        <f t="shared" ref="N133:O133" si="175">N131/4</f>
        <v>853.75</v>
      </c>
      <c r="O133" s="8">
        <f t="shared" si="175"/>
        <v>754.75</v>
      </c>
      <c r="P133" s="6"/>
      <c r="Q133" s="6"/>
      <c r="R133" s="3"/>
      <c r="S133" s="3"/>
      <c r="T133" s="3"/>
      <c r="U133" s="3"/>
    </row>
    <row r="134" spans="2:21" x14ac:dyDescent="0.3">
      <c r="B134" s="60" t="s">
        <v>127</v>
      </c>
      <c r="C134" s="8">
        <f>C133/6</f>
        <v>133.25</v>
      </c>
      <c r="D134" s="8">
        <f t="shared" ref="D134" si="176">D133/6</f>
        <v>143.58333333333334</v>
      </c>
      <c r="E134" s="8">
        <f t="shared" ref="E134" si="177">E133/6</f>
        <v>129.29166666666666</v>
      </c>
      <c r="F134" s="8">
        <f t="shared" ref="F134" si="178">F133/6</f>
        <v>134.75</v>
      </c>
      <c r="G134" s="8">
        <f t="shared" ref="G134" si="179">G133/6</f>
        <v>132.20833333333334</v>
      </c>
      <c r="H134" s="8">
        <f t="shared" ref="H134" si="180">H133/6</f>
        <v>131.04166666666666</v>
      </c>
      <c r="I134" s="8">
        <f t="shared" ref="I134" si="181">I133/6</f>
        <v>132.33333333333334</v>
      </c>
      <c r="J134" s="8">
        <f t="shared" ref="J134" si="182">J133/6</f>
        <v>128</v>
      </c>
      <c r="K134" s="8">
        <f t="shared" ref="K134" si="183">K133/6</f>
        <v>124.20833333333333</v>
      </c>
      <c r="L134" s="8">
        <f t="shared" ref="L134" si="184">L133/6</f>
        <v>137.58333333333334</v>
      </c>
      <c r="M134" s="8">
        <f t="shared" ref="M134:N134" si="185">M133/6</f>
        <v>138.25</v>
      </c>
      <c r="N134" s="8">
        <f t="shared" si="185"/>
        <v>142.29166666666666</v>
      </c>
      <c r="O134" s="8">
        <f t="shared" ref="O134" si="186">O133/6</f>
        <v>125.79166666666667</v>
      </c>
      <c r="P134" s="8">
        <f t="shared" ref="P134" si="187">P133/6</f>
        <v>0</v>
      </c>
      <c r="Q134" s="8">
        <f t="shared" ref="Q134" si="188">Q133/6</f>
        <v>0</v>
      </c>
      <c r="R134" s="3"/>
      <c r="S134" s="3"/>
      <c r="T134" s="3"/>
      <c r="U134" s="3"/>
    </row>
  </sheetData>
  <sortState xmlns:xlrd2="http://schemas.microsoft.com/office/spreadsheetml/2017/richdata2" ref="B115:U122">
    <sortCondition descending="1" ref="T115:T122"/>
  </sortState>
  <pageMargins left="0.70866141732283472" right="0.70866141732283472" top="0.55118110236220474" bottom="0.35433070866141736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90A66-5746-4B8B-86A1-DA9A199C80BD}">
  <dimension ref="A1:J28"/>
  <sheetViews>
    <sheetView topLeftCell="A12" workbookViewId="0">
      <selection activeCell="K28" sqref="K28"/>
    </sheetView>
  </sheetViews>
  <sheetFormatPr defaultRowHeight="14.4" x14ac:dyDescent="0.3"/>
  <cols>
    <col min="1" max="1" width="5.44140625" customWidth="1"/>
    <col min="2" max="2" width="3.77734375" customWidth="1"/>
    <col min="3" max="3" width="26" bestFit="1" customWidth="1"/>
    <col min="4" max="4" width="8.21875" style="3" customWidth="1"/>
    <col min="5" max="6" width="5.77734375" customWidth="1"/>
    <col min="7" max="7" width="3.44140625" customWidth="1"/>
    <col min="8" max="8" width="3.88671875" customWidth="1"/>
    <col min="9" max="9" width="26" customWidth="1"/>
    <col min="10" max="10" width="8.21875" customWidth="1"/>
  </cols>
  <sheetData>
    <row r="1" spans="1:10" ht="18" x14ac:dyDescent="0.35">
      <c r="E1" s="64" t="s">
        <v>160</v>
      </c>
    </row>
    <row r="3" spans="1:10" ht="18" x14ac:dyDescent="0.35">
      <c r="C3" s="63" t="s">
        <v>184</v>
      </c>
      <c r="I3" s="63" t="s">
        <v>140</v>
      </c>
    </row>
    <row r="4" spans="1:10" x14ac:dyDescent="0.3">
      <c r="C4" s="48" t="s">
        <v>141</v>
      </c>
      <c r="I4" s="48" t="s">
        <v>141</v>
      </c>
    </row>
    <row r="5" spans="1:10" ht="18" x14ac:dyDescent="0.35">
      <c r="A5">
        <v>1</v>
      </c>
      <c r="B5" s="85" t="s">
        <v>33</v>
      </c>
      <c r="C5" s="65" t="s">
        <v>34</v>
      </c>
      <c r="D5" s="66">
        <v>825</v>
      </c>
      <c r="G5">
        <v>1</v>
      </c>
      <c r="H5" s="85" t="s">
        <v>33</v>
      </c>
      <c r="I5" s="65" t="s">
        <v>34</v>
      </c>
      <c r="J5" s="66">
        <v>764</v>
      </c>
    </row>
    <row r="6" spans="1:10" ht="18" x14ac:dyDescent="0.35">
      <c r="A6">
        <v>2</v>
      </c>
      <c r="B6" s="86" t="s">
        <v>36</v>
      </c>
      <c r="C6" s="68" t="s">
        <v>37</v>
      </c>
      <c r="D6" s="67">
        <v>772</v>
      </c>
      <c r="G6">
        <v>2</v>
      </c>
      <c r="H6" s="85" t="s">
        <v>33</v>
      </c>
      <c r="I6" s="65" t="s">
        <v>35</v>
      </c>
      <c r="J6" s="67">
        <v>704</v>
      </c>
    </row>
    <row r="7" spans="1:10" ht="18" x14ac:dyDescent="0.35">
      <c r="A7">
        <v>3</v>
      </c>
      <c r="B7" s="85" t="s">
        <v>33</v>
      </c>
      <c r="C7" s="65" t="s">
        <v>35</v>
      </c>
      <c r="D7" s="72">
        <v>712</v>
      </c>
      <c r="G7">
        <v>3</v>
      </c>
      <c r="H7" s="85" t="s">
        <v>33</v>
      </c>
      <c r="I7" s="65" t="s">
        <v>38</v>
      </c>
      <c r="J7" s="72">
        <v>688</v>
      </c>
    </row>
    <row r="8" spans="1:10" ht="18" x14ac:dyDescent="0.35">
      <c r="A8">
        <v>4</v>
      </c>
      <c r="B8" s="85" t="s">
        <v>33</v>
      </c>
      <c r="C8" s="65" t="s">
        <v>38</v>
      </c>
      <c r="D8" s="69">
        <v>698</v>
      </c>
      <c r="G8">
        <v>4</v>
      </c>
      <c r="H8" s="86" t="s">
        <v>36</v>
      </c>
      <c r="I8" s="68" t="s">
        <v>37</v>
      </c>
      <c r="J8" s="69">
        <v>678</v>
      </c>
    </row>
    <row r="9" spans="1:10" ht="18" x14ac:dyDescent="0.35">
      <c r="A9">
        <v>5</v>
      </c>
      <c r="B9" s="86" t="s">
        <v>36</v>
      </c>
      <c r="C9" s="68" t="s">
        <v>46</v>
      </c>
      <c r="D9" s="69">
        <v>677</v>
      </c>
      <c r="G9">
        <v>5</v>
      </c>
      <c r="H9" s="85" t="s">
        <v>33</v>
      </c>
      <c r="I9" s="65" t="s">
        <v>39</v>
      </c>
      <c r="J9" s="69">
        <v>677</v>
      </c>
    </row>
    <row r="10" spans="1:10" ht="18" x14ac:dyDescent="0.35">
      <c r="A10">
        <v>5</v>
      </c>
      <c r="B10" s="87" t="s">
        <v>41</v>
      </c>
      <c r="C10" s="70" t="s">
        <v>53</v>
      </c>
      <c r="D10" s="69">
        <v>668</v>
      </c>
      <c r="G10">
        <v>6</v>
      </c>
      <c r="H10" s="85" t="s">
        <v>33</v>
      </c>
      <c r="I10" s="65" t="s">
        <v>43</v>
      </c>
      <c r="J10" s="69">
        <v>652</v>
      </c>
    </row>
    <row r="11" spans="1:10" ht="18" x14ac:dyDescent="0.35">
      <c r="A11">
        <v>7</v>
      </c>
      <c r="B11" s="85" t="s">
        <v>33</v>
      </c>
      <c r="C11" s="65" t="s">
        <v>39</v>
      </c>
      <c r="D11" s="69">
        <v>665</v>
      </c>
      <c r="G11">
        <v>7</v>
      </c>
      <c r="H11" s="86" t="s">
        <v>36</v>
      </c>
      <c r="I11" s="68" t="s">
        <v>47</v>
      </c>
      <c r="J11" s="69">
        <v>649</v>
      </c>
    </row>
    <row r="12" spans="1:10" ht="18" x14ac:dyDescent="0.35">
      <c r="A12">
        <v>8</v>
      </c>
      <c r="B12" s="87" t="s">
        <v>41</v>
      </c>
      <c r="C12" s="70" t="s">
        <v>45</v>
      </c>
      <c r="D12" s="69">
        <v>656</v>
      </c>
      <c r="G12">
        <v>7</v>
      </c>
      <c r="H12" s="86" t="s">
        <v>36</v>
      </c>
      <c r="I12" s="68" t="s">
        <v>44</v>
      </c>
      <c r="J12" s="71">
        <v>639</v>
      </c>
    </row>
    <row r="13" spans="1:10" ht="18" x14ac:dyDescent="0.35">
      <c r="A13">
        <v>9</v>
      </c>
      <c r="B13" s="86" t="s">
        <v>36</v>
      </c>
      <c r="C13" s="68" t="s">
        <v>47</v>
      </c>
      <c r="D13" s="69">
        <v>653</v>
      </c>
      <c r="G13">
        <v>9</v>
      </c>
      <c r="H13" s="86" t="s">
        <v>36</v>
      </c>
      <c r="I13" s="68" t="s">
        <v>46</v>
      </c>
      <c r="J13" s="69">
        <v>633</v>
      </c>
    </row>
    <row r="14" spans="1:10" ht="18" x14ac:dyDescent="0.35">
      <c r="A14">
        <v>10</v>
      </c>
      <c r="B14" s="86" t="s">
        <v>36</v>
      </c>
      <c r="C14" s="68" t="s">
        <v>40</v>
      </c>
      <c r="D14" s="69">
        <v>629</v>
      </c>
      <c r="G14">
        <v>10</v>
      </c>
      <c r="H14" s="87" t="s">
        <v>41</v>
      </c>
      <c r="I14" s="70" t="s">
        <v>45</v>
      </c>
      <c r="J14" s="69">
        <v>619</v>
      </c>
    </row>
    <row r="17" spans="1:10" ht="18" x14ac:dyDescent="0.35">
      <c r="C17" s="63" t="s">
        <v>183</v>
      </c>
      <c r="I17" s="63" t="s">
        <v>140</v>
      </c>
    </row>
    <row r="18" spans="1:10" x14ac:dyDescent="0.3">
      <c r="C18" s="48" t="s">
        <v>142</v>
      </c>
      <c r="I18" s="48" t="s">
        <v>142</v>
      </c>
    </row>
    <row r="19" spans="1:10" ht="18" x14ac:dyDescent="0.35">
      <c r="A19">
        <v>1</v>
      </c>
      <c r="B19" s="136" t="s">
        <v>83</v>
      </c>
      <c r="C19" s="137" t="s">
        <v>84</v>
      </c>
      <c r="D19" s="66">
        <v>811</v>
      </c>
      <c r="G19">
        <v>1</v>
      </c>
      <c r="H19" s="67" t="s">
        <v>65</v>
      </c>
      <c r="I19" s="88" t="s">
        <v>66</v>
      </c>
      <c r="J19" s="66">
        <v>826</v>
      </c>
    </row>
    <row r="20" spans="1:10" ht="18" x14ac:dyDescent="0.35">
      <c r="A20">
        <v>2</v>
      </c>
      <c r="B20" s="138" t="s">
        <v>92</v>
      </c>
      <c r="C20" s="139" t="s">
        <v>97</v>
      </c>
      <c r="D20" s="67">
        <v>766</v>
      </c>
      <c r="G20">
        <v>2</v>
      </c>
      <c r="H20" s="67" t="s">
        <v>62</v>
      </c>
      <c r="I20" s="88" t="s">
        <v>64</v>
      </c>
      <c r="J20" s="67">
        <v>822</v>
      </c>
    </row>
    <row r="21" spans="1:10" ht="18" x14ac:dyDescent="0.35">
      <c r="A21">
        <v>3</v>
      </c>
      <c r="B21" s="138" t="s">
        <v>92</v>
      </c>
      <c r="C21" s="139" t="s">
        <v>96</v>
      </c>
      <c r="D21" s="72">
        <v>756</v>
      </c>
      <c r="G21">
        <v>3</v>
      </c>
      <c r="H21" s="67" t="s">
        <v>62</v>
      </c>
      <c r="I21" s="88" t="s">
        <v>63</v>
      </c>
      <c r="J21" s="72">
        <v>821</v>
      </c>
    </row>
    <row r="22" spans="1:10" ht="18" x14ac:dyDescent="0.35">
      <c r="A22">
        <v>4</v>
      </c>
      <c r="B22" s="138" t="s">
        <v>92</v>
      </c>
      <c r="C22" s="139" t="s">
        <v>94</v>
      </c>
      <c r="D22" s="69">
        <v>671</v>
      </c>
      <c r="G22">
        <v>4</v>
      </c>
      <c r="H22" s="89" t="s">
        <v>67</v>
      </c>
      <c r="I22" s="90" t="s">
        <v>77</v>
      </c>
      <c r="J22" s="69">
        <v>813</v>
      </c>
    </row>
    <row r="23" spans="1:10" ht="18" x14ac:dyDescent="0.35">
      <c r="A23">
        <v>5</v>
      </c>
      <c r="B23" s="138" t="s">
        <v>92</v>
      </c>
      <c r="C23" s="139" t="s">
        <v>98</v>
      </c>
      <c r="D23" s="69">
        <v>661</v>
      </c>
      <c r="G23">
        <v>5</v>
      </c>
      <c r="H23" s="67" t="s">
        <v>65</v>
      </c>
      <c r="I23" s="88" t="s">
        <v>71</v>
      </c>
      <c r="J23" s="69">
        <v>793</v>
      </c>
    </row>
    <row r="24" spans="1:10" ht="18" x14ac:dyDescent="0.35">
      <c r="A24">
        <v>6</v>
      </c>
      <c r="B24" s="138" t="s">
        <v>92</v>
      </c>
      <c r="C24" s="139" t="s">
        <v>103</v>
      </c>
      <c r="D24" s="69">
        <v>625</v>
      </c>
      <c r="G24">
        <v>6</v>
      </c>
      <c r="H24" s="89" t="s">
        <v>67</v>
      </c>
      <c r="I24" s="90" t="s">
        <v>68</v>
      </c>
      <c r="J24" s="69">
        <v>788</v>
      </c>
    </row>
    <row r="25" spans="1:10" ht="18" x14ac:dyDescent="0.35">
      <c r="A25">
        <v>7</v>
      </c>
      <c r="B25" s="69"/>
      <c r="C25" s="133"/>
      <c r="D25" s="69"/>
      <c r="G25">
        <v>7</v>
      </c>
      <c r="H25" s="91" t="s">
        <v>69</v>
      </c>
      <c r="I25" s="92" t="s">
        <v>89</v>
      </c>
      <c r="J25" s="69">
        <v>764</v>
      </c>
    </row>
    <row r="26" spans="1:10" ht="18" x14ac:dyDescent="0.35">
      <c r="A26">
        <v>8</v>
      </c>
      <c r="B26" s="69"/>
      <c r="C26" s="133"/>
      <c r="D26" s="69"/>
      <c r="G26">
        <v>8</v>
      </c>
      <c r="H26" s="67" t="s">
        <v>62</v>
      </c>
      <c r="I26" s="88" t="s">
        <v>88</v>
      </c>
      <c r="J26" s="71">
        <v>760</v>
      </c>
    </row>
    <row r="27" spans="1:10" ht="18" x14ac:dyDescent="0.35">
      <c r="A27">
        <v>8</v>
      </c>
      <c r="B27" s="69"/>
      <c r="C27" s="133"/>
      <c r="D27" s="69"/>
      <c r="G27">
        <v>9</v>
      </c>
      <c r="H27" s="91" t="s">
        <v>69</v>
      </c>
      <c r="I27" s="92" t="s">
        <v>70</v>
      </c>
      <c r="J27" s="69">
        <v>756</v>
      </c>
    </row>
    <row r="28" spans="1:10" ht="18" x14ac:dyDescent="0.35">
      <c r="A28">
        <v>10</v>
      </c>
      <c r="B28" s="69"/>
      <c r="C28" s="133"/>
      <c r="D28" s="69"/>
      <c r="G28">
        <v>10</v>
      </c>
      <c r="H28" s="67" t="s">
        <v>62</v>
      </c>
      <c r="I28" s="88" t="s">
        <v>72</v>
      </c>
      <c r="J28" s="69">
        <v>753</v>
      </c>
    </row>
  </sheetData>
  <pageMargins left="0.70866141732283472" right="0.70866141732283472" top="0.74803149606299213" bottom="0.35433070866141736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EFADF-7535-4BFB-8B4C-24F5A83CA7A7}">
  <dimension ref="A1:I125"/>
  <sheetViews>
    <sheetView workbookViewId="0">
      <selection activeCell="L11" sqref="L11"/>
    </sheetView>
  </sheetViews>
  <sheetFormatPr defaultRowHeight="14.4" x14ac:dyDescent="0.3"/>
  <cols>
    <col min="1" max="1" width="8.33203125" customWidth="1"/>
    <col min="2" max="2" width="3.21875" bestFit="1" customWidth="1"/>
    <col min="3" max="3" width="22.5546875" bestFit="1" customWidth="1"/>
    <col min="7" max="8" width="8.88671875" style="48"/>
  </cols>
  <sheetData>
    <row r="1" spans="1:8" ht="18" x14ac:dyDescent="0.35">
      <c r="C1" s="63" t="s">
        <v>151</v>
      </c>
      <c r="G1" s="48" t="s">
        <v>201</v>
      </c>
    </row>
    <row r="2" spans="1:8" ht="17.399999999999999" x14ac:dyDescent="0.35">
      <c r="D2" s="1" t="s">
        <v>143</v>
      </c>
    </row>
    <row r="4" spans="1:8" x14ac:dyDescent="0.3">
      <c r="D4" s="77" t="s">
        <v>144</v>
      </c>
      <c r="E4" s="78" t="s">
        <v>145</v>
      </c>
      <c r="F4" s="78" t="s">
        <v>146</v>
      </c>
      <c r="G4" s="77" t="s">
        <v>147</v>
      </c>
      <c r="H4" s="77" t="s">
        <v>148</v>
      </c>
    </row>
    <row r="5" spans="1:8" x14ac:dyDescent="0.3">
      <c r="A5">
        <v>1</v>
      </c>
      <c r="B5" s="33" t="s">
        <v>67</v>
      </c>
      <c r="C5" s="34" t="s">
        <v>77</v>
      </c>
      <c r="D5" s="39">
        <v>279</v>
      </c>
      <c r="E5" s="39"/>
      <c r="F5" s="39" t="s">
        <v>149</v>
      </c>
      <c r="G5" s="39"/>
      <c r="H5" s="39"/>
    </row>
    <row r="6" spans="1:8" x14ac:dyDescent="0.3">
      <c r="A6">
        <v>2</v>
      </c>
      <c r="B6" s="33" t="s">
        <v>67</v>
      </c>
      <c r="C6" s="34" t="s">
        <v>68</v>
      </c>
      <c r="D6" s="39">
        <v>278</v>
      </c>
      <c r="E6" s="39"/>
      <c r="F6" s="39"/>
      <c r="G6" s="39"/>
      <c r="H6" s="39"/>
    </row>
    <row r="7" spans="1:8" x14ac:dyDescent="0.3">
      <c r="A7">
        <v>3</v>
      </c>
      <c r="B7" s="31" t="s">
        <v>65</v>
      </c>
      <c r="C7" s="32" t="s">
        <v>66</v>
      </c>
      <c r="D7" s="39"/>
      <c r="E7" s="39">
        <v>269</v>
      </c>
      <c r="F7" s="39"/>
      <c r="G7" s="39"/>
      <c r="H7" s="39"/>
    </row>
    <row r="8" spans="1:8" x14ac:dyDescent="0.3">
      <c r="A8">
        <v>4</v>
      </c>
      <c r="B8" s="31" t="s">
        <v>62</v>
      </c>
      <c r="C8" s="32" t="s">
        <v>64</v>
      </c>
      <c r="D8" s="39"/>
      <c r="E8" s="39">
        <v>268</v>
      </c>
      <c r="F8" s="39"/>
      <c r="G8" s="39"/>
      <c r="H8" s="39"/>
    </row>
    <row r="9" spans="1:8" x14ac:dyDescent="0.3">
      <c r="A9">
        <v>5</v>
      </c>
      <c r="B9" s="35" t="s">
        <v>69</v>
      </c>
      <c r="C9" s="36" t="s">
        <v>70</v>
      </c>
      <c r="D9" s="5"/>
      <c r="E9" s="39">
        <v>268</v>
      </c>
      <c r="F9" s="5"/>
      <c r="G9" s="39" t="s">
        <v>149</v>
      </c>
      <c r="H9" s="39"/>
    </row>
    <row r="10" spans="1:8" x14ac:dyDescent="0.3">
      <c r="A10">
        <v>6</v>
      </c>
      <c r="B10" s="31" t="s">
        <v>62</v>
      </c>
      <c r="C10" s="113" t="s">
        <v>63</v>
      </c>
      <c r="D10" s="23"/>
      <c r="E10" s="39">
        <v>267</v>
      </c>
      <c r="F10" s="39" t="s">
        <v>149</v>
      </c>
      <c r="G10" s="39"/>
      <c r="H10" s="39"/>
    </row>
    <row r="11" spans="1:8" x14ac:dyDescent="0.3">
      <c r="A11">
        <v>7</v>
      </c>
      <c r="B11" s="33" t="s">
        <v>67</v>
      </c>
      <c r="C11" s="34" t="s">
        <v>74</v>
      </c>
      <c r="D11" s="23"/>
      <c r="E11" s="39">
        <v>258</v>
      </c>
      <c r="F11" s="39" t="s">
        <v>149</v>
      </c>
      <c r="G11" s="39"/>
      <c r="H11" s="39"/>
    </row>
    <row r="12" spans="1:8" x14ac:dyDescent="0.3">
      <c r="A12">
        <v>8</v>
      </c>
      <c r="B12" s="33" t="s">
        <v>67</v>
      </c>
      <c r="C12" s="34" t="s">
        <v>76</v>
      </c>
      <c r="D12" s="23"/>
      <c r="E12" s="39">
        <v>257</v>
      </c>
      <c r="F12" s="39"/>
      <c r="G12" s="39"/>
      <c r="H12" s="39"/>
    </row>
    <row r="13" spans="1:8" x14ac:dyDescent="0.3">
      <c r="A13">
        <v>9</v>
      </c>
      <c r="B13" s="35" t="s">
        <v>69</v>
      </c>
      <c r="C13" s="36" t="s">
        <v>90</v>
      </c>
      <c r="D13" s="5"/>
      <c r="E13" s="39">
        <v>256</v>
      </c>
      <c r="F13" s="39"/>
      <c r="G13" s="39" t="s">
        <v>149</v>
      </c>
      <c r="H13" s="39"/>
    </row>
    <row r="14" spans="1:8" x14ac:dyDescent="0.3">
      <c r="A14">
        <v>10</v>
      </c>
      <c r="B14" s="35" t="s">
        <v>69</v>
      </c>
      <c r="C14" s="36" t="s">
        <v>82</v>
      </c>
      <c r="D14" s="23"/>
      <c r="E14" s="39">
        <v>256</v>
      </c>
      <c r="F14" s="39" t="s">
        <v>149</v>
      </c>
      <c r="G14" s="39"/>
      <c r="H14" s="39"/>
    </row>
    <row r="15" spans="1:8" x14ac:dyDescent="0.3">
      <c r="A15">
        <v>11</v>
      </c>
      <c r="B15" s="35" t="s">
        <v>69</v>
      </c>
      <c r="C15" s="36" t="s">
        <v>80</v>
      </c>
      <c r="D15" s="39"/>
      <c r="E15" s="39">
        <v>253</v>
      </c>
      <c r="F15" s="39"/>
      <c r="G15" s="39"/>
      <c r="H15" s="39"/>
    </row>
    <row r="16" spans="1:8" x14ac:dyDescent="0.3">
      <c r="A16">
        <v>12</v>
      </c>
      <c r="B16" s="15" t="s">
        <v>33</v>
      </c>
      <c r="C16" s="15" t="s">
        <v>34</v>
      </c>
      <c r="D16" s="23"/>
      <c r="E16" s="39"/>
      <c r="F16" s="39">
        <v>248</v>
      </c>
      <c r="G16" s="39"/>
      <c r="H16" s="39"/>
    </row>
    <row r="17" spans="1:8" x14ac:dyDescent="0.3">
      <c r="A17">
        <v>13</v>
      </c>
      <c r="B17" s="35" t="s">
        <v>69</v>
      </c>
      <c r="C17" s="36" t="s">
        <v>89</v>
      </c>
      <c r="D17" s="23"/>
      <c r="E17" s="39"/>
      <c r="F17" s="39">
        <v>247</v>
      </c>
      <c r="G17" s="39"/>
      <c r="H17" s="39"/>
    </row>
    <row r="18" spans="1:8" x14ac:dyDescent="0.3">
      <c r="A18">
        <v>14</v>
      </c>
      <c r="B18" s="35" t="s">
        <v>69</v>
      </c>
      <c r="C18" s="36" t="s">
        <v>79</v>
      </c>
      <c r="D18" s="23"/>
      <c r="E18" s="23"/>
      <c r="F18" s="39">
        <v>247</v>
      </c>
      <c r="G18" s="39"/>
      <c r="H18" s="39"/>
    </row>
    <row r="19" spans="1:8" x14ac:dyDescent="0.3">
      <c r="A19">
        <v>15</v>
      </c>
      <c r="B19" s="39" t="s">
        <v>86</v>
      </c>
      <c r="C19" s="23" t="s">
        <v>87</v>
      </c>
      <c r="D19" s="5"/>
      <c r="E19" s="5"/>
      <c r="F19" s="39">
        <v>245</v>
      </c>
      <c r="G19" s="39" t="s">
        <v>149</v>
      </c>
      <c r="H19" s="39"/>
    </row>
    <row r="20" spans="1:8" x14ac:dyDescent="0.3">
      <c r="A20">
        <v>16</v>
      </c>
      <c r="B20" s="31" t="s">
        <v>62</v>
      </c>
      <c r="C20" s="32" t="s">
        <v>72</v>
      </c>
      <c r="D20" s="23"/>
      <c r="E20" s="39"/>
      <c r="F20" s="39">
        <v>245</v>
      </c>
      <c r="G20" s="39"/>
      <c r="H20" s="39"/>
    </row>
    <row r="21" spans="1:8" x14ac:dyDescent="0.3">
      <c r="A21">
        <v>17</v>
      </c>
      <c r="B21" s="40" t="s">
        <v>92</v>
      </c>
      <c r="C21" s="41" t="s">
        <v>97</v>
      </c>
      <c r="D21" s="5"/>
      <c r="E21" s="5"/>
      <c r="F21" s="39">
        <v>245</v>
      </c>
      <c r="G21" s="39" t="s">
        <v>149</v>
      </c>
      <c r="H21" s="39"/>
    </row>
    <row r="22" spans="1:8" x14ac:dyDescent="0.3">
      <c r="A22">
        <v>18</v>
      </c>
      <c r="B22" s="37" t="s">
        <v>83</v>
      </c>
      <c r="C22" s="95" t="s">
        <v>84</v>
      </c>
      <c r="D22" s="23"/>
      <c r="E22" s="39"/>
      <c r="F22" s="39">
        <v>244</v>
      </c>
      <c r="G22" s="39"/>
      <c r="H22" s="39"/>
    </row>
    <row r="23" spans="1:8" x14ac:dyDescent="0.3">
      <c r="A23">
        <v>19</v>
      </c>
      <c r="B23" s="31" t="s">
        <v>65</v>
      </c>
      <c r="C23" s="32" t="s">
        <v>71</v>
      </c>
      <c r="D23" s="23"/>
      <c r="E23" s="39"/>
      <c r="F23" s="39">
        <v>241</v>
      </c>
      <c r="G23" s="39"/>
      <c r="H23" s="39"/>
    </row>
    <row r="24" spans="1:8" x14ac:dyDescent="0.3">
      <c r="A24">
        <v>20</v>
      </c>
      <c r="B24" s="31" t="s">
        <v>62</v>
      </c>
      <c r="C24" s="32" t="s">
        <v>88</v>
      </c>
      <c r="D24" s="23"/>
      <c r="E24" s="39"/>
      <c r="F24" s="39">
        <v>236</v>
      </c>
      <c r="G24" s="39"/>
      <c r="H24" s="39"/>
    </row>
    <row r="25" spans="1:8" x14ac:dyDescent="0.3">
      <c r="A25">
        <v>21</v>
      </c>
      <c r="B25" s="15" t="s">
        <v>33</v>
      </c>
      <c r="C25" s="15" t="s">
        <v>38</v>
      </c>
      <c r="D25" s="5"/>
      <c r="E25" s="5"/>
      <c r="F25" s="39">
        <v>236</v>
      </c>
      <c r="G25" s="39" t="s">
        <v>149</v>
      </c>
      <c r="H25" s="39"/>
    </row>
    <row r="26" spans="1:8" x14ac:dyDescent="0.3">
      <c r="A26">
        <v>22</v>
      </c>
      <c r="B26" s="33" t="s">
        <v>67</v>
      </c>
      <c r="C26" s="34" t="s">
        <v>73</v>
      </c>
      <c r="D26" s="23"/>
      <c r="E26" s="23"/>
      <c r="F26" s="39">
        <v>232</v>
      </c>
      <c r="G26" s="39"/>
      <c r="H26" s="39"/>
    </row>
    <row r="27" spans="1:8" x14ac:dyDescent="0.3">
      <c r="A27">
        <v>23</v>
      </c>
      <c r="B27" s="17" t="s">
        <v>36</v>
      </c>
      <c r="C27" s="17" t="s">
        <v>44</v>
      </c>
      <c r="D27" s="5"/>
      <c r="E27" s="5"/>
      <c r="F27" s="39">
        <v>231</v>
      </c>
      <c r="G27" s="39"/>
      <c r="H27" s="39"/>
    </row>
    <row r="28" spans="1:8" x14ac:dyDescent="0.3">
      <c r="A28">
        <v>24</v>
      </c>
      <c r="B28" s="35" t="s">
        <v>69</v>
      </c>
      <c r="C28" s="36" t="s">
        <v>85</v>
      </c>
      <c r="D28" s="5"/>
      <c r="E28" s="5"/>
      <c r="F28" s="39">
        <v>227</v>
      </c>
      <c r="G28" s="39"/>
      <c r="H28" s="39" t="s">
        <v>149</v>
      </c>
    </row>
    <row r="29" spans="1:8" x14ac:dyDescent="0.3">
      <c r="A29">
        <v>25</v>
      </c>
      <c r="B29" s="40" t="s">
        <v>92</v>
      </c>
      <c r="C29" s="41" t="s">
        <v>94</v>
      </c>
      <c r="D29" s="5"/>
      <c r="E29" s="5"/>
      <c r="F29" s="39">
        <v>226</v>
      </c>
      <c r="G29" s="39"/>
      <c r="H29" s="39" t="s">
        <v>149</v>
      </c>
    </row>
    <row r="30" spans="1:8" x14ac:dyDescent="0.3">
      <c r="A30">
        <v>26</v>
      </c>
      <c r="B30" s="40" t="s">
        <v>92</v>
      </c>
      <c r="C30" s="96" t="s">
        <v>98</v>
      </c>
      <c r="D30" s="5"/>
      <c r="E30" s="5"/>
      <c r="F30" s="39"/>
      <c r="G30" s="39">
        <v>224</v>
      </c>
      <c r="H30" s="39"/>
    </row>
    <row r="31" spans="1:8" x14ac:dyDescent="0.3">
      <c r="A31">
        <v>27</v>
      </c>
      <c r="B31" s="40" t="s">
        <v>92</v>
      </c>
      <c r="C31" s="41" t="s">
        <v>93</v>
      </c>
      <c r="D31" s="5"/>
      <c r="E31" s="5"/>
      <c r="F31" s="5"/>
      <c r="G31" s="39">
        <v>224</v>
      </c>
      <c r="H31" s="39"/>
    </row>
    <row r="32" spans="1:8" x14ac:dyDescent="0.3">
      <c r="A32">
        <v>28</v>
      </c>
      <c r="B32" s="15" t="s">
        <v>33</v>
      </c>
      <c r="C32" s="15" t="s">
        <v>39</v>
      </c>
      <c r="D32" s="5"/>
      <c r="E32" s="5"/>
      <c r="F32" s="5"/>
      <c r="G32" s="39">
        <v>224</v>
      </c>
      <c r="H32" s="39"/>
    </row>
    <row r="33" spans="1:8" x14ac:dyDescent="0.3">
      <c r="A33">
        <v>29</v>
      </c>
      <c r="B33" s="31" t="s">
        <v>65</v>
      </c>
      <c r="C33" s="113" t="s">
        <v>78</v>
      </c>
      <c r="D33" s="5"/>
      <c r="E33" s="5"/>
      <c r="F33" s="39"/>
      <c r="G33" s="39">
        <v>224</v>
      </c>
      <c r="H33" s="39"/>
    </row>
    <row r="34" spans="1:8" x14ac:dyDescent="0.3">
      <c r="A34">
        <v>30</v>
      </c>
      <c r="B34" s="37" t="s">
        <v>83</v>
      </c>
      <c r="C34" s="38" t="s">
        <v>100</v>
      </c>
      <c r="D34" s="5"/>
      <c r="E34" s="5"/>
      <c r="F34" s="5"/>
      <c r="G34" s="39">
        <v>224</v>
      </c>
      <c r="H34" s="39" t="s">
        <v>149</v>
      </c>
    </row>
    <row r="35" spans="1:8" x14ac:dyDescent="0.3">
      <c r="B35" s="44" t="s">
        <v>86</v>
      </c>
      <c r="C35" s="45" t="s">
        <v>139</v>
      </c>
      <c r="D35" s="23"/>
      <c r="E35" s="39"/>
      <c r="F35" s="39"/>
      <c r="G35" s="39">
        <v>224</v>
      </c>
      <c r="H35" s="39" t="s">
        <v>149</v>
      </c>
    </row>
    <row r="36" spans="1:8" x14ac:dyDescent="0.3">
      <c r="A36">
        <v>31</v>
      </c>
      <c r="B36" s="42" t="s">
        <v>106</v>
      </c>
      <c r="C36" s="43" t="s">
        <v>113</v>
      </c>
      <c r="D36" s="5"/>
      <c r="E36" s="5"/>
      <c r="F36" s="5"/>
      <c r="G36" s="39">
        <v>223</v>
      </c>
      <c r="H36" s="39" t="s">
        <v>149</v>
      </c>
    </row>
    <row r="37" spans="1:8" x14ac:dyDescent="0.3">
      <c r="A37">
        <v>32</v>
      </c>
      <c r="B37" s="40" t="s">
        <v>92</v>
      </c>
      <c r="C37" s="41" t="s">
        <v>96</v>
      </c>
      <c r="D37" s="5"/>
      <c r="E37" s="5"/>
      <c r="F37" s="39"/>
      <c r="G37" s="39">
        <v>223</v>
      </c>
      <c r="H37" s="39"/>
    </row>
    <row r="38" spans="1:8" x14ac:dyDescent="0.3">
      <c r="A38">
        <v>33</v>
      </c>
      <c r="B38" s="37" t="s">
        <v>83</v>
      </c>
      <c r="C38" s="95" t="s">
        <v>102</v>
      </c>
      <c r="D38" s="5"/>
      <c r="E38" s="5"/>
      <c r="F38" s="39"/>
      <c r="G38" s="39">
        <v>222</v>
      </c>
      <c r="H38" s="39"/>
    </row>
    <row r="39" spans="1:8" x14ac:dyDescent="0.3">
      <c r="A39">
        <v>34</v>
      </c>
      <c r="B39" s="33" t="s">
        <v>67</v>
      </c>
      <c r="C39" s="34" t="s">
        <v>75</v>
      </c>
      <c r="D39" s="39"/>
      <c r="E39" s="39"/>
      <c r="F39" s="39"/>
      <c r="G39" s="39">
        <v>222</v>
      </c>
      <c r="H39" s="39"/>
    </row>
    <row r="40" spans="1:8" x14ac:dyDescent="0.3">
      <c r="A40">
        <v>35</v>
      </c>
      <c r="B40" s="15" t="s">
        <v>33</v>
      </c>
      <c r="C40" s="15" t="s">
        <v>43</v>
      </c>
      <c r="D40" s="5"/>
      <c r="E40" s="5"/>
      <c r="F40" s="39"/>
      <c r="G40" s="39">
        <v>221</v>
      </c>
      <c r="H40" s="39"/>
    </row>
    <row r="41" spans="1:8" x14ac:dyDescent="0.3">
      <c r="A41">
        <v>36</v>
      </c>
      <c r="B41" s="35" t="s">
        <v>69</v>
      </c>
      <c r="C41" s="36" t="s">
        <v>91</v>
      </c>
      <c r="D41" s="5"/>
      <c r="E41" s="5"/>
      <c r="F41" s="39"/>
      <c r="G41" s="39">
        <v>220</v>
      </c>
      <c r="H41" s="39"/>
    </row>
    <row r="42" spans="1:8" x14ac:dyDescent="0.3">
      <c r="A42">
        <v>37</v>
      </c>
      <c r="B42" s="40" t="s">
        <v>92</v>
      </c>
      <c r="C42" s="41" t="s">
        <v>95</v>
      </c>
      <c r="D42" s="5"/>
      <c r="E42" s="5"/>
      <c r="F42" s="39"/>
      <c r="G42" s="39">
        <v>217</v>
      </c>
      <c r="H42" s="39"/>
    </row>
    <row r="43" spans="1:8" x14ac:dyDescent="0.3">
      <c r="A43">
        <v>38</v>
      </c>
      <c r="B43" s="17" t="s">
        <v>36</v>
      </c>
      <c r="C43" s="18" t="s">
        <v>37</v>
      </c>
      <c r="D43" s="5"/>
      <c r="E43" s="5"/>
      <c r="F43" s="5"/>
      <c r="G43" s="39">
        <v>215</v>
      </c>
      <c r="H43" s="39"/>
    </row>
    <row r="44" spans="1:8" x14ac:dyDescent="0.3">
      <c r="A44">
        <v>39</v>
      </c>
      <c r="B44" s="37" t="s">
        <v>83</v>
      </c>
      <c r="C44" s="95" t="s">
        <v>105</v>
      </c>
      <c r="D44" s="5"/>
      <c r="E44" s="5"/>
      <c r="F44" s="5"/>
      <c r="G44" s="39">
        <v>215</v>
      </c>
      <c r="H44" s="39" t="s">
        <v>149</v>
      </c>
    </row>
    <row r="45" spans="1:8" x14ac:dyDescent="0.3">
      <c r="A45">
        <v>40</v>
      </c>
      <c r="B45" s="42" t="s">
        <v>106</v>
      </c>
      <c r="C45" s="43" t="s">
        <v>111</v>
      </c>
      <c r="D45" s="5"/>
      <c r="E45" s="5"/>
      <c r="F45" s="5"/>
      <c r="G45" s="39">
        <v>214</v>
      </c>
      <c r="H45" s="39" t="s">
        <v>149</v>
      </c>
    </row>
    <row r="46" spans="1:8" x14ac:dyDescent="0.3">
      <c r="B46" s="15" t="s">
        <v>33</v>
      </c>
      <c r="C46" s="15" t="s">
        <v>35</v>
      </c>
      <c r="D46" s="5"/>
      <c r="E46" s="5"/>
      <c r="F46" s="5"/>
      <c r="G46" s="39">
        <v>213</v>
      </c>
      <c r="H46" s="39"/>
    </row>
    <row r="47" spans="1:8" x14ac:dyDescent="0.3">
      <c r="A47">
        <v>41</v>
      </c>
      <c r="B47" s="33" t="s">
        <v>67</v>
      </c>
      <c r="C47" s="107" t="s">
        <v>81</v>
      </c>
      <c r="D47" s="5"/>
      <c r="E47" s="5"/>
      <c r="F47" s="5"/>
      <c r="G47" s="39">
        <v>211</v>
      </c>
      <c r="H47" s="39"/>
    </row>
    <row r="48" spans="1:8" x14ac:dyDescent="0.3">
      <c r="A48">
        <v>42</v>
      </c>
      <c r="B48" s="17" t="s">
        <v>36</v>
      </c>
      <c r="C48" s="18" t="s">
        <v>46</v>
      </c>
      <c r="D48" s="5"/>
      <c r="E48" s="5"/>
      <c r="F48" s="5"/>
      <c r="G48" s="39">
        <v>211</v>
      </c>
      <c r="H48" s="39"/>
    </row>
    <row r="49" spans="1:8" x14ac:dyDescent="0.3">
      <c r="A49">
        <v>43</v>
      </c>
      <c r="B49" s="19" t="s">
        <v>41</v>
      </c>
      <c r="C49" s="19" t="s">
        <v>53</v>
      </c>
      <c r="D49" s="5"/>
      <c r="E49" s="5"/>
      <c r="F49" s="5"/>
      <c r="G49" s="39">
        <v>211</v>
      </c>
      <c r="H49" s="39"/>
    </row>
    <row r="50" spans="1:8" x14ac:dyDescent="0.3">
      <c r="A50">
        <v>44</v>
      </c>
      <c r="B50" s="40" t="s">
        <v>92</v>
      </c>
      <c r="C50" s="96" t="s">
        <v>103</v>
      </c>
      <c r="D50" s="5"/>
      <c r="E50" s="5"/>
      <c r="F50" s="5"/>
      <c r="G50" s="39">
        <v>210</v>
      </c>
      <c r="H50" s="39" t="s">
        <v>149</v>
      </c>
    </row>
    <row r="51" spans="1:8" x14ac:dyDescent="0.3">
      <c r="A51">
        <v>45</v>
      </c>
      <c r="B51" s="37" t="s">
        <v>83</v>
      </c>
      <c r="C51" s="38" t="s">
        <v>99</v>
      </c>
      <c r="D51" s="5"/>
      <c r="E51" s="5"/>
      <c r="F51" s="5"/>
      <c r="G51" s="39">
        <v>207</v>
      </c>
      <c r="H51" s="39"/>
    </row>
    <row r="52" spans="1:8" x14ac:dyDescent="0.3">
      <c r="A52">
        <v>46</v>
      </c>
      <c r="B52" s="39" t="s">
        <v>161</v>
      </c>
      <c r="C52" s="23" t="s">
        <v>165</v>
      </c>
      <c r="D52" s="5"/>
      <c r="E52" s="5"/>
      <c r="F52" s="5"/>
      <c r="G52" s="39">
        <v>205</v>
      </c>
      <c r="H52" s="39"/>
    </row>
    <row r="53" spans="1:8" x14ac:dyDescent="0.3">
      <c r="A53">
        <v>47</v>
      </c>
      <c r="B53" s="40" t="s">
        <v>92</v>
      </c>
      <c r="C53" s="96" t="s">
        <v>107</v>
      </c>
      <c r="D53" s="5"/>
      <c r="E53" s="5"/>
      <c r="F53" s="5"/>
      <c r="G53" s="39">
        <v>204</v>
      </c>
      <c r="H53" s="39" t="s">
        <v>149</v>
      </c>
    </row>
    <row r="54" spans="1:8" x14ac:dyDescent="0.3">
      <c r="A54">
        <v>48</v>
      </c>
      <c r="B54" s="39" t="s">
        <v>161</v>
      </c>
      <c r="C54" s="23" t="s">
        <v>172</v>
      </c>
      <c r="D54" s="5"/>
      <c r="E54" s="5"/>
      <c r="F54" s="5"/>
      <c r="G54" s="39">
        <v>203</v>
      </c>
      <c r="H54" s="39"/>
    </row>
    <row r="55" spans="1:8" x14ac:dyDescent="0.3">
      <c r="B55" s="42" t="s">
        <v>106</v>
      </c>
      <c r="C55" s="97" t="s">
        <v>109</v>
      </c>
      <c r="D55" s="5"/>
      <c r="E55" s="5"/>
      <c r="F55" s="5"/>
      <c r="G55" s="39">
        <v>203</v>
      </c>
      <c r="H55" s="39"/>
    </row>
    <row r="56" spans="1:8" x14ac:dyDescent="0.3">
      <c r="A56">
        <v>49</v>
      </c>
      <c r="B56" s="37" t="s">
        <v>83</v>
      </c>
      <c r="C56" s="38" t="s">
        <v>104</v>
      </c>
      <c r="D56" s="5"/>
      <c r="E56" s="5"/>
      <c r="F56" s="5"/>
      <c r="G56" s="39">
        <v>203</v>
      </c>
      <c r="H56" s="39"/>
    </row>
    <row r="57" spans="1:8" x14ac:dyDescent="0.3">
      <c r="A57">
        <v>50</v>
      </c>
      <c r="B57" s="17" t="s">
        <v>36</v>
      </c>
      <c r="C57" s="17" t="s">
        <v>40</v>
      </c>
      <c r="D57" s="5"/>
      <c r="E57" s="5"/>
      <c r="F57" s="5"/>
      <c r="G57" s="39">
        <v>202</v>
      </c>
      <c r="H57" s="39"/>
    </row>
    <row r="58" spans="1:8" x14ac:dyDescent="0.3">
      <c r="A58">
        <v>51</v>
      </c>
      <c r="B58" s="44" t="s">
        <v>86</v>
      </c>
      <c r="C58" s="45" t="s">
        <v>117</v>
      </c>
      <c r="D58" s="5"/>
      <c r="E58" s="5"/>
      <c r="F58" s="5"/>
      <c r="G58" s="39"/>
      <c r="H58" s="39">
        <v>199</v>
      </c>
    </row>
    <row r="59" spans="1:8" x14ac:dyDescent="0.3">
      <c r="A59">
        <v>52</v>
      </c>
      <c r="B59" s="17" t="s">
        <v>36</v>
      </c>
      <c r="C59" s="17" t="s">
        <v>47</v>
      </c>
      <c r="D59" s="5"/>
      <c r="E59" s="5"/>
      <c r="F59" s="5"/>
      <c r="G59" s="39"/>
      <c r="H59" s="39">
        <v>199</v>
      </c>
    </row>
    <row r="60" spans="1:8" x14ac:dyDescent="0.3">
      <c r="A60">
        <v>53</v>
      </c>
      <c r="B60" s="42" t="s">
        <v>106</v>
      </c>
      <c r="C60" s="43" t="s">
        <v>114</v>
      </c>
      <c r="D60" s="5"/>
      <c r="E60" s="5"/>
      <c r="F60" s="5"/>
      <c r="G60" s="39"/>
      <c r="H60" s="39">
        <v>198</v>
      </c>
    </row>
    <row r="61" spans="1:8" x14ac:dyDescent="0.3">
      <c r="A61">
        <v>54</v>
      </c>
      <c r="B61" s="37" t="s">
        <v>83</v>
      </c>
      <c r="C61" s="38" t="s">
        <v>101</v>
      </c>
      <c r="D61" s="5"/>
      <c r="E61" s="5"/>
      <c r="F61" s="5"/>
      <c r="G61" s="39"/>
      <c r="H61" s="39">
        <v>195</v>
      </c>
    </row>
    <row r="62" spans="1:8" x14ac:dyDescent="0.3">
      <c r="A62">
        <v>55</v>
      </c>
      <c r="B62" s="19" t="s">
        <v>41</v>
      </c>
      <c r="C62" s="19" t="s">
        <v>45</v>
      </c>
      <c r="D62" s="5"/>
      <c r="E62" s="5"/>
      <c r="F62" s="5"/>
      <c r="G62" s="39"/>
      <c r="H62" s="39">
        <v>193</v>
      </c>
    </row>
    <row r="63" spans="1:8" x14ac:dyDescent="0.3">
      <c r="A63">
        <v>56</v>
      </c>
      <c r="B63" s="19" t="s">
        <v>41</v>
      </c>
      <c r="C63" s="19" t="s">
        <v>50</v>
      </c>
      <c r="D63" s="5"/>
      <c r="E63" s="5"/>
      <c r="F63" s="5"/>
      <c r="G63" s="39"/>
      <c r="H63" s="39">
        <v>193</v>
      </c>
    </row>
    <row r="64" spans="1:8" x14ac:dyDescent="0.3">
      <c r="A64">
        <v>57</v>
      </c>
      <c r="B64" s="42" t="s">
        <v>106</v>
      </c>
      <c r="C64" s="97" t="s">
        <v>110</v>
      </c>
      <c r="D64" s="5"/>
      <c r="E64" s="5"/>
      <c r="F64" s="5"/>
      <c r="G64" s="39"/>
      <c r="H64" s="39">
        <v>192</v>
      </c>
    </row>
    <row r="65" spans="1:9" x14ac:dyDescent="0.3">
      <c r="A65">
        <v>58</v>
      </c>
      <c r="B65" s="39" t="s">
        <v>161</v>
      </c>
      <c r="C65" s="23" t="s">
        <v>171</v>
      </c>
      <c r="D65" s="23"/>
      <c r="E65" s="23"/>
      <c r="F65" s="39"/>
      <c r="G65" s="39"/>
      <c r="H65" s="39">
        <v>191</v>
      </c>
    </row>
    <row r="66" spans="1:9" x14ac:dyDescent="0.3">
      <c r="A66">
        <v>59</v>
      </c>
      <c r="B66" s="19" t="s">
        <v>41</v>
      </c>
      <c r="C66" s="19" t="s">
        <v>42</v>
      </c>
      <c r="D66" s="5"/>
      <c r="E66" s="5"/>
      <c r="F66" s="5"/>
      <c r="G66" s="39"/>
      <c r="H66" s="39">
        <v>191</v>
      </c>
    </row>
    <row r="67" spans="1:9" x14ac:dyDescent="0.3">
      <c r="A67">
        <v>60</v>
      </c>
      <c r="B67" s="21" t="s">
        <v>48</v>
      </c>
      <c r="C67" s="21" t="s">
        <v>56</v>
      </c>
      <c r="D67" s="5"/>
      <c r="E67" s="5"/>
      <c r="F67" s="39"/>
      <c r="G67" s="39"/>
      <c r="H67" s="39">
        <v>189</v>
      </c>
    </row>
    <row r="68" spans="1:9" x14ac:dyDescent="0.3">
      <c r="A68">
        <v>61</v>
      </c>
      <c r="B68" s="19" t="s">
        <v>41</v>
      </c>
      <c r="C68" s="19" t="s">
        <v>51</v>
      </c>
      <c r="D68" s="5"/>
      <c r="E68" s="5"/>
      <c r="F68" s="5"/>
      <c r="G68" s="39"/>
      <c r="H68" s="39">
        <v>188</v>
      </c>
    </row>
    <row r="69" spans="1:9" x14ac:dyDescent="0.3">
      <c r="A69">
        <v>62</v>
      </c>
      <c r="B69" s="42" t="s">
        <v>106</v>
      </c>
      <c r="C69" s="97" t="s">
        <v>115</v>
      </c>
      <c r="D69" s="5"/>
      <c r="E69" s="5"/>
      <c r="F69" s="5"/>
      <c r="G69" s="39"/>
      <c r="H69" s="39">
        <v>186</v>
      </c>
    </row>
    <row r="70" spans="1:9" x14ac:dyDescent="0.3">
      <c r="A70">
        <v>63</v>
      </c>
      <c r="B70" s="122" t="s">
        <v>83</v>
      </c>
      <c r="C70" s="123" t="s">
        <v>112</v>
      </c>
      <c r="D70" s="5"/>
      <c r="E70" s="5"/>
      <c r="F70" s="5"/>
      <c r="G70" s="39"/>
      <c r="H70" s="39">
        <v>186</v>
      </c>
    </row>
    <row r="71" spans="1:9" x14ac:dyDescent="0.3">
      <c r="A71">
        <v>64</v>
      </c>
      <c r="B71" s="39" t="s">
        <v>161</v>
      </c>
      <c r="C71" s="109" t="s">
        <v>177</v>
      </c>
      <c r="D71" s="23"/>
      <c r="E71" s="39"/>
      <c r="F71" s="39"/>
      <c r="G71" s="39"/>
      <c r="H71" s="39">
        <v>186</v>
      </c>
    </row>
    <row r="72" spans="1:9" x14ac:dyDescent="0.3">
      <c r="A72">
        <v>65</v>
      </c>
      <c r="B72" s="19" t="s">
        <v>41</v>
      </c>
      <c r="C72" s="19" t="s">
        <v>52</v>
      </c>
      <c r="D72" s="5"/>
      <c r="E72" s="5"/>
      <c r="F72" s="5"/>
      <c r="G72" s="39"/>
      <c r="H72" s="39">
        <v>186</v>
      </c>
    </row>
    <row r="73" spans="1:9" x14ac:dyDescent="0.3">
      <c r="A73">
        <v>66</v>
      </c>
      <c r="B73" s="44" t="s">
        <v>86</v>
      </c>
      <c r="C73" s="45" t="s">
        <v>116</v>
      </c>
      <c r="D73" s="5"/>
      <c r="E73" s="5"/>
      <c r="F73" s="5"/>
      <c r="G73" s="39"/>
      <c r="H73" s="39">
        <v>185</v>
      </c>
    </row>
    <row r="74" spans="1:9" x14ac:dyDescent="0.3">
      <c r="A74">
        <v>67</v>
      </c>
      <c r="B74" s="44" t="s">
        <v>86</v>
      </c>
      <c r="C74" s="45" t="s">
        <v>120</v>
      </c>
      <c r="D74" s="5"/>
      <c r="E74" s="5"/>
      <c r="F74" s="5"/>
      <c r="G74" s="39"/>
      <c r="H74" s="39">
        <v>182</v>
      </c>
    </row>
    <row r="75" spans="1:9" x14ac:dyDescent="0.3">
      <c r="A75">
        <v>68</v>
      </c>
      <c r="B75" s="42" t="s">
        <v>161</v>
      </c>
      <c r="C75" s="97" t="s">
        <v>168</v>
      </c>
      <c r="D75" s="39"/>
      <c r="E75" s="39"/>
      <c r="F75" s="39"/>
      <c r="G75" s="39"/>
      <c r="H75" s="39">
        <v>178</v>
      </c>
    </row>
    <row r="76" spans="1:9" x14ac:dyDescent="0.3">
      <c r="A76">
        <v>69</v>
      </c>
      <c r="B76" s="42" t="s">
        <v>161</v>
      </c>
      <c r="C76" s="97" t="s">
        <v>159</v>
      </c>
      <c r="D76" s="5"/>
      <c r="E76" s="5"/>
      <c r="F76" s="5"/>
      <c r="G76" s="39"/>
      <c r="H76" s="39">
        <v>177</v>
      </c>
    </row>
    <row r="78" spans="1:9" ht="18" x14ac:dyDescent="0.35">
      <c r="C78" s="63" t="s">
        <v>150</v>
      </c>
    </row>
    <row r="80" spans="1:9" x14ac:dyDescent="0.3">
      <c r="D80" s="77" t="s">
        <v>152</v>
      </c>
      <c r="E80" s="77" t="s">
        <v>153</v>
      </c>
      <c r="F80" s="77" t="s">
        <v>154</v>
      </c>
      <c r="G80" s="77" t="s">
        <v>155</v>
      </c>
      <c r="H80" s="77" t="s">
        <v>156</v>
      </c>
      <c r="I80" s="77" t="s">
        <v>157</v>
      </c>
    </row>
    <row r="81" spans="1:9" x14ac:dyDescent="0.3">
      <c r="A81">
        <v>1</v>
      </c>
      <c r="B81" s="31" t="s">
        <v>65</v>
      </c>
      <c r="C81" s="32" t="s">
        <v>66</v>
      </c>
      <c r="D81" s="39">
        <v>910</v>
      </c>
      <c r="E81" s="6"/>
      <c r="F81" s="39"/>
      <c r="G81" s="39"/>
      <c r="H81" s="39"/>
      <c r="I81" s="39"/>
    </row>
    <row r="82" spans="1:9" x14ac:dyDescent="0.3">
      <c r="A82">
        <v>2</v>
      </c>
      <c r="B82" s="33" t="s">
        <v>67</v>
      </c>
      <c r="C82" s="34" t="s">
        <v>77</v>
      </c>
      <c r="D82" s="39">
        <v>908</v>
      </c>
      <c r="E82" s="39"/>
      <c r="F82" s="39"/>
      <c r="G82" s="39"/>
      <c r="H82" s="39"/>
      <c r="I82" s="39"/>
    </row>
    <row r="83" spans="1:9" x14ac:dyDescent="0.3">
      <c r="A83">
        <v>3</v>
      </c>
      <c r="B83" s="31" t="s">
        <v>62</v>
      </c>
      <c r="C83" s="32" t="s">
        <v>63</v>
      </c>
      <c r="D83" s="39">
        <v>893</v>
      </c>
      <c r="E83" s="6"/>
      <c r="F83" s="39"/>
      <c r="G83" s="39"/>
      <c r="H83" s="39"/>
      <c r="I83" s="39"/>
    </row>
    <row r="84" spans="1:9" x14ac:dyDescent="0.3">
      <c r="A84">
        <v>4</v>
      </c>
      <c r="B84" s="33" t="s">
        <v>67</v>
      </c>
      <c r="C84" s="34" t="s">
        <v>68</v>
      </c>
      <c r="D84" s="39">
        <v>889</v>
      </c>
      <c r="E84" s="6"/>
      <c r="F84" s="39"/>
      <c r="G84" s="39"/>
      <c r="H84" s="39"/>
      <c r="I84" s="39"/>
    </row>
    <row r="85" spans="1:9" x14ac:dyDescent="0.3">
      <c r="A85">
        <v>5</v>
      </c>
      <c r="B85" s="31" t="s">
        <v>62</v>
      </c>
      <c r="C85" s="32" t="s">
        <v>64</v>
      </c>
      <c r="D85" s="39">
        <v>880</v>
      </c>
      <c r="E85" s="39"/>
      <c r="F85" s="39"/>
      <c r="G85" s="39"/>
      <c r="H85" s="39"/>
      <c r="I85" s="39"/>
    </row>
    <row r="86" spans="1:9" x14ac:dyDescent="0.3">
      <c r="A86">
        <v>6</v>
      </c>
      <c r="B86" s="35" t="s">
        <v>69</v>
      </c>
      <c r="C86" s="36" t="s">
        <v>70</v>
      </c>
      <c r="D86" s="39">
        <v>879</v>
      </c>
      <c r="E86" s="39" t="s">
        <v>149</v>
      </c>
      <c r="F86" s="39"/>
      <c r="G86" s="39"/>
      <c r="H86" s="39"/>
      <c r="I86" s="39"/>
    </row>
    <row r="87" spans="1:9" x14ac:dyDescent="0.3">
      <c r="A87">
        <v>7</v>
      </c>
      <c r="B87" s="31" t="s">
        <v>65</v>
      </c>
      <c r="C87" s="32" t="s">
        <v>71</v>
      </c>
      <c r="D87" s="39">
        <v>875</v>
      </c>
      <c r="E87" s="6"/>
      <c r="F87" s="39"/>
      <c r="G87" s="39"/>
      <c r="H87" s="39"/>
      <c r="I87" s="39"/>
    </row>
    <row r="88" spans="1:9" x14ac:dyDescent="0.3">
      <c r="A88">
        <v>8</v>
      </c>
      <c r="B88" s="35" t="s">
        <v>69</v>
      </c>
      <c r="C88" s="36" t="s">
        <v>90</v>
      </c>
      <c r="D88" s="39">
        <v>870</v>
      </c>
      <c r="E88" s="5"/>
      <c r="F88" s="5"/>
      <c r="G88" s="39"/>
      <c r="H88" s="39" t="s">
        <v>149</v>
      </c>
      <c r="I88" s="5"/>
    </row>
    <row r="89" spans="1:9" x14ac:dyDescent="0.3">
      <c r="A89">
        <v>9</v>
      </c>
      <c r="B89" s="33" t="s">
        <v>67</v>
      </c>
      <c r="C89" s="34" t="s">
        <v>74</v>
      </c>
      <c r="D89" s="39">
        <v>870</v>
      </c>
      <c r="E89" s="6"/>
      <c r="F89" s="39"/>
      <c r="G89" s="39"/>
      <c r="H89" s="39"/>
      <c r="I89" s="39"/>
    </row>
    <row r="90" spans="1:9" x14ac:dyDescent="0.3">
      <c r="A90">
        <v>10</v>
      </c>
      <c r="B90" s="31" t="s">
        <v>62</v>
      </c>
      <c r="C90" s="32" t="s">
        <v>88</v>
      </c>
      <c r="D90" s="39">
        <v>850</v>
      </c>
      <c r="E90" s="39"/>
      <c r="F90" s="39"/>
      <c r="G90" s="39"/>
      <c r="H90" s="39"/>
      <c r="I90" s="39"/>
    </row>
    <row r="91" spans="1:9" x14ac:dyDescent="0.3">
      <c r="A91">
        <v>11</v>
      </c>
      <c r="B91" s="31" t="s">
        <v>62</v>
      </c>
      <c r="C91" s="113" t="s">
        <v>72</v>
      </c>
      <c r="D91" s="39">
        <v>846</v>
      </c>
      <c r="E91" s="39"/>
      <c r="F91" s="39"/>
      <c r="G91" s="39"/>
      <c r="H91" s="39"/>
      <c r="I91" s="39"/>
    </row>
    <row r="92" spans="1:9" x14ac:dyDescent="0.3">
      <c r="A92">
        <v>12</v>
      </c>
      <c r="B92" s="35" t="s">
        <v>69</v>
      </c>
      <c r="C92" s="36" t="s">
        <v>79</v>
      </c>
      <c r="D92" s="39">
        <v>844</v>
      </c>
      <c r="E92" s="5"/>
      <c r="F92" s="5"/>
      <c r="G92" s="39" t="s">
        <v>149</v>
      </c>
      <c r="H92" s="39" t="s">
        <v>149</v>
      </c>
      <c r="I92" s="5"/>
    </row>
    <row r="93" spans="1:9" x14ac:dyDescent="0.3">
      <c r="A93">
        <v>13</v>
      </c>
      <c r="B93" s="15" t="s">
        <v>33</v>
      </c>
      <c r="C93" s="15" t="s">
        <v>34</v>
      </c>
      <c r="D93" s="39">
        <v>834</v>
      </c>
      <c r="E93" s="39" t="s">
        <v>149</v>
      </c>
      <c r="F93" s="39"/>
      <c r="G93" s="39"/>
      <c r="H93" s="39"/>
      <c r="I93" s="39"/>
    </row>
    <row r="94" spans="1:9" x14ac:dyDescent="0.3">
      <c r="A94">
        <v>14</v>
      </c>
      <c r="B94" s="33" t="s">
        <v>67</v>
      </c>
      <c r="C94" s="34" t="s">
        <v>76</v>
      </c>
      <c r="D94" s="5"/>
      <c r="E94" s="39">
        <v>835</v>
      </c>
      <c r="F94" s="39" t="s">
        <v>149</v>
      </c>
      <c r="G94" s="39"/>
      <c r="H94" s="39"/>
      <c r="I94" s="5"/>
    </row>
    <row r="95" spans="1:9" x14ac:dyDescent="0.3">
      <c r="A95">
        <v>15</v>
      </c>
      <c r="B95" s="35" t="s">
        <v>69</v>
      </c>
      <c r="C95" s="36" t="s">
        <v>89</v>
      </c>
      <c r="D95" s="39"/>
      <c r="E95" s="39">
        <v>822</v>
      </c>
      <c r="F95" s="39"/>
      <c r="G95" s="39"/>
      <c r="H95" s="39"/>
      <c r="I95" s="39"/>
    </row>
    <row r="96" spans="1:9" x14ac:dyDescent="0.3">
      <c r="A96">
        <v>16</v>
      </c>
      <c r="B96" s="37" t="s">
        <v>83</v>
      </c>
      <c r="C96" s="38" t="s">
        <v>84</v>
      </c>
      <c r="D96" s="5"/>
      <c r="E96" s="39">
        <v>811</v>
      </c>
      <c r="F96" s="39"/>
      <c r="G96" s="39" t="s">
        <v>149</v>
      </c>
      <c r="H96" s="39"/>
      <c r="I96" s="5"/>
    </row>
    <row r="97" spans="1:9" x14ac:dyDescent="0.3">
      <c r="A97">
        <v>17</v>
      </c>
      <c r="B97" s="35" t="s">
        <v>69</v>
      </c>
      <c r="C97" s="104" t="s">
        <v>82</v>
      </c>
      <c r="D97" s="5"/>
      <c r="E97" s="39">
        <v>810</v>
      </c>
      <c r="F97" s="39" t="s">
        <v>149</v>
      </c>
      <c r="G97" s="39"/>
      <c r="H97" s="39"/>
      <c r="I97" s="39"/>
    </row>
    <row r="98" spans="1:9" x14ac:dyDescent="0.3">
      <c r="A98">
        <v>18</v>
      </c>
      <c r="B98" s="39" t="s">
        <v>86</v>
      </c>
      <c r="C98" s="23" t="s">
        <v>87</v>
      </c>
      <c r="D98" s="5"/>
      <c r="E98" s="5"/>
      <c r="F98" s="39">
        <v>799</v>
      </c>
      <c r="G98" s="39"/>
      <c r="H98" s="39"/>
      <c r="I98" s="5"/>
    </row>
    <row r="99" spans="1:9" x14ac:dyDescent="0.3">
      <c r="A99">
        <v>19</v>
      </c>
      <c r="B99" s="33" t="s">
        <v>67</v>
      </c>
      <c r="C99" s="34" t="s">
        <v>73</v>
      </c>
      <c r="D99" s="5"/>
      <c r="E99" s="39"/>
      <c r="F99" s="39">
        <v>794</v>
      </c>
      <c r="G99" s="39"/>
      <c r="H99" s="39"/>
      <c r="I99" s="39"/>
    </row>
    <row r="100" spans="1:9" x14ac:dyDescent="0.3">
      <c r="A100">
        <v>20</v>
      </c>
      <c r="B100" s="33" t="s">
        <v>67</v>
      </c>
      <c r="C100" s="34" t="s">
        <v>81</v>
      </c>
      <c r="D100" s="5"/>
      <c r="E100" s="39"/>
      <c r="F100" s="39">
        <v>793</v>
      </c>
      <c r="G100" s="39"/>
      <c r="H100" s="39"/>
      <c r="I100" s="39"/>
    </row>
    <row r="101" spans="1:9" x14ac:dyDescent="0.3">
      <c r="A101">
        <v>21</v>
      </c>
      <c r="B101" s="40" t="s">
        <v>92</v>
      </c>
      <c r="C101" s="96" t="s">
        <v>93</v>
      </c>
      <c r="D101" s="5"/>
      <c r="E101" s="5"/>
      <c r="F101" s="39">
        <v>792</v>
      </c>
      <c r="G101" s="39" t="s">
        <v>149</v>
      </c>
      <c r="H101" s="39"/>
      <c r="I101" s="5"/>
    </row>
    <row r="102" spans="1:9" x14ac:dyDescent="0.3">
      <c r="A102">
        <v>22</v>
      </c>
      <c r="B102" s="37" t="s">
        <v>83</v>
      </c>
      <c r="C102" s="38" t="s">
        <v>102</v>
      </c>
      <c r="D102" s="5"/>
      <c r="E102" s="5"/>
      <c r="F102" s="39">
        <v>789</v>
      </c>
      <c r="G102" s="39"/>
      <c r="H102" s="39" t="s">
        <v>149</v>
      </c>
      <c r="I102" s="5"/>
    </row>
    <row r="103" spans="1:9" x14ac:dyDescent="0.3">
      <c r="A103">
        <v>23</v>
      </c>
      <c r="B103" s="35" t="s">
        <v>69</v>
      </c>
      <c r="C103" s="36" t="s">
        <v>80</v>
      </c>
      <c r="D103" s="5"/>
      <c r="E103" s="39"/>
      <c r="F103" s="39">
        <v>788</v>
      </c>
      <c r="G103" s="39"/>
      <c r="H103" s="39"/>
      <c r="I103" s="5"/>
    </row>
    <row r="104" spans="1:9" x14ac:dyDescent="0.3">
      <c r="A104">
        <v>24</v>
      </c>
      <c r="B104" s="17" t="s">
        <v>36</v>
      </c>
      <c r="C104" s="17" t="s">
        <v>37</v>
      </c>
      <c r="D104" s="5"/>
      <c r="E104" s="39"/>
      <c r="F104" s="39">
        <v>787</v>
      </c>
      <c r="G104" s="39"/>
      <c r="H104" s="39"/>
      <c r="I104" s="5"/>
    </row>
    <row r="105" spans="1:9" x14ac:dyDescent="0.3">
      <c r="A105">
        <v>25</v>
      </c>
      <c r="B105" s="15" t="s">
        <v>33</v>
      </c>
      <c r="C105" s="16" t="s">
        <v>35</v>
      </c>
      <c r="D105" s="5"/>
      <c r="E105" s="5"/>
      <c r="F105" s="39">
        <v>780</v>
      </c>
      <c r="G105" s="39" t="s">
        <v>149</v>
      </c>
      <c r="H105" s="39"/>
      <c r="I105" s="5"/>
    </row>
    <row r="106" spans="1:9" x14ac:dyDescent="0.3">
      <c r="A106">
        <v>26</v>
      </c>
      <c r="B106" s="35" t="s">
        <v>69</v>
      </c>
      <c r="C106" s="36" t="s">
        <v>91</v>
      </c>
      <c r="D106" s="5"/>
      <c r="E106" s="5"/>
      <c r="F106" s="39">
        <v>779</v>
      </c>
      <c r="G106" s="39"/>
      <c r="H106" s="39"/>
      <c r="I106" s="5"/>
    </row>
    <row r="107" spans="1:9" x14ac:dyDescent="0.3">
      <c r="A107">
        <v>27</v>
      </c>
      <c r="B107" s="15" t="s">
        <v>33</v>
      </c>
      <c r="C107" s="15" t="s">
        <v>38</v>
      </c>
      <c r="D107" s="5"/>
      <c r="E107" s="5"/>
      <c r="F107" s="5"/>
      <c r="G107" s="39">
        <v>780</v>
      </c>
      <c r="H107" s="39" t="s">
        <v>149</v>
      </c>
      <c r="I107" s="39" t="s">
        <v>149</v>
      </c>
    </row>
    <row r="108" spans="1:9" x14ac:dyDescent="0.3">
      <c r="A108">
        <v>28</v>
      </c>
      <c r="B108" s="31" t="s">
        <v>65</v>
      </c>
      <c r="C108" s="32" t="s">
        <v>78</v>
      </c>
      <c r="D108" s="5"/>
      <c r="E108" s="5"/>
      <c r="F108" s="5"/>
      <c r="G108" s="39">
        <v>772</v>
      </c>
      <c r="H108" s="39"/>
      <c r="I108" s="5"/>
    </row>
    <row r="109" spans="1:9" x14ac:dyDescent="0.3">
      <c r="A109">
        <v>29</v>
      </c>
      <c r="B109" s="40" t="s">
        <v>92</v>
      </c>
      <c r="C109" s="41" t="s">
        <v>97</v>
      </c>
      <c r="D109" s="5"/>
      <c r="E109" s="5"/>
      <c r="F109" s="5"/>
      <c r="G109" s="39">
        <v>766</v>
      </c>
      <c r="H109" s="39" t="s">
        <v>149</v>
      </c>
      <c r="I109" s="5"/>
    </row>
    <row r="110" spans="1:9" x14ac:dyDescent="0.3">
      <c r="A110">
        <v>30</v>
      </c>
      <c r="B110" s="33" t="s">
        <v>67</v>
      </c>
      <c r="C110" s="34" t="s">
        <v>75</v>
      </c>
      <c r="D110" s="5"/>
      <c r="E110" s="5"/>
      <c r="F110" s="5"/>
      <c r="G110" s="39">
        <v>761</v>
      </c>
      <c r="H110" s="39" t="s">
        <v>149</v>
      </c>
      <c r="I110" s="5"/>
    </row>
    <row r="111" spans="1:9" x14ac:dyDescent="0.3">
      <c r="A111">
        <v>31</v>
      </c>
      <c r="B111" s="40" t="s">
        <v>92</v>
      </c>
      <c r="C111" s="41" t="s">
        <v>96</v>
      </c>
      <c r="D111" s="5"/>
      <c r="E111" s="5"/>
      <c r="F111" s="5"/>
      <c r="G111" s="39">
        <v>756</v>
      </c>
      <c r="H111" s="39"/>
      <c r="I111" s="5"/>
    </row>
    <row r="112" spans="1:9" x14ac:dyDescent="0.3">
      <c r="A112">
        <v>32</v>
      </c>
      <c r="B112" s="17" t="s">
        <v>36</v>
      </c>
      <c r="C112" s="17" t="s">
        <v>44</v>
      </c>
      <c r="D112" s="5"/>
      <c r="E112" s="5"/>
      <c r="F112" s="5"/>
      <c r="G112" s="39">
        <v>755</v>
      </c>
      <c r="H112" s="39"/>
      <c r="I112" s="5"/>
    </row>
    <row r="113" spans="1:9" x14ac:dyDescent="0.3">
      <c r="A113">
        <v>33</v>
      </c>
      <c r="B113" s="15" t="s">
        <v>33</v>
      </c>
      <c r="C113" s="15" t="s">
        <v>39</v>
      </c>
      <c r="D113" s="5"/>
      <c r="E113" s="5"/>
      <c r="F113" s="5"/>
      <c r="G113" s="39">
        <v>750</v>
      </c>
      <c r="H113" s="39"/>
      <c r="I113" s="39" t="s">
        <v>149</v>
      </c>
    </row>
    <row r="114" spans="1:9" x14ac:dyDescent="0.3">
      <c r="A114">
        <v>34</v>
      </c>
      <c r="B114" s="40" t="s">
        <v>92</v>
      </c>
      <c r="C114" s="41" t="s">
        <v>94</v>
      </c>
      <c r="D114" s="5"/>
      <c r="E114" s="5"/>
      <c r="F114" s="5"/>
      <c r="G114" s="39"/>
      <c r="H114" s="39">
        <v>747</v>
      </c>
      <c r="I114" s="39" t="s">
        <v>149</v>
      </c>
    </row>
    <row r="115" spans="1:9" x14ac:dyDescent="0.3">
      <c r="A115">
        <v>35</v>
      </c>
      <c r="B115" s="40" t="s">
        <v>92</v>
      </c>
      <c r="C115" s="41" t="s">
        <v>98</v>
      </c>
      <c r="D115" s="5"/>
      <c r="E115" s="5"/>
      <c r="F115" s="5"/>
      <c r="G115" s="39"/>
      <c r="H115" s="39">
        <v>746</v>
      </c>
      <c r="I115" s="5"/>
    </row>
    <row r="116" spans="1:9" x14ac:dyDescent="0.3">
      <c r="A116">
        <v>36</v>
      </c>
      <c r="B116" s="15" t="s">
        <v>33</v>
      </c>
      <c r="C116" s="15" t="s">
        <v>43</v>
      </c>
      <c r="D116" s="5"/>
      <c r="E116" s="5"/>
      <c r="F116" s="5"/>
      <c r="G116" s="39"/>
      <c r="H116" s="39">
        <v>738</v>
      </c>
      <c r="I116" s="39" t="s">
        <v>149</v>
      </c>
    </row>
    <row r="117" spans="1:9" x14ac:dyDescent="0.3">
      <c r="A117">
        <v>37</v>
      </c>
      <c r="B117" s="37" t="s">
        <v>83</v>
      </c>
      <c r="C117" s="38" t="s">
        <v>100</v>
      </c>
      <c r="D117" s="5"/>
      <c r="E117" s="5"/>
      <c r="F117" s="5"/>
      <c r="G117" s="39"/>
      <c r="H117" s="39">
        <v>738</v>
      </c>
      <c r="I117" s="39"/>
    </row>
    <row r="118" spans="1:9" x14ac:dyDescent="0.3">
      <c r="A118">
        <v>38</v>
      </c>
      <c r="B118" s="39" t="s">
        <v>161</v>
      </c>
      <c r="C118" s="23" t="s">
        <v>172</v>
      </c>
      <c r="D118" s="39"/>
      <c r="E118" s="39"/>
      <c r="F118" s="39"/>
      <c r="G118" s="39"/>
      <c r="H118" s="48">
        <v>728</v>
      </c>
      <c r="I118" s="39"/>
    </row>
    <row r="119" spans="1:9" x14ac:dyDescent="0.3">
      <c r="A119">
        <v>39</v>
      </c>
      <c r="B119" s="40" t="s">
        <v>92</v>
      </c>
      <c r="C119" s="96" t="s">
        <v>95</v>
      </c>
      <c r="D119" s="5"/>
      <c r="E119" s="5"/>
      <c r="F119" s="5"/>
      <c r="G119" s="39"/>
      <c r="H119" s="39">
        <v>726</v>
      </c>
      <c r="I119" s="39"/>
    </row>
    <row r="120" spans="1:9" x14ac:dyDescent="0.3">
      <c r="A120">
        <v>40</v>
      </c>
      <c r="B120" s="17" t="s">
        <v>36</v>
      </c>
      <c r="C120" s="18" t="s">
        <v>47</v>
      </c>
      <c r="D120" s="5"/>
      <c r="E120" s="5"/>
      <c r="F120" s="5"/>
      <c r="G120" s="39"/>
      <c r="H120" s="39"/>
      <c r="I120" s="39">
        <v>718</v>
      </c>
    </row>
    <row r="121" spans="1:9" x14ac:dyDescent="0.3">
      <c r="A121">
        <v>41</v>
      </c>
      <c r="B121" s="44" t="s">
        <v>86</v>
      </c>
      <c r="C121" s="108" t="s">
        <v>139</v>
      </c>
      <c r="D121" s="5"/>
      <c r="E121" s="39"/>
      <c r="F121" s="39"/>
      <c r="G121" s="39"/>
      <c r="H121" s="39"/>
      <c r="I121" s="39">
        <v>710</v>
      </c>
    </row>
    <row r="122" spans="1:9" x14ac:dyDescent="0.3">
      <c r="A122">
        <v>42</v>
      </c>
      <c r="B122" s="35" t="s">
        <v>69</v>
      </c>
      <c r="C122" s="104" t="s">
        <v>85</v>
      </c>
      <c r="D122" s="5"/>
      <c r="E122" s="5"/>
      <c r="F122" s="5"/>
      <c r="G122" s="39"/>
      <c r="H122" s="39"/>
      <c r="I122" s="39">
        <v>710</v>
      </c>
    </row>
    <row r="123" spans="1:9" x14ac:dyDescent="0.3">
      <c r="A123">
        <v>43</v>
      </c>
      <c r="B123" s="17" t="s">
        <v>36</v>
      </c>
      <c r="C123" s="18" t="s">
        <v>46</v>
      </c>
      <c r="D123" s="5"/>
      <c r="E123" s="5"/>
      <c r="F123" s="5"/>
      <c r="G123" s="39"/>
      <c r="H123" s="39"/>
      <c r="I123" s="39">
        <v>709</v>
      </c>
    </row>
    <row r="124" spans="1:9" x14ac:dyDescent="0.3">
      <c r="A124">
        <v>44</v>
      </c>
      <c r="B124" s="42" t="s">
        <v>106</v>
      </c>
      <c r="C124" s="43" t="s">
        <v>110</v>
      </c>
      <c r="D124" s="5"/>
      <c r="E124" s="5"/>
      <c r="F124" s="5"/>
      <c r="G124" s="39"/>
      <c r="H124" s="39"/>
      <c r="I124" s="39">
        <v>707</v>
      </c>
    </row>
    <row r="125" spans="1:9" x14ac:dyDescent="0.3">
      <c r="A125">
        <v>45</v>
      </c>
      <c r="B125" s="37" t="s">
        <v>83</v>
      </c>
      <c r="C125" s="38" t="s">
        <v>104</v>
      </c>
      <c r="D125" s="5"/>
      <c r="E125" s="39"/>
      <c r="F125" s="39"/>
      <c r="G125" s="39"/>
      <c r="H125" s="39"/>
      <c r="I125" s="39">
        <v>700</v>
      </c>
    </row>
  </sheetData>
  <sortState xmlns:xlrd2="http://schemas.microsoft.com/office/spreadsheetml/2017/richdata2" ref="B58:H76">
    <sortCondition descending="1" ref="H58:H76"/>
  </sortState>
  <pageMargins left="0.7" right="0.7" top="0.75" bottom="0.75" header="0.3" footer="0.3"/>
  <pageSetup paperSize="9" orientation="portrait" horizontalDpi="0" verticalDpi="0" r:id="rId1"/>
  <rowBreaks count="1" manualBreakCount="1">
    <brk id="7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F69F1-3099-4A66-BE5C-9E92F113FA25}">
  <dimension ref="A2:L54"/>
  <sheetViews>
    <sheetView topLeftCell="A33" workbookViewId="0">
      <selection activeCell="M52" sqref="M52"/>
    </sheetView>
  </sheetViews>
  <sheetFormatPr defaultRowHeight="14.4" x14ac:dyDescent="0.3"/>
  <cols>
    <col min="1" max="1" width="5.77734375" customWidth="1"/>
    <col min="2" max="2" width="3.21875" bestFit="1" customWidth="1"/>
    <col min="3" max="3" width="22.5546875" customWidth="1"/>
    <col min="4" max="4" width="6.77734375" customWidth="1"/>
    <col min="5" max="5" width="5.5546875" style="48" customWidth="1"/>
    <col min="6" max="6" width="4" customWidth="1"/>
    <col min="7" max="8" width="3.21875" customWidth="1"/>
    <col min="9" max="9" width="20.21875" bestFit="1" customWidth="1"/>
    <col min="10" max="10" width="6.77734375" style="48" customWidth="1"/>
    <col min="11" max="11" width="5.5546875" style="48" customWidth="1"/>
  </cols>
  <sheetData>
    <row r="2" spans="1:11" ht="18" x14ac:dyDescent="0.35">
      <c r="C2" s="63" t="s">
        <v>158</v>
      </c>
      <c r="H2" t="s">
        <v>181</v>
      </c>
    </row>
    <row r="4" spans="1:11" x14ac:dyDescent="0.3">
      <c r="C4" s="49" t="s">
        <v>142</v>
      </c>
      <c r="I4" s="49" t="s">
        <v>141</v>
      </c>
    </row>
    <row r="5" spans="1:11" x14ac:dyDescent="0.3">
      <c r="A5">
        <v>1</v>
      </c>
      <c r="B5" s="31" t="s">
        <v>65</v>
      </c>
      <c r="C5" s="32" t="s">
        <v>66</v>
      </c>
      <c r="D5" s="73">
        <v>910</v>
      </c>
      <c r="E5" s="39">
        <v>1</v>
      </c>
      <c r="G5">
        <v>1</v>
      </c>
      <c r="H5" s="15" t="s">
        <v>33</v>
      </c>
      <c r="I5" s="16" t="s">
        <v>34</v>
      </c>
      <c r="J5" s="73">
        <v>834</v>
      </c>
      <c r="K5" s="39">
        <v>14</v>
      </c>
    </row>
    <row r="6" spans="1:11" x14ac:dyDescent="0.3">
      <c r="A6">
        <v>2</v>
      </c>
      <c r="B6" s="33" t="s">
        <v>67</v>
      </c>
      <c r="C6" s="34" t="s">
        <v>77</v>
      </c>
      <c r="D6" s="31">
        <v>908</v>
      </c>
      <c r="E6" s="39">
        <v>5</v>
      </c>
      <c r="G6">
        <v>2</v>
      </c>
      <c r="H6" s="15" t="s">
        <v>33</v>
      </c>
      <c r="I6" s="16" t="s">
        <v>34</v>
      </c>
      <c r="J6" s="31">
        <v>825</v>
      </c>
      <c r="K6" s="39">
        <v>15</v>
      </c>
    </row>
    <row r="7" spans="1:11" x14ac:dyDescent="0.3">
      <c r="A7">
        <v>3</v>
      </c>
      <c r="B7" s="33" t="s">
        <v>67</v>
      </c>
      <c r="C7" s="34" t="s">
        <v>77</v>
      </c>
      <c r="D7" s="75">
        <v>904</v>
      </c>
      <c r="E7" s="39">
        <v>14</v>
      </c>
      <c r="G7">
        <v>3</v>
      </c>
      <c r="H7" s="15" t="s">
        <v>33</v>
      </c>
      <c r="I7" s="16" t="s">
        <v>34</v>
      </c>
      <c r="J7" s="75">
        <v>814</v>
      </c>
      <c r="K7" s="39">
        <v>2</v>
      </c>
    </row>
    <row r="8" spans="1:11" x14ac:dyDescent="0.3">
      <c r="A8">
        <v>4</v>
      </c>
      <c r="B8" s="31" t="s">
        <v>65</v>
      </c>
      <c r="C8" s="32" t="s">
        <v>66</v>
      </c>
      <c r="D8" s="39">
        <v>901</v>
      </c>
      <c r="E8" s="39">
        <v>7</v>
      </c>
      <c r="G8">
        <v>4</v>
      </c>
      <c r="H8" s="15" t="s">
        <v>33</v>
      </c>
      <c r="I8" s="16" t="s">
        <v>34</v>
      </c>
      <c r="J8" s="39">
        <v>806</v>
      </c>
      <c r="K8" s="39">
        <v>12</v>
      </c>
    </row>
    <row r="9" spans="1:11" x14ac:dyDescent="0.3">
      <c r="A9">
        <v>5</v>
      </c>
      <c r="B9" s="31" t="s">
        <v>62</v>
      </c>
      <c r="C9" s="32" t="s">
        <v>63</v>
      </c>
      <c r="D9" s="39">
        <v>893</v>
      </c>
      <c r="E9" s="39">
        <v>13</v>
      </c>
      <c r="G9">
        <v>5</v>
      </c>
      <c r="H9" s="15" t="s">
        <v>33</v>
      </c>
      <c r="I9" s="16" t="s">
        <v>34</v>
      </c>
      <c r="J9" s="39">
        <v>803</v>
      </c>
      <c r="K9" s="39">
        <v>3</v>
      </c>
    </row>
    <row r="10" spans="1:11" x14ac:dyDescent="0.3">
      <c r="A10">
        <v>6</v>
      </c>
      <c r="B10" s="31" t="s">
        <v>65</v>
      </c>
      <c r="C10" s="32" t="s">
        <v>66</v>
      </c>
      <c r="D10" s="39">
        <v>890</v>
      </c>
      <c r="E10" s="39">
        <v>6</v>
      </c>
      <c r="G10">
        <v>6</v>
      </c>
      <c r="H10" s="17" t="s">
        <v>36</v>
      </c>
      <c r="I10" s="18" t="s">
        <v>37</v>
      </c>
      <c r="J10" s="39">
        <v>787</v>
      </c>
      <c r="K10" s="39">
        <v>1</v>
      </c>
    </row>
    <row r="11" spans="1:11" x14ac:dyDescent="0.3">
      <c r="A11">
        <v>7</v>
      </c>
      <c r="B11" s="33" t="s">
        <v>67</v>
      </c>
      <c r="C11" s="34" t="s">
        <v>68</v>
      </c>
      <c r="D11" s="39">
        <v>889</v>
      </c>
      <c r="E11" s="39">
        <v>8</v>
      </c>
      <c r="G11">
        <v>7</v>
      </c>
      <c r="H11" s="15" t="s">
        <v>33</v>
      </c>
      <c r="I11" s="15" t="s">
        <v>38</v>
      </c>
      <c r="J11" s="39">
        <v>780</v>
      </c>
      <c r="K11" s="39">
        <v>14</v>
      </c>
    </row>
    <row r="12" spans="1:11" x14ac:dyDescent="0.3">
      <c r="A12">
        <v>8</v>
      </c>
      <c r="B12" s="31" t="s">
        <v>65</v>
      </c>
      <c r="C12" s="32" t="s">
        <v>66</v>
      </c>
      <c r="D12" s="39">
        <v>886</v>
      </c>
      <c r="E12" s="39">
        <v>11</v>
      </c>
      <c r="G12">
        <v>8</v>
      </c>
      <c r="H12" s="15" t="s">
        <v>33</v>
      </c>
      <c r="I12" s="16" t="s">
        <v>35</v>
      </c>
      <c r="J12" s="39">
        <v>780</v>
      </c>
      <c r="K12" s="39">
        <v>10</v>
      </c>
    </row>
    <row r="13" spans="1:11" x14ac:dyDescent="0.3">
      <c r="A13">
        <v>9</v>
      </c>
      <c r="B13" s="31" t="s">
        <v>62</v>
      </c>
      <c r="C13" s="32" t="s">
        <v>64</v>
      </c>
      <c r="D13" s="39">
        <v>880</v>
      </c>
      <c r="E13" s="39">
        <v>12</v>
      </c>
      <c r="G13">
        <v>9</v>
      </c>
      <c r="H13" s="17" t="s">
        <v>36</v>
      </c>
      <c r="I13" s="18" t="s">
        <v>37</v>
      </c>
      <c r="J13" s="39">
        <v>772</v>
      </c>
      <c r="K13" s="39">
        <v>15</v>
      </c>
    </row>
    <row r="14" spans="1:11" x14ac:dyDescent="0.3">
      <c r="A14">
        <v>10</v>
      </c>
      <c r="B14" s="35" t="s">
        <v>69</v>
      </c>
      <c r="C14" s="104" t="s">
        <v>70</v>
      </c>
      <c r="D14" s="74">
        <v>876</v>
      </c>
      <c r="E14" s="39">
        <v>12</v>
      </c>
      <c r="G14">
        <v>10</v>
      </c>
      <c r="H14" s="15" t="s">
        <v>33</v>
      </c>
      <c r="I14" s="16" t="s">
        <v>35</v>
      </c>
      <c r="J14" s="39">
        <v>770</v>
      </c>
      <c r="K14" s="39">
        <v>2</v>
      </c>
    </row>
    <row r="15" spans="1:11" x14ac:dyDescent="0.3">
      <c r="A15">
        <v>11</v>
      </c>
      <c r="B15" s="31" t="s">
        <v>62</v>
      </c>
      <c r="C15" s="32" t="s">
        <v>63</v>
      </c>
      <c r="D15" s="39">
        <v>875</v>
      </c>
      <c r="E15" s="39">
        <v>11</v>
      </c>
      <c r="G15">
        <v>11</v>
      </c>
      <c r="H15" s="15" t="s">
        <v>33</v>
      </c>
      <c r="I15" s="16" t="s">
        <v>34</v>
      </c>
      <c r="J15" s="39">
        <v>762</v>
      </c>
      <c r="K15" s="39">
        <v>8</v>
      </c>
    </row>
    <row r="16" spans="1:11" x14ac:dyDescent="0.3">
      <c r="A16">
        <v>12</v>
      </c>
      <c r="B16" s="31" t="s">
        <v>62</v>
      </c>
      <c r="C16" s="32" t="s">
        <v>71</v>
      </c>
      <c r="D16" s="39">
        <v>875</v>
      </c>
      <c r="E16" s="39">
        <v>9</v>
      </c>
      <c r="G16">
        <v>12</v>
      </c>
      <c r="H16" s="17" t="s">
        <v>36</v>
      </c>
      <c r="I16" s="18" t="s">
        <v>44</v>
      </c>
      <c r="J16" s="39">
        <v>755</v>
      </c>
      <c r="K16" s="39">
        <v>4</v>
      </c>
    </row>
    <row r="17" spans="1:12" x14ac:dyDescent="0.3">
      <c r="A17">
        <v>13</v>
      </c>
      <c r="B17" s="33" t="s">
        <v>67</v>
      </c>
      <c r="C17" s="34" t="s">
        <v>68</v>
      </c>
      <c r="D17" s="39">
        <v>874</v>
      </c>
      <c r="E17" s="39">
        <v>2</v>
      </c>
      <c r="G17">
        <v>13</v>
      </c>
      <c r="H17" s="15" t="s">
        <v>33</v>
      </c>
      <c r="I17" s="16" t="s">
        <v>34</v>
      </c>
      <c r="J17" s="39">
        <v>754</v>
      </c>
      <c r="K17" s="39">
        <v>5</v>
      </c>
    </row>
    <row r="18" spans="1:12" x14ac:dyDescent="0.3">
      <c r="A18">
        <v>14</v>
      </c>
      <c r="B18" s="33" t="s">
        <v>67</v>
      </c>
      <c r="C18" s="34" t="s">
        <v>74</v>
      </c>
      <c r="D18" s="39">
        <v>870</v>
      </c>
      <c r="E18" s="39">
        <v>14</v>
      </c>
      <c r="G18">
        <v>14</v>
      </c>
      <c r="H18" s="15" t="s">
        <v>33</v>
      </c>
      <c r="I18" s="15" t="s">
        <v>39</v>
      </c>
      <c r="J18" s="39">
        <v>750</v>
      </c>
      <c r="K18" s="39">
        <v>12</v>
      </c>
    </row>
    <row r="19" spans="1:12" x14ac:dyDescent="0.3">
      <c r="A19">
        <v>15</v>
      </c>
      <c r="B19" s="33" t="s">
        <v>67</v>
      </c>
      <c r="C19" s="34" t="s">
        <v>77</v>
      </c>
      <c r="D19" s="39">
        <v>870</v>
      </c>
      <c r="E19" s="39">
        <v>13</v>
      </c>
      <c r="G19">
        <v>15</v>
      </c>
      <c r="H19" s="15" t="s">
        <v>33</v>
      </c>
      <c r="I19" s="16" t="s">
        <v>34</v>
      </c>
      <c r="J19" s="39">
        <v>748</v>
      </c>
      <c r="K19" s="39">
        <v>13</v>
      </c>
    </row>
    <row r="20" spans="1:12" x14ac:dyDescent="0.3">
      <c r="A20">
        <v>16</v>
      </c>
      <c r="B20" s="35" t="s">
        <v>69</v>
      </c>
      <c r="C20" s="36" t="s">
        <v>90</v>
      </c>
      <c r="D20" s="74">
        <v>870</v>
      </c>
      <c r="E20" s="39">
        <v>12</v>
      </c>
      <c r="G20">
        <v>16</v>
      </c>
      <c r="H20" s="15" t="s">
        <v>33</v>
      </c>
      <c r="I20" s="16" t="s">
        <v>34</v>
      </c>
      <c r="J20" s="39">
        <v>745</v>
      </c>
      <c r="K20" s="39">
        <v>7</v>
      </c>
    </row>
    <row r="21" spans="1:12" x14ac:dyDescent="0.3">
      <c r="A21">
        <v>17</v>
      </c>
      <c r="B21" s="33" t="s">
        <v>67</v>
      </c>
      <c r="C21" s="34" t="s">
        <v>74</v>
      </c>
      <c r="D21" s="39">
        <v>866</v>
      </c>
      <c r="E21" s="39">
        <v>6</v>
      </c>
      <c r="G21">
        <v>17</v>
      </c>
      <c r="H21" s="15" t="s">
        <v>33</v>
      </c>
      <c r="I21" s="16" t="s">
        <v>34</v>
      </c>
      <c r="J21" s="39">
        <v>744</v>
      </c>
      <c r="K21" s="39">
        <v>6</v>
      </c>
    </row>
    <row r="22" spans="1:12" x14ac:dyDescent="0.3">
      <c r="A22">
        <v>18</v>
      </c>
      <c r="B22" s="31" t="s">
        <v>62</v>
      </c>
      <c r="C22" s="32" t="s">
        <v>63</v>
      </c>
      <c r="D22" s="39">
        <v>866</v>
      </c>
      <c r="E22" s="39">
        <v>4</v>
      </c>
      <c r="G22">
        <v>18</v>
      </c>
      <c r="H22" s="15" t="s">
        <v>33</v>
      </c>
      <c r="I22" s="16" t="s">
        <v>35</v>
      </c>
      <c r="J22" s="39">
        <v>743</v>
      </c>
      <c r="K22" s="39">
        <v>1</v>
      </c>
    </row>
    <row r="23" spans="1:12" x14ac:dyDescent="0.3">
      <c r="A23">
        <v>19</v>
      </c>
      <c r="B23" s="31" t="s">
        <v>62</v>
      </c>
      <c r="C23" s="32" t="s">
        <v>63</v>
      </c>
      <c r="D23" s="39">
        <v>856</v>
      </c>
      <c r="E23" s="39">
        <v>5</v>
      </c>
      <c r="G23">
        <v>19</v>
      </c>
      <c r="H23" s="15" t="s">
        <v>33</v>
      </c>
      <c r="I23" s="15" t="s">
        <v>34</v>
      </c>
      <c r="J23" s="39">
        <v>742</v>
      </c>
      <c r="K23" s="39">
        <v>10</v>
      </c>
    </row>
    <row r="24" spans="1:12" x14ac:dyDescent="0.3">
      <c r="A24">
        <v>20</v>
      </c>
      <c r="B24" s="31" t="s">
        <v>65</v>
      </c>
      <c r="C24" s="32" t="s">
        <v>71</v>
      </c>
      <c r="D24" s="39">
        <v>852</v>
      </c>
      <c r="E24" s="39">
        <v>4</v>
      </c>
      <c r="G24">
        <v>20</v>
      </c>
      <c r="H24" s="15" t="s">
        <v>33</v>
      </c>
      <c r="I24" s="15" t="s">
        <v>38</v>
      </c>
      <c r="J24" s="39">
        <v>740</v>
      </c>
      <c r="K24" s="39">
        <v>12</v>
      </c>
    </row>
    <row r="25" spans="1:12" x14ac:dyDescent="0.3">
      <c r="A25">
        <v>21</v>
      </c>
      <c r="B25" s="31" t="s">
        <v>62</v>
      </c>
      <c r="C25" s="32" t="s">
        <v>63</v>
      </c>
      <c r="D25" s="39">
        <v>850</v>
      </c>
      <c r="E25" s="39">
        <v>12</v>
      </c>
      <c r="G25">
        <v>21</v>
      </c>
      <c r="H25" s="15" t="s">
        <v>33</v>
      </c>
      <c r="I25" s="15" t="s">
        <v>34</v>
      </c>
      <c r="J25" s="39">
        <v>739</v>
      </c>
      <c r="K25" s="39">
        <v>1</v>
      </c>
    </row>
    <row r="26" spans="1:12" x14ac:dyDescent="0.3">
      <c r="A26">
        <v>22</v>
      </c>
      <c r="B26" s="31" t="s">
        <v>62</v>
      </c>
      <c r="C26" s="32" t="s">
        <v>88</v>
      </c>
      <c r="D26" s="39">
        <v>850</v>
      </c>
      <c r="E26" s="39">
        <v>7</v>
      </c>
      <c r="G26">
        <v>22</v>
      </c>
      <c r="H26" s="15" t="s">
        <v>33</v>
      </c>
      <c r="I26" s="15" t="s">
        <v>43</v>
      </c>
      <c r="J26" s="39">
        <v>738</v>
      </c>
      <c r="K26" s="39">
        <v>9</v>
      </c>
      <c r="L26" t="s">
        <v>149</v>
      </c>
    </row>
    <row r="27" spans="1:12" x14ac:dyDescent="0.3">
      <c r="A27">
        <v>23</v>
      </c>
      <c r="B27" s="35" t="s">
        <v>69</v>
      </c>
      <c r="C27" s="36" t="s">
        <v>70</v>
      </c>
      <c r="D27" s="74">
        <v>849</v>
      </c>
      <c r="E27" s="39">
        <v>14</v>
      </c>
      <c r="G27">
        <v>23</v>
      </c>
      <c r="H27" s="15" t="s">
        <v>33</v>
      </c>
      <c r="I27" s="15" t="s">
        <v>34</v>
      </c>
      <c r="J27" s="39">
        <v>738</v>
      </c>
      <c r="K27" s="39">
        <v>7</v>
      </c>
    </row>
    <row r="28" spans="1:12" x14ac:dyDescent="0.3">
      <c r="A28">
        <v>24</v>
      </c>
      <c r="B28" s="33" t="s">
        <v>67</v>
      </c>
      <c r="C28" s="34" t="s">
        <v>77</v>
      </c>
      <c r="D28" s="39">
        <v>847</v>
      </c>
      <c r="E28" s="39">
        <v>11</v>
      </c>
      <c r="G28">
        <v>24</v>
      </c>
      <c r="H28" s="15" t="s">
        <v>33</v>
      </c>
      <c r="I28" s="15" t="s">
        <v>34</v>
      </c>
      <c r="J28" s="39">
        <v>736</v>
      </c>
      <c r="K28" s="39">
        <v>9</v>
      </c>
    </row>
    <row r="29" spans="1:12" x14ac:dyDescent="0.3">
      <c r="A29">
        <v>25</v>
      </c>
      <c r="B29" s="31" t="s">
        <v>62</v>
      </c>
      <c r="C29" s="32" t="s">
        <v>72</v>
      </c>
      <c r="D29" s="39">
        <v>846</v>
      </c>
      <c r="E29" s="39">
        <v>1</v>
      </c>
      <c r="G29">
        <v>25</v>
      </c>
      <c r="H29" s="15" t="s">
        <v>33</v>
      </c>
      <c r="I29" s="15" t="s">
        <v>34</v>
      </c>
      <c r="J29" s="39">
        <v>730</v>
      </c>
      <c r="K29" s="39">
        <v>4</v>
      </c>
    </row>
    <row r="30" spans="1:12" x14ac:dyDescent="0.3">
      <c r="A30">
        <v>26</v>
      </c>
      <c r="B30" s="33" t="s">
        <v>67</v>
      </c>
      <c r="C30" s="34" t="s">
        <v>77</v>
      </c>
      <c r="D30" s="39">
        <v>845</v>
      </c>
      <c r="E30" s="39">
        <v>5</v>
      </c>
      <c r="G30">
        <v>26</v>
      </c>
      <c r="H30" s="15" t="s">
        <v>33</v>
      </c>
      <c r="I30" s="15" t="s">
        <v>39</v>
      </c>
      <c r="J30" s="39">
        <v>723</v>
      </c>
      <c r="K30" s="39">
        <v>11</v>
      </c>
    </row>
    <row r="31" spans="1:12" x14ac:dyDescent="0.3">
      <c r="A31">
        <v>27</v>
      </c>
      <c r="B31" s="33" t="s">
        <v>67</v>
      </c>
      <c r="C31" s="34" t="s">
        <v>68</v>
      </c>
      <c r="D31" s="39">
        <v>845</v>
      </c>
      <c r="E31" s="39">
        <v>12</v>
      </c>
      <c r="G31">
        <v>27</v>
      </c>
      <c r="H31" s="15" t="s">
        <v>33</v>
      </c>
      <c r="I31" s="15" t="s">
        <v>39</v>
      </c>
      <c r="J31" s="39">
        <v>718</v>
      </c>
      <c r="K31" s="39">
        <v>14</v>
      </c>
    </row>
    <row r="32" spans="1:12" x14ac:dyDescent="0.3">
      <c r="A32">
        <v>28</v>
      </c>
      <c r="B32" s="31" t="s">
        <v>62</v>
      </c>
      <c r="C32" s="32" t="s">
        <v>63</v>
      </c>
      <c r="D32" s="39">
        <v>845</v>
      </c>
      <c r="E32" s="39">
        <v>8</v>
      </c>
      <c r="G32">
        <v>28</v>
      </c>
      <c r="H32" s="17" t="s">
        <v>36</v>
      </c>
      <c r="I32" s="17" t="s">
        <v>47</v>
      </c>
      <c r="J32" s="39">
        <v>718</v>
      </c>
      <c r="K32" s="39">
        <v>11</v>
      </c>
    </row>
    <row r="33" spans="1:11" x14ac:dyDescent="0.3">
      <c r="A33">
        <v>29</v>
      </c>
      <c r="B33" s="35" t="s">
        <v>69</v>
      </c>
      <c r="C33" s="104" t="s">
        <v>79</v>
      </c>
      <c r="D33" s="39">
        <v>844</v>
      </c>
      <c r="E33" s="39">
        <v>13</v>
      </c>
      <c r="G33">
        <v>29</v>
      </c>
      <c r="H33" s="15" t="s">
        <v>33</v>
      </c>
      <c r="I33" s="15" t="s">
        <v>38</v>
      </c>
      <c r="J33" s="39">
        <v>717</v>
      </c>
      <c r="K33" s="39">
        <v>1</v>
      </c>
    </row>
    <row r="34" spans="1:11" x14ac:dyDescent="0.3">
      <c r="A34">
        <v>30</v>
      </c>
      <c r="B34" s="31" t="s">
        <v>62</v>
      </c>
      <c r="C34" s="32" t="s">
        <v>66</v>
      </c>
      <c r="D34" s="39">
        <v>844</v>
      </c>
      <c r="E34" s="39">
        <v>3</v>
      </c>
      <c r="G34">
        <v>30</v>
      </c>
      <c r="H34" s="15" t="s">
        <v>33</v>
      </c>
      <c r="I34" s="15" t="s">
        <v>35</v>
      </c>
      <c r="J34" s="39">
        <v>714</v>
      </c>
      <c r="K34" s="39">
        <v>7</v>
      </c>
    </row>
    <row r="35" spans="1:11" x14ac:dyDescent="0.3">
      <c r="A35">
        <v>31</v>
      </c>
      <c r="B35" s="31" t="s">
        <v>62</v>
      </c>
      <c r="C35" s="32" t="s">
        <v>64</v>
      </c>
      <c r="D35" s="39">
        <v>843</v>
      </c>
      <c r="E35" s="39">
        <v>1</v>
      </c>
      <c r="G35">
        <v>31</v>
      </c>
      <c r="H35" s="15" t="s">
        <v>33</v>
      </c>
      <c r="I35" s="15" t="s">
        <v>43</v>
      </c>
      <c r="J35" s="39">
        <v>713</v>
      </c>
      <c r="K35" s="39">
        <v>2</v>
      </c>
    </row>
    <row r="36" spans="1:11" x14ac:dyDescent="0.3">
      <c r="A36">
        <v>32</v>
      </c>
      <c r="B36" s="31" t="s">
        <v>62</v>
      </c>
      <c r="C36" s="32" t="s">
        <v>64</v>
      </c>
      <c r="D36" s="39">
        <v>840</v>
      </c>
      <c r="E36" s="39">
        <v>7</v>
      </c>
      <c r="G36">
        <v>32</v>
      </c>
      <c r="H36" s="15" t="s">
        <v>33</v>
      </c>
      <c r="I36" s="15" t="s">
        <v>35</v>
      </c>
      <c r="J36" s="39">
        <v>712</v>
      </c>
      <c r="K36" s="39">
        <v>15</v>
      </c>
    </row>
    <row r="37" spans="1:11" x14ac:dyDescent="0.3">
      <c r="A37">
        <v>33</v>
      </c>
      <c r="B37" s="31" t="s">
        <v>62</v>
      </c>
      <c r="C37" s="32" t="s">
        <v>63</v>
      </c>
      <c r="D37" s="39">
        <v>839</v>
      </c>
      <c r="E37" s="39">
        <v>3</v>
      </c>
      <c r="G37">
        <v>33</v>
      </c>
      <c r="H37" s="15" t="s">
        <v>33</v>
      </c>
      <c r="I37" s="15" t="s">
        <v>39</v>
      </c>
      <c r="J37" s="39">
        <v>709</v>
      </c>
      <c r="K37" s="39">
        <v>5</v>
      </c>
    </row>
    <row r="38" spans="1:11" x14ac:dyDescent="0.3">
      <c r="A38">
        <v>34</v>
      </c>
      <c r="B38" s="31" t="s">
        <v>62</v>
      </c>
      <c r="C38" s="32" t="s">
        <v>63</v>
      </c>
      <c r="D38" s="74">
        <v>837</v>
      </c>
      <c r="E38" s="39">
        <v>9</v>
      </c>
      <c r="G38">
        <v>34</v>
      </c>
      <c r="H38" s="17" t="s">
        <v>36</v>
      </c>
      <c r="I38" s="17" t="s">
        <v>46</v>
      </c>
      <c r="J38" s="39">
        <v>709</v>
      </c>
      <c r="K38" s="39">
        <v>5</v>
      </c>
    </row>
    <row r="39" spans="1:11" x14ac:dyDescent="0.3">
      <c r="A39">
        <v>35</v>
      </c>
      <c r="B39" s="33" t="s">
        <v>67</v>
      </c>
      <c r="C39" s="34" t="s">
        <v>76</v>
      </c>
      <c r="D39" s="74">
        <v>835</v>
      </c>
      <c r="E39" s="39">
        <v>12</v>
      </c>
      <c r="G39">
        <v>35</v>
      </c>
      <c r="H39" s="15" t="s">
        <v>33</v>
      </c>
      <c r="I39" s="15" t="s">
        <v>34</v>
      </c>
      <c r="J39" s="39">
        <v>706</v>
      </c>
      <c r="K39" s="39">
        <v>11</v>
      </c>
    </row>
    <row r="40" spans="1:11" x14ac:dyDescent="0.3">
      <c r="A40">
        <v>36</v>
      </c>
      <c r="B40" s="31" t="s">
        <v>65</v>
      </c>
      <c r="C40" s="32" t="s">
        <v>71</v>
      </c>
      <c r="D40" s="39">
        <v>834</v>
      </c>
      <c r="E40" s="39">
        <v>13</v>
      </c>
      <c r="G40">
        <v>36</v>
      </c>
      <c r="H40" s="15" t="s">
        <v>33</v>
      </c>
      <c r="I40" s="15" t="s">
        <v>43</v>
      </c>
      <c r="J40" s="39">
        <v>700</v>
      </c>
      <c r="K40" s="39">
        <v>13</v>
      </c>
    </row>
    <row r="41" spans="1:11" x14ac:dyDescent="0.3">
      <c r="A41">
        <v>37</v>
      </c>
      <c r="B41" s="31" t="s">
        <v>62</v>
      </c>
      <c r="C41" s="32" t="s">
        <v>66</v>
      </c>
      <c r="D41" s="39">
        <v>834</v>
      </c>
      <c r="E41" s="39">
        <v>4</v>
      </c>
      <c r="F41" t="s">
        <v>149</v>
      </c>
      <c r="G41">
        <v>37</v>
      </c>
      <c r="H41" s="15" t="s">
        <v>33</v>
      </c>
      <c r="I41" s="15" t="s">
        <v>39</v>
      </c>
      <c r="J41" s="39">
        <v>699</v>
      </c>
      <c r="K41" s="39">
        <v>2</v>
      </c>
    </row>
    <row r="42" spans="1:11" x14ac:dyDescent="0.3">
      <c r="A42">
        <v>38</v>
      </c>
      <c r="B42" s="31" t="s">
        <v>62</v>
      </c>
      <c r="C42" s="32" t="s">
        <v>63</v>
      </c>
      <c r="D42" s="74">
        <v>830</v>
      </c>
      <c r="E42" s="76">
        <v>10</v>
      </c>
      <c r="G42">
        <v>38</v>
      </c>
      <c r="H42" s="15" t="s">
        <v>33</v>
      </c>
      <c r="I42" s="15" t="s">
        <v>38</v>
      </c>
      <c r="J42" s="39">
        <v>698</v>
      </c>
      <c r="K42" s="39">
        <v>15</v>
      </c>
    </row>
    <row r="43" spans="1:11" x14ac:dyDescent="0.3">
      <c r="A43">
        <v>39</v>
      </c>
      <c r="B43" s="31" t="s">
        <v>65</v>
      </c>
      <c r="C43" s="32" t="s">
        <v>71</v>
      </c>
      <c r="D43" s="39">
        <v>828</v>
      </c>
      <c r="E43" s="39">
        <v>11</v>
      </c>
      <c r="G43">
        <v>39</v>
      </c>
      <c r="H43" s="17" t="s">
        <v>36</v>
      </c>
      <c r="I43" s="17" t="s">
        <v>47</v>
      </c>
      <c r="J43" s="39">
        <v>697</v>
      </c>
      <c r="K43" s="39">
        <v>9</v>
      </c>
    </row>
    <row r="44" spans="1:11" x14ac:dyDescent="0.3">
      <c r="A44">
        <v>40</v>
      </c>
      <c r="B44" s="31" t="s">
        <v>65</v>
      </c>
      <c r="C44" s="32" t="s">
        <v>71</v>
      </c>
      <c r="D44" s="39">
        <v>828</v>
      </c>
      <c r="E44" s="39">
        <v>7</v>
      </c>
      <c r="G44">
        <v>40</v>
      </c>
      <c r="H44" s="15" t="s">
        <v>33</v>
      </c>
      <c r="I44" s="15" t="s">
        <v>35</v>
      </c>
      <c r="J44" s="39">
        <v>695</v>
      </c>
      <c r="K44" s="39">
        <v>13</v>
      </c>
    </row>
    <row r="45" spans="1:11" x14ac:dyDescent="0.3">
      <c r="A45">
        <v>41</v>
      </c>
      <c r="B45" s="31" t="s">
        <v>62</v>
      </c>
      <c r="C45" s="32" t="s">
        <v>64</v>
      </c>
      <c r="D45" s="39">
        <v>827</v>
      </c>
      <c r="E45" s="39">
        <v>13</v>
      </c>
      <c r="G45">
        <v>41</v>
      </c>
      <c r="H45" s="17" t="s">
        <v>36</v>
      </c>
      <c r="I45" s="17" t="s">
        <v>37</v>
      </c>
      <c r="J45" s="39">
        <v>694</v>
      </c>
      <c r="K45" s="39">
        <v>7</v>
      </c>
    </row>
    <row r="46" spans="1:11" x14ac:dyDescent="0.3">
      <c r="A46">
        <v>42</v>
      </c>
      <c r="B46" s="31" t="s">
        <v>65</v>
      </c>
      <c r="C46" s="32" t="s">
        <v>66</v>
      </c>
      <c r="D46" s="39">
        <v>823</v>
      </c>
      <c r="E46" s="39">
        <v>8</v>
      </c>
      <c r="G46">
        <v>42</v>
      </c>
      <c r="H46" s="15" t="s">
        <v>33</v>
      </c>
      <c r="I46" s="15" t="s">
        <v>38</v>
      </c>
      <c r="J46" s="39">
        <v>694</v>
      </c>
      <c r="K46" s="39">
        <v>6</v>
      </c>
    </row>
    <row r="47" spans="1:11" x14ac:dyDescent="0.3">
      <c r="A47">
        <v>43</v>
      </c>
      <c r="B47" s="31" t="s">
        <v>62</v>
      </c>
      <c r="C47" s="32" t="s">
        <v>64</v>
      </c>
      <c r="D47" s="39">
        <v>823</v>
      </c>
      <c r="E47" s="39">
        <v>6</v>
      </c>
      <c r="G47">
        <v>43</v>
      </c>
      <c r="H47" s="17" t="s">
        <v>36</v>
      </c>
      <c r="I47" s="17" t="s">
        <v>37</v>
      </c>
      <c r="J47" s="39">
        <v>692</v>
      </c>
      <c r="K47" s="39">
        <v>4</v>
      </c>
    </row>
    <row r="48" spans="1:11" x14ac:dyDescent="0.3">
      <c r="A48">
        <v>44</v>
      </c>
      <c r="B48" s="31" t="s">
        <v>65</v>
      </c>
      <c r="C48" s="32" t="s">
        <v>66</v>
      </c>
      <c r="D48" s="39">
        <v>823</v>
      </c>
      <c r="E48" s="39">
        <v>2</v>
      </c>
      <c r="G48">
        <v>44</v>
      </c>
      <c r="H48" s="15" t="s">
        <v>33</v>
      </c>
      <c r="I48" s="15" t="s">
        <v>38</v>
      </c>
      <c r="J48" s="39">
        <v>691</v>
      </c>
      <c r="K48" s="39">
        <v>4</v>
      </c>
    </row>
    <row r="49" spans="1:11" x14ac:dyDescent="0.3">
      <c r="A49">
        <v>45</v>
      </c>
      <c r="B49" s="35" t="s">
        <v>69</v>
      </c>
      <c r="C49" s="36" t="s">
        <v>89</v>
      </c>
      <c r="D49" s="39">
        <v>822</v>
      </c>
      <c r="E49" s="39">
        <v>7</v>
      </c>
      <c r="G49">
        <v>45</v>
      </c>
      <c r="H49" s="17" t="s">
        <v>36</v>
      </c>
      <c r="I49" s="17" t="s">
        <v>37</v>
      </c>
      <c r="J49" s="39">
        <v>689</v>
      </c>
      <c r="K49" s="39">
        <v>10</v>
      </c>
    </row>
    <row r="50" spans="1:11" x14ac:dyDescent="0.3">
      <c r="A50">
        <v>46</v>
      </c>
      <c r="B50" s="31" t="s">
        <v>62</v>
      </c>
      <c r="C50" s="32" t="s">
        <v>64</v>
      </c>
      <c r="D50" s="39">
        <v>818</v>
      </c>
      <c r="E50" s="39">
        <v>5</v>
      </c>
      <c r="G50">
        <v>46</v>
      </c>
      <c r="H50" s="19" t="s">
        <v>41</v>
      </c>
      <c r="I50" s="19" t="s">
        <v>51</v>
      </c>
      <c r="J50" s="39">
        <v>688</v>
      </c>
      <c r="K50" s="39">
        <v>9</v>
      </c>
    </row>
    <row r="51" spans="1:11" x14ac:dyDescent="0.3">
      <c r="A51">
        <v>47</v>
      </c>
      <c r="B51" s="31" t="s">
        <v>62</v>
      </c>
      <c r="C51" s="32" t="s">
        <v>72</v>
      </c>
      <c r="D51" s="39">
        <v>818</v>
      </c>
      <c r="E51" s="39">
        <v>3</v>
      </c>
      <c r="G51">
        <v>47</v>
      </c>
      <c r="H51" s="15" t="s">
        <v>33</v>
      </c>
      <c r="I51" s="15" t="s">
        <v>38</v>
      </c>
      <c r="J51" s="39">
        <v>688</v>
      </c>
      <c r="K51" s="39">
        <v>7</v>
      </c>
    </row>
    <row r="52" spans="1:11" x14ac:dyDescent="0.3">
      <c r="A52">
        <v>48</v>
      </c>
      <c r="B52" s="31" t="s">
        <v>65</v>
      </c>
      <c r="C52" s="32" t="s">
        <v>71</v>
      </c>
      <c r="D52" s="74">
        <v>816</v>
      </c>
      <c r="E52" s="39">
        <v>2</v>
      </c>
      <c r="G52">
        <v>48</v>
      </c>
      <c r="H52" s="15" t="s">
        <v>33</v>
      </c>
      <c r="I52" s="15" t="s">
        <v>39</v>
      </c>
      <c r="J52" s="39">
        <v>688</v>
      </c>
      <c r="K52" s="39">
        <v>6</v>
      </c>
    </row>
    <row r="53" spans="1:11" x14ac:dyDescent="0.3">
      <c r="A53">
        <v>49</v>
      </c>
      <c r="B53" s="31" t="s">
        <v>65</v>
      </c>
      <c r="C53" s="32" t="s">
        <v>71</v>
      </c>
      <c r="D53" s="39">
        <v>814</v>
      </c>
      <c r="E53" s="39">
        <v>5</v>
      </c>
      <c r="G53">
        <v>49</v>
      </c>
      <c r="H53" s="15" t="s">
        <v>33</v>
      </c>
      <c r="I53" s="15" t="s">
        <v>39</v>
      </c>
      <c r="J53" s="39">
        <v>685</v>
      </c>
      <c r="K53" s="39">
        <v>9</v>
      </c>
    </row>
    <row r="54" spans="1:11" x14ac:dyDescent="0.3">
      <c r="A54">
        <v>50</v>
      </c>
      <c r="B54" s="31" t="s">
        <v>62</v>
      </c>
      <c r="C54" s="32" t="s">
        <v>64</v>
      </c>
      <c r="D54" s="39">
        <v>813</v>
      </c>
      <c r="E54" s="39">
        <v>14</v>
      </c>
      <c r="G54">
        <v>50</v>
      </c>
      <c r="H54" s="15" t="s">
        <v>33</v>
      </c>
      <c r="I54" s="15" t="s">
        <v>35</v>
      </c>
      <c r="J54" s="39">
        <v>685</v>
      </c>
      <c r="K54" s="39">
        <v>1</v>
      </c>
    </row>
  </sheetData>
  <pageMargins left="0.70866141732283472" right="0.70866141732283472" top="0.55118110236220474" bottom="0.35433070866141736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17</vt:i4>
      </vt:variant>
    </vt:vector>
  </HeadingPairs>
  <TitlesOfParts>
    <vt:vector size="17" baseType="lpstr">
      <vt:lpstr>Sammanställning</vt:lpstr>
      <vt:lpstr>Dam ind</vt:lpstr>
      <vt:lpstr>Herr ind</vt:lpstr>
      <vt:lpstr>omg 15</vt:lpstr>
      <vt:lpstr>Damlag</vt:lpstr>
      <vt:lpstr>Herrlag</vt:lpstr>
      <vt:lpstr>10i Top</vt:lpstr>
      <vt:lpstr>Topserie</vt:lpstr>
      <vt:lpstr>Top50</vt:lpstr>
      <vt:lpstr>Slut</vt:lpstr>
      <vt:lpstr>omg 14</vt:lpstr>
      <vt:lpstr>Omg13</vt:lpstr>
      <vt:lpstr>nr 12</vt:lpstr>
      <vt:lpstr>omg 11</vt:lpstr>
      <vt:lpstr>Omg 10</vt:lpstr>
      <vt:lpstr>omg 9</vt:lpstr>
      <vt:lpstr>omg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Andreassen</dc:creator>
  <cp:lastModifiedBy>Björn Andreassen</cp:lastModifiedBy>
  <cp:lastPrinted>2024-04-25T05:41:49Z</cp:lastPrinted>
  <dcterms:created xsi:type="dcterms:W3CDTF">2024-01-16T14:42:20Z</dcterms:created>
  <dcterms:modified xsi:type="dcterms:W3CDTF">2024-05-19T06:29:50Z</dcterms:modified>
</cp:coreProperties>
</file>